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040" windowHeight="9210"/>
  </bookViews>
  <sheets>
    <sheet name="1st Semester" sheetId="1" r:id="rId1"/>
    <sheet name="2nd Semester" sheetId="2" r:id="rId2"/>
    <sheet name="CODES" sheetId="3" r:id="rId3"/>
  </sheets>
  <calcPr calcId="144525"/>
</workbook>
</file>

<file path=xl/calcChain.xml><?xml version="1.0" encoding="utf-8"?>
<calcChain xmlns="http://schemas.openxmlformats.org/spreadsheetml/2006/main">
  <c r="A61" i="1" l="1"/>
  <c r="Z365" i="1" l="1"/>
  <c r="Z364" i="1"/>
  <c r="R574" i="1"/>
  <c r="Q576" i="1" l="1"/>
  <c r="AF460" i="1"/>
  <c r="AE460" i="1"/>
  <c r="AD460" i="1"/>
  <c r="AC460" i="1"/>
  <c r="AB460" i="1"/>
  <c r="AA460" i="1"/>
  <c r="Z460" i="1"/>
  <c r="W460" i="1"/>
  <c r="T460" i="1"/>
  <c r="R460" i="1"/>
  <c r="L460" i="1"/>
  <c r="I460" i="1"/>
  <c r="H460" i="1"/>
  <c r="G460" i="1"/>
  <c r="F460" i="1"/>
  <c r="A460" i="1"/>
  <c r="A400" i="1"/>
  <c r="F400" i="1"/>
  <c r="G400" i="1"/>
  <c r="H400" i="1"/>
  <c r="I400" i="1"/>
  <c r="L400" i="1"/>
  <c r="Q400" i="1"/>
  <c r="R400" i="1"/>
  <c r="T400" i="1"/>
  <c r="W400" i="1"/>
  <c r="Z400" i="1"/>
  <c r="AA400" i="1"/>
  <c r="AB400" i="1"/>
  <c r="AC400" i="1"/>
  <c r="AD400" i="1"/>
  <c r="AE400" i="1"/>
  <c r="AF400" i="1"/>
  <c r="S582" i="2"/>
  <c r="S524" i="2"/>
  <c r="S523" i="2"/>
  <c r="S522" i="2"/>
  <c r="AE521" i="2"/>
  <c r="AD521" i="2"/>
  <c r="AC521" i="2"/>
  <c r="AB521" i="2"/>
  <c r="AA521" i="2"/>
  <c r="Z521" i="2"/>
  <c r="Y521" i="2"/>
  <c r="V521" i="2"/>
  <c r="S521" i="2"/>
  <c r="Q521" i="2"/>
  <c r="P521" i="2"/>
  <c r="O521" i="2"/>
  <c r="N521" i="2"/>
  <c r="M521" i="2"/>
  <c r="L521" i="2"/>
  <c r="K521" i="2"/>
  <c r="J521" i="2"/>
  <c r="I521" i="2"/>
  <c r="H521" i="2"/>
  <c r="G521" i="2"/>
  <c r="F521" i="2"/>
  <c r="E521" i="2"/>
  <c r="A521" i="2"/>
  <c r="AE520" i="2"/>
  <c r="AD520" i="2"/>
  <c r="AC520" i="2"/>
  <c r="AB520" i="2"/>
  <c r="AA520" i="2"/>
  <c r="Z520" i="2"/>
  <c r="Y520" i="2"/>
  <c r="V520" i="2"/>
  <c r="S520" i="2"/>
  <c r="Q520" i="2"/>
  <c r="P520" i="2"/>
  <c r="O520" i="2"/>
  <c r="N520" i="2"/>
  <c r="M520" i="2"/>
  <c r="L520" i="2"/>
  <c r="K520" i="2"/>
  <c r="J520" i="2"/>
  <c r="I520" i="2"/>
  <c r="H520" i="2"/>
  <c r="G520" i="2"/>
  <c r="F520" i="2"/>
  <c r="E520" i="2"/>
  <c r="A520" i="2"/>
  <c r="AE519" i="2"/>
  <c r="AD519" i="2"/>
  <c r="AC519" i="2"/>
  <c r="AB519" i="2"/>
  <c r="AA519" i="2"/>
  <c r="Z519" i="2"/>
  <c r="Y519" i="2"/>
  <c r="V519" i="2"/>
  <c r="S519" i="2"/>
  <c r="Q519" i="2"/>
  <c r="P519" i="2"/>
  <c r="O519" i="2"/>
  <c r="N519" i="2"/>
  <c r="M519" i="2"/>
  <c r="L519" i="2"/>
  <c r="K519" i="2"/>
  <c r="J519" i="2"/>
  <c r="I519" i="2"/>
  <c r="H519" i="2"/>
  <c r="G519" i="2"/>
  <c r="F519" i="2"/>
  <c r="E519" i="2"/>
  <c r="A519" i="2"/>
  <c r="AE518" i="2"/>
  <c r="AD518" i="2"/>
  <c r="AC518" i="2"/>
  <c r="AB518" i="2"/>
  <c r="AA518" i="2"/>
  <c r="Z518" i="2"/>
  <c r="Y518" i="2"/>
  <c r="V518" i="2"/>
  <c r="S518" i="2"/>
  <c r="Q518" i="2"/>
  <c r="P518" i="2"/>
  <c r="O518" i="2"/>
  <c r="N518" i="2"/>
  <c r="M518" i="2"/>
  <c r="L518" i="2"/>
  <c r="K518" i="2"/>
  <c r="J518" i="2"/>
  <c r="I518" i="2"/>
  <c r="H518" i="2"/>
  <c r="G518" i="2"/>
  <c r="F518" i="2"/>
  <c r="E518" i="2"/>
  <c r="A518" i="2"/>
  <c r="AE517" i="2"/>
  <c r="AD517" i="2"/>
  <c r="AC517" i="2"/>
  <c r="AB517" i="2"/>
  <c r="AA517" i="2"/>
  <c r="Z517" i="2"/>
  <c r="Y517" i="2"/>
  <c r="V517" i="2"/>
  <c r="S517" i="2"/>
  <c r="Q517" i="2"/>
  <c r="P517" i="2"/>
  <c r="O517" i="2"/>
  <c r="N517" i="2"/>
  <c r="M517" i="2"/>
  <c r="L517" i="2"/>
  <c r="K517" i="2"/>
  <c r="J517" i="2"/>
  <c r="I517" i="2"/>
  <c r="H517" i="2"/>
  <c r="G517" i="2"/>
  <c r="F517" i="2"/>
  <c r="E517" i="2"/>
  <c r="A517" i="2"/>
  <c r="AE516" i="2"/>
  <c r="AD516" i="2"/>
  <c r="AC516" i="2"/>
  <c r="AB516" i="2"/>
  <c r="AA516" i="2"/>
  <c r="Z516" i="2"/>
  <c r="Y516" i="2"/>
  <c r="V516" i="2"/>
  <c r="S516" i="2"/>
  <c r="Q516" i="2"/>
  <c r="P516" i="2"/>
  <c r="O516" i="2"/>
  <c r="N516" i="2"/>
  <c r="M516" i="2"/>
  <c r="L516" i="2"/>
  <c r="K516" i="2"/>
  <c r="J516" i="2"/>
  <c r="I516" i="2"/>
  <c r="H516" i="2"/>
  <c r="G516" i="2"/>
  <c r="F516" i="2"/>
  <c r="E516" i="2"/>
  <c r="A516" i="2"/>
  <c r="AE515" i="2"/>
  <c r="AD515" i="2"/>
  <c r="AC515" i="2"/>
  <c r="AB515" i="2"/>
  <c r="AA515" i="2"/>
  <c r="Z515" i="2"/>
  <c r="Y515" i="2"/>
  <c r="V515" i="2"/>
  <c r="S515" i="2"/>
  <c r="Q515" i="2"/>
  <c r="P515" i="2"/>
  <c r="O515" i="2"/>
  <c r="N515" i="2"/>
  <c r="M515" i="2"/>
  <c r="L515" i="2"/>
  <c r="K515" i="2"/>
  <c r="J515" i="2"/>
  <c r="I515" i="2"/>
  <c r="H515" i="2"/>
  <c r="G515" i="2"/>
  <c r="F515" i="2"/>
  <c r="E515" i="2"/>
  <c r="A515" i="2"/>
  <c r="AE514" i="2"/>
  <c r="AD514" i="2"/>
  <c r="AC514" i="2"/>
  <c r="AB514" i="2"/>
  <c r="AA514" i="2"/>
  <c r="Z514" i="2"/>
  <c r="Y514" i="2"/>
  <c r="V514" i="2"/>
  <c r="S514" i="2"/>
  <c r="Q514" i="2"/>
  <c r="P514" i="2"/>
  <c r="O514" i="2"/>
  <c r="N514" i="2"/>
  <c r="M514" i="2"/>
  <c r="L514" i="2"/>
  <c r="K514" i="2"/>
  <c r="J514" i="2"/>
  <c r="I514" i="2"/>
  <c r="H514" i="2"/>
  <c r="G514" i="2"/>
  <c r="F514" i="2"/>
  <c r="E514" i="2"/>
  <c r="A514" i="2"/>
  <c r="AE513" i="2"/>
  <c r="AD513" i="2"/>
  <c r="AC513" i="2"/>
  <c r="AB513" i="2"/>
  <c r="AA513" i="2"/>
  <c r="Z513" i="2"/>
  <c r="Y513" i="2"/>
  <c r="V513" i="2"/>
  <c r="S513" i="2"/>
  <c r="Q513" i="2"/>
  <c r="P513" i="2"/>
  <c r="O513" i="2"/>
  <c r="N513" i="2"/>
  <c r="M513" i="2"/>
  <c r="L513" i="2"/>
  <c r="K513" i="2"/>
  <c r="J513" i="2"/>
  <c r="I513" i="2"/>
  <c r="H513" i="2"/>
  <c r="G513" i="2"/>
  <c r="F513" i="2"/>
  <c r="E513" i="2"/>
  <c r="A513" i="2"/>
  <c r="AE512" i="2"/>
  <c r="AD512" i="2"/>
  <c r="AC512" i="2"/>
  <c r="AB512" i="2"/>
  <c r="AA512" i="2"/>
  <c r="Z512" i="2"/>
  <c r="Y512" i="2"/>
  <c r="V512" i="2"/>
  <c r="S512" i="2"/>
  <c r="Q512" i="2"/>
  <c r="P512" i="2"/>
  <c r="O512" i="2"/>
  <c r="N512" i="2"/>
  <c r="M512" i="2"/>
  <c r="L512" i="2"/>
  <c r="K512" i="2"/>
  <c r="J512" i="2"/>
  <c r="I512" i="2"/>
  <c r="H512" i="2"/>
  <c r="G512" i="2"/>
  <c r="F512" i="2"/>
  <c r="E512" i="2"/>
  <c r="A512" i="2"/>
  <c r="AE511" i="2"/>
  <c r="AD511" i="2"/>
  <c r="AC511" i="2"/>
  <c r="AB511" i="2"/>
  <c r="AA511" i="2"/>
  <c r="Z511" i="2"/>
  <c r="Y511" i="2"/>
  <c r="V511" i="2"/>
  <c r="S511" i="2"/>
  <c r="Q511" i="2"/>
  <c r="P511" i="2"/>
  <c r="O511" i="2"/>
  <c r="N511" i="2"/>
  <c r="M511" i="2"/>
  <c r="L511" i="2"/>
  <c r="K511" i="2"/>
  <c r="J511" i="2"/>
  <c r="I511" i="2"/>
  <c r="H511" i="2"/>
  <c r="G511" i="2"/>
  <c r="F511" i="2"/>
  <c r="E511" i="2"/>
  <c r="A511" i="2"/>
  <c r="AE510" i="2"/>
  <c r="AD510" i="2"/>
  <c r="AC510" i="2"/>
  <c r="AB510" i="2"/>
  <c r="AA510" i="2"/>
  <c r="Z510" i="2"/>
  <c r="Y510" i="2"/>
  <c r="V510" i="2"/>
  <c r="S510" i="2"/>
  <c r="Q510" i="2"/>
  <c r="P510" i="2"/>
  <c r="O510" i="2"/>
  <c r="N510" i="2"/>
  <c r="M510" i="2"/>
  <c r="L510" i="2"/>
  <c r="K510" i="2"/>
  <c r="J510" i="2"/>
  <c r="I510" i="2"/>
  <c r="H510" i="2"/>
  <c r="G510" i="2"/>
  <c r="F510" i="2"/>
  <c r="E510" i="2"/>
  <c r="A510" i="2"/>
  <c r="AE509" i="2"/>
  <c r="AD509" i="2"/>
  <c r="AC509" i="2"/>
  <c r="AB509" i="2"/>
  <c r="AA509" i="2"/>
  <c r="Z509" i="2"/>
  <c r="Y509" i="2"/>
  <c r="V509" i="2"/>
  <c r="S509" i="2"/>
  <c r="Q509" i="2"/>
  <c r="P509" i="2"/>
  <c r="O509" i="2"/>
  <c r="N509" i="2"/>
  <c r="M509" i="2"/>
  <c r="L509" i="2"/>
  <c r="K509" i="2"/>
  <c r="J509" i="2"/>
  <c r="I509" i="2"/>
  <c r="H509" i="2"/>
  <c r="G509" i="2"/>
  <c r="F509" i="2"/>
  <c r="E509" i="2"/>
  <c r="A509" i="2"/>
  <c r="AE508" i="2"/>
  <c r="AD508" i="2"/>
  <c r="AC508" i="2"/>
  <c r="AB508" i="2"/>
  <c r="AA508" i="2"/>
  <c r="Z508" i="2"/>
  <c r="Y508" i="2"/>
  <c r="V508" i="2"/>
  <c r="S508" i="2"/>
  <c r="Q508" i="2"/>
  <c r="P508" i="2"/>
  <c r="O508" i="2"/>
  <c r="N508" i="2"/>
  <c r="M508" i="2"/>
  <c r="L508" i="2"/>
  <c r="K508" i="2"/>
  <c r="J508" i="2"/>
  <c r="I508" i="2"/>
  <c r="H508" i="2"/>
  <c r="G508" i="2"/>
  <c r="F508" i="2"/>
  <c r="E508" i="2"/>
  <c r="A508" i="2"/>
  <c r="AE507" i="2"/>
  <c r="AD507" i="2"/>
  <c r="AC507" i="2"/>
  <c r="AB507" i="2"/>
  <c r="AA507" i="2"/>
  <c r="Z507" i="2"/>
  <c r="Y507" i="2"/>
  <c r="V507" i="2"/>
  <c r="S507" i="2"/>
  <c r="Q507" i="2"/>
  <c r="P507" i="2"/>
  <c r="O507" i="2"/>
  <c r="N507" i="2"/>
  <c r="M507" i="2"/>
  <c r="L507" i="2"/>
  <c r="K507" i="2"/>
  <c r="J507" i="2"/>
  <c r="I507" i="2"/>
  <c r="H507" i="2"/>
  <c r="G507" i="2"/>
  <c r="F507" i="2"/>
  <c r="E507" i="2"/>
  <c r="A507" i="2"/>
  <c r="AE506" i="2"/>
  <c r="AD506" i="2"/>
  <c r="AC506" i="2"/>
  <c r="AB506" i="2"/>
  <c r="AA506" i="2"/>
  <c r="Z506" i="2"/>
  <c r="Y506" i="2"/>
  <c r="V506" i="2"/>
  <c r="S506" i="2"/>
  <c r="Q506" i="2"/>
  <c r="P506" i="2"/>
  <c r="O506" i="2"/>
  <c r="N506" i="2"/>
  <c r="M506" i="2"/>
  <c r="L506" i="2"/>
  <c r="K506" i="2"/>
  <c r="J506" i="2"/>
  <c r="I506" i="2"/>
  <c r="H506" i="2"/>
  <c r="G506" i="2"/>
  <c r="F506" i="2"/>
  <c r="E506" i="2"/>
  <c r="A506" i="2"/>
  <c r="AE505" i="2"/>
  <c r="AD505" i="2"/>
  <c r="AC505" i="2"/>
  <c r="AB505" i="2"/>
  <c r="AA505" i="2"/>
  <c r="Z505" i="2"/>
  <c r="Y505" i="2"/>
  <c r="V505" i="2"/>
  <c r="S505" i="2"/>
  <c r="Q505" i="2"/>
  <c r="P505" i="2"/>
  <c r="O505" i="2"/>
  <c r="N505" i="2"/>
  <c r="M505" i="2"/>
  <c r="L505" i="2"/>
  <c r="K505" i="2"/>
  <c r="J505" i="2"/>
  <c r="I505" i="2"/>
  <c r="H505" i="2"/>
  <c r="G505" i="2"/>
  <c r="F505" i="2"/>
  <c r="E505" i="2"/>
  <c r="A505" i="2"/>
  <c r="AE504" i="2"/>
  <c r="AD504" i="2"/>
  <c r="AC504" i="2"/>
  <c r="AB504" i="2"/>
  <c r="AA504" i="2"/>
  <c r="Z504" i="2"/>
  <c r="Y504" i="2"/>
  <c r="V504" i="2"/>
  <c r="Q504" i="2"/>
  <c r="P504" i="2"/>
  <c r="O504" i="2"/>
  <c r="N504" i="2"/>
  <c r="M504" i="2"/>
  <c r="L504" i="2"/>
  <c r="K504" i="2"/>
  <c r="J504" i="2"/>
  <c r="I504" i="2"/>
  <c r="H504" i="2"/>
  <c r="G504" i="2"/>
  <c r="F504" i="2"/>
  <c r="E504" i="2"/>
  <c r="A504" i="2"/>
  <c r="AE503" i="2"/>
  <c r="AD503" i="2"/>
  <c r="AC503" i="2"/>
  <c r="AB503" i="2"/>
  <c r="AA503" i="2"/>
  <c r="Z503" i="2"/>
  <c r="Y503" i="2"/>
  <c r="V503" i="2"/>
  <c r="S503" i="2"/>
  <c r="Q503" i="2"/>
  <c r="P503" i="2"/>
  <c r="O503" i="2"/>
  <c r="N503" i="2"/>
  <c r="M503" i="2"/>
  <c r="L503" i="2"/>
  <c r="K503" i="2"/>
  <c r="J503" i="2"/>
  <c r="I503" i="2"/>
  <c r="H503" i="2"/>
  <c r="G503" i="2"/>
  <c r="F503" i="2"/>
  <c r="E503" i="2"/>
  <c r="A503" i="2"/>
  <c r="AE502" i="2"/>
  <c r="AD502" i="2"/>
  <c r="AC502" i="2"/>
  <c r="AB502" i="2"/>
  <c r="AA502" i="2"/>
  <c r="Z502" i="2"/>
  <c r="Y502" i="2"/>
  <c r="V502" i="2"/>
  <c r="S502" i="2"/>
  <c r="Q502" i="2"/>
  <c r="P502" i="2"/>
  <c r="O502" i="2"/>
  <c r="N502" i="2"/>
  <c r="M502" i="2"/>
  <c r="L502" i="2"/>
  <c r="K502" i="2"/>
  <c r="J502" i="2"/>
  <c r="I502" i="2"/>
  <c r="H502" i="2"/>
  <c r="G502" i="2"/>
  <c r="F502" i="2"/>
  <c r="E502" i="2"/>
  <c r="A502" i="2"/>
  <c r="AE501" i="2"/>
  <c r="AD501" i="2"/>
  <c r="AC501" i="2"/>
  <c r="AB501" i="2"/>
  <c r="AA501" i="2"/>
  <c r="Z501" i="2"/>
  <c r="Y501" i="2"/>
  <c r="V501" i="2"/>
  <c r="S501" i="2"/>
  <c r="Q501" i="2"/>
  <c r="P501" i="2"/>
  <c r="O501" i="2"/>
  <c r="N501" i="2"/>
  <c r="M501" i="2"/>
  <c r="L501" i="2"/>
  <c r="K501" i="2"/>
  <c r="J501" i="2"/>
  <c r="I501" i="2"/>
  <c r="H501" i="2"/>
  <c r="G501" i="2"/>
  <c r="F501" i="2"/>
  <c r="E501" i="2"/>
  <c r="A501" i="2"/>
  <c r="AE500" i="2"/>
  <c r="AD500" i="2"/>
  <c r="AC500" i="2"/>
  <c r="AB500" i="2"/>
  <c r="AA500" i="2"/>
  <c r="Z500" i="2"/>
  <c r="Y500" i="2"/>
  <c r="V500" i="2"/>
  <c r="S500" i="2"/>
  <c r="Q500" i="2"/>
  <c r="P500" i="2"/>
  <c r="O500" i="2"/>
  <c r="N500" i="2"/>
  <c r="M500" i="2"/>
  <c r="L500" i="2"/>
  <c r="K500" i="2"/>
  <c r="J500" i="2"/>
  <c r="I500" i="2"/>
  <c r="H500" i="2"/>
  <c r="G500" i="2"/>
  <c r="F500" i="2"/>
  <c r="E500" i="2"/>
  <c r="A500" i="2"/>
  <c r="AE499" i="2"/>
  <c r="AD499" i="2"/>
  <c r="AC499" i="2"/>
  <c r="AB499" i="2"/>
  <c r="AA499" i="2"/>
  <c r="Z499" i="2"/>
  <c r="Y499" i="2"/>
  <c r="V499" i="2"/>
  <c r="S499" i="2"/>
  <c r="Q499" i="2"/>
  <c r="P499" i="2"/>
  <c r="O499" i="2"/>
  <c r="N499" i="2"/>
  <c r="M499" i="2"/>
  <c r="L499" i="2"/>
  <c r="K499" i="2"/>
  <c r="J499" i="2"/>
  <c r="I499" i="2"/>
  <c r="H499" i="2"/>
  <c r="G499" i="2"/>
  <c r="F499" i="2"/>
  <c r="E499" i="2"/>
  <c r="A499" i="2"/>
  <c r="AE498" i="2"/>
  <c r="AD498" i="2"/>
  <c r="AC498" i="2"/>
  <c r="AB498" i="2"/>
  <c r="AA498" i="2"/>
  <c r="Z498" i="2"/>
  <c r="Y498" i="2"/>
  <c r="V498" i="2"/>
  <c r="S498" i="2"/>
  <c r="Q498" i="2"/>
  <c r="P498" i="2"/>
  <c r="O498" i="2"/>
  <c r="N498" i="2"/>
  <c r="M498" i="2"/>
  <c r="L498" i="2"/>
  <c r="K498" i="2"/>
  <c r="J498" i="2"/>
  <c r="I498" i="2"/>
  <c r="H498" i="2"/>
  <c r="G498" i="2"/>
  <c r="F498" i="2"/>
  <c r="E498" i="2"/>
  <c r="A498" i="2"/>
  <c r="AE497" i="2"/>
  <c r="AD497" i="2"/>
  <c r="AC497" i="2"/>
  <c r="AB497" i="2"/>
  <c r="AA497" i="2"/>
  <c r="Z497" i="2"/>
  <c r="Y497" i="2"/>
  <c r="V497" i="2"/>
  <c r="S497" i="2"/>
  <c r="Q497" i="2"/>
  <c r="P497" i="2"/>
  <c r="O497" i="2"/>
  <c r="N497" i="2"/>
  <c r="M497" i="2"/>
  <c r="L497" i="2"/>
  <c r="K497" i="2"/>
  <c r="J497" i="2"/>
  <c r="I497" i="2"/>
  <c r="H497" i="2"/>
  <c r="G497" i="2"/>
  <c r="F497" i="2"/>
  <c r="E497" i="2"/>
  <c r="A497" i="2"/>
  <c r="AE496" i="2"/>
  <c r="AD496" i="2"/>
  <c r="AC496" i="2"/>
  <c r="AB496" i="2"/>
  <c r="AA496" i="2"/>
  <c r="Z496" i="2"/>
  <c r="Y496" i="2"/>
  <c r="V496" i="2"/>
  <c r="S496" i="2"/>
  <c r="Q496" i="2"/>
  <c r="P496" i="2"/>
  <c r="O496" i="2"/>
  <c r="N496" i="2"/>
  <c r="M496" i="2"/>
  <c r="L496" i="2"/>
  <c r="K496" i="2"/>
  <c r="J496" i="2"/>
  <c r="I496" i="2"/>
  <c r="H496" i="2"/>
  <c r="G496" i="2"/>
  <c r="F496" i="2"/>
  <c r="E496" i="2"/>
  <c r="A496" i="2"/>
  <c r="AE495" i="2"/>
  <c r="AD495" i="2"/>
  <c r="AC495" i="2"/>
  <c r="AB495" i="2"/>
  <c r="AA495" i="2"/>
  <c r="Z495" i="2"/>
  <c r="Y495" i="2"/>
  <c r="V495" i="2"/>
  <c r="S495" i="2"/>
  <c r="Q495" i="2"/>
  <c r="P495" i="2"/>
  <c r="O495" i="2"/>
  <c r="N495" i="2"/>
  <c r="M495" i="2"/>
  <c r="L495" i="2"/>
  <c r="K495" i="2"/>
  <c r="J495" i="2"/>
  <c r="I495" i="2"/>
  <c r="H495" i="2"/>
  <c r="G495" i="2"/>
  <c r="F495" i="2"/>
  <c r="E495" i="2"/>
  <c r="A495" i="2"/>
  <c r="AE494" i="2"/>
  <c r="AD494" i="2"/>
  <c r="AC494" i="2"/>
  <c r="AB494" i="2"/>
  <c r="AA494" i="2"/>
  <c r="Z494" i="2"/>
  <c r="Y494" i="2"/>
  <c r="V494" i="2"/>
  <c r="S494" i="2"/>
  <c r="Q494" i="2"/>
  <c r="P494" i="2"/>
  <c r="O494" i="2"/>
  <c r="N494" i="2"/>
  <c r="M494" i="2"/>
  <c r="L494" i="2"/>
  <c r="K494" i="2"/>
  <c r="J494" i="2"/>
  <c r="I494" i="2"/>
  <c r="H494" i="2"/>
  <c r="G494" i="2"/>
  <c r="F494" i="2"/>
  <c r="E494" i="2"/>
  <c r="A494" i="2"/>
  <c r="AE493" i="2"/>
  <c r="AD493" i="2"/>
  <c r="AC493" i="2"/>
  <c r="AB493" i="2"/>
  <c r="AA493" i="2"/>
  <c r="Z493" i="2"/>
  <c r="Y493" i="2"/>
  <c r="V493" i="2"/>
  <c r="S493" i="2"/>
  <c r="Q493" i="2"/>
  <c r="P493" i="2"/>
  <c r="O493" i="2"/>
  <c r="N493" i="2"/>
  <c r="M493" i="2"/>
  <c r="L493" i="2"/>
  <c r="K493" i="2"/>
  <c r="J493" i="2"/>
  <c r="I493" i="2"/>
  <c r="H493" i="2"/>
  <c r="G493" i="2"/>
  <c r="F493" i="2"/>
  <c r="E493" i="2"/>
  <c r="A493" i="2"/>
  <c r="AE492" i="2"/>
  <c r="AD492" i="2"/>
  <c r="AC492" i="2"/>
  <c r="AB492" i="2"/>
  <c r="AA492" i="2"/>
  <c r="Z492" i="2"/>
  <c r="Y492" i="2"/>
  <c r="V492" i="2"/>
  <c r="S492" i="2"/>
  <c r="Q492" i="2"/>
  <c r="P492" i="2"/>
  <c r="O492" i="2"/>
  <c r="N492" i="2"/>
  <c r="M492" i="2"/>
  <c r="L492" i="2"/>
  <c r="K492" i="2"/>
  <c r="J492" i="2"/>
  <c r="I492" i="2"/>
  <c r="H492" i="2"/>
  <c r="G492" i="2"/>
  <c r="F492" i="2"/>
  <c r="E492" i="2"/>
  <c r="A492" i="2"/>
  <c r="AE491" i="2"/>
  <c r="AD491" i="2"/>
  <c r="AC491" i="2"/>
  <c r="AB491" i="2"/>
  <c r="AA491" i="2"/>
  <c r="Z491" i="2"/>
  <c r="Y491" i="2"/>
  <c r="V491" i="2"/>
  <c r="S491" i="2"/>
  <c r="Q491" i="2"/>
  <c r="P491" i="2"/>
  <c r="O491" i="2"/>
  <c r="N491" i="2"/>
  <c r="M491" i="2"/>
  <c r="L491" i="2"/>
  <c r="K491" i="2"/>
  <c r="J491" i="2"/>
  <c r="I491" i="2"/>
  <c r="H491" i="2"/>
  <c r="G491" i="2"/>
  <c r="F491" i="2"/>
  <c r="E491" i="2"/>
  <c r="A491" i="2"/>
  <c r="AE490" i="2"/>
  <c r="AD490" i="2"/>
  <c r="AC490" i="2"/>
  <c r="AB490" i="2"/>
  <c r="AA490" i="2"/>
  <c r="Z490" i="2"/>
  <c r="Y490" i="2"/>
  <c r="V490" i="2"/>
  <c r="S490" i="2"/>
  <c r="Q490" i="2"/>
  <c r="P490" i="2"/>
  <c r="O490" i="2"/>
  <c r="N490" i="2"/>
  <c r="M490" i="2"/>
  <c r="L490" i="2"/>
  <c r="K490" i="2"/>
  <c r="J490" i="2"/>
  <c r="I490" i="2"/>
  <c r="H490" i="2"/>
  <c r="G490" i="2"/>
  <c r="F490" i="2"/>
  <c r="E490" i="2"/>
  <c r="A490" i="2"/>
  <c r="AE489" i="2"/>
  <c r="AD489" i="2"/>
  <c r="AC489" i="2"/>
  <c r="AB489" i="2"/>
  <c r="AA489" i="2"/>
  <c r="Z489" i="2"/>
  <c r="Y489" i="2"/>
  <c r="V489" i="2"/>
  <c r="S489" i="2"/>
  <c r="Q489" i="2"/>
  <c r="P489" i="2"/>
  <c r="O489" i="2"/>
  <c r="N489" i="2"/>
  <c r="M489" i="2"/>
  <c r="L489" i="2"/>
  <c r="K489" i="2"/>
  <c r="J489" i="2"/>
  <c r="I489" i="2"/>
  <c r="H489" i="2"/>
  <c r="G489" i="2"/>
  <c r="F489" i="2"/>
  <c r="E489" i="2"/>
  <c r="A489" i="2"/>
  <c r="AE488" i="2"/>
  <c r="AD488" i="2"/>
  <c r="AC488" i="2"/>
  <c r="AB488" i="2"/>
  <c r="AA488" i="2"/>
  <c r="Z488" i="2"/>
  <c r="Y488" i="2"/>
  <c r="V488" i="2"/>
  <c r="S488" i="2"/>
  <c r="Q488" i="2"/>
  <c r="P488" i="2"/>
  <c r="O488" i="2"/>
  <c r="N488" i="2"/>
  <c r="M488" i="2"/>
  <c r="L488" i="2"/>
  <c r="K488" i="2"/>
  <c r="J488" i="2"/>
  <c r="I488" i="2"/>
  <c r="H488" i="2"/>
  <c r="G488" i="2"/>
  <c r="F488" i="2"/>
  <c r="E488" i="2"/>
  <c r="A488" i="2"/>
  <c r="AE487" i="2"/>
  <c r="AD487" i="2"/>
  <c r="AC487" i="2"/>
  <c r="AB487" i="2"/>
  <c r="AA487" i="2"/>
  <c r="Z487" i="2"/>
  <c r="Y487" i="2"/>
  <c r="V487" i="2"/>
  <c r="S487" i="2"/>
  <c r="Q487" i="2"/>
  <c r="P487" i="2"/>
  <c r="O487" i="2"/>
  <c r="N487" i="2"/>
  <c r="M487" i="2"/>
  <c r="L487" i="2"/>
  <c r="K487" i="2"/>
  <c r="J487" i="2"/>
  <c r="I487" i="2"/>
  <c r="H487" i="2"/>
  <c r="G487" i="2"/>
  <c r="F487" i="2"/>
  <c r="E487" i="2"/>
  <c r="A487" i="2"/>
  <c r="AE486" i="2"/>
  <c r="AD486" i="2"/>
  <c r="AC486" i="2"/>
  <c r="AB486" i="2"/>
  <c r="AA486" i="2"/>
  <c r="Z486" i="2"/>
  <c r="Y486" i="2"/>
  <c r="V486" i="2"/>
  <c r="S486" i="2"/>
  <c r="Q486" i="2"/>
  <c r="P486" i="2"/>
  <c r="O486" i="2"/>
  <c r="N486" i="2"/>
  <c r="M486" i="2"/>
  <c r="L486" i="2"/>
  <c r="K486" i="2"/>
  <c r="J486" i="2"/>
  <c r="I486" i="2"/>
  <c r="H486" i="2"/>
  <c r="G486" i="2"/>
  <c r="F486" i="2"/>
  <c r="E486" i="2"/>
  <c r="A486" i="2"/>
  <c r="AE485" i="2"/>
  <c r="AD485" i="2"/>
  <c r="AC485" i="2"/>
  <c r="AB485" i="2"/>
  <c r="AA485" i="2"/>
  <c r="Z485" i="2"/>
  <c r="Y485" i="2"/>
  <c r="V485" i="2"/>
  <c r="S485" i="2"/>
  <c r="Q485" i="2"/>
  <c r="P485" i="2"/>
  <c r="O485" i="2"/>
  <c r="N485" i="2"/>
  <c r="M485" i="2"/>
  <c r="L485" i="2"/>
  <c r="K485" i="2"/>
  <c r="J485" i="2"/>
  <c r="I485" i="2"/>
  <c r="H485" i="2"/>
  <c r="G485" i="2"/>
  <c r="F485" i="2"/>
  <c r="E485" i="2"/>
  <c r="A485" i="2"/>
  <c r="AE484" i="2"/>
  <c r="AD484" i="2"/>
  <c r="AC484" i="2"/>
  <c r="AB484" i="2"/>
  <c r="AA484" i="2"/>
  <c r="Z484" i="2"/>
  <c r="Y484" i="2"/>
  <c r="V484" i="2"/>
  <c r="S484" i="2"/>
  <c r="Q484" i="2"/>
  <c r="P484" i="2"/>
  <c r="O484" i="2"/>
  <c r="N484" i="2"/>
  <c r="M484" i="2"/>
  <c r="L484" i="2"/>
  <c r="K484" i="2"/>
  <c r="J484" i="2"/>
  <c r="I484" i="2"/>
  <c r="H484" i="2"/>
  <c r="G484" i="2"/>
  <c r="F484" i="2"/>
  <c r="E484" i="2"/>
  <c r="A484" i="2"/>
  <c r="AE483" i="2"/>
  <c r="AD483" i="2"/>
  <c r="AC483" i="2"/>
  <c r="AB483" i="2"/>
  <c r="AA483" i="2"/>
  <c r="Z483" i="2"/>
  <c r="Y483" i="2"/>
  <c r="V483" i="2"/>
  <c r="S483" i="2"/>
  <c r="Q483" i="2"/>
  <c r="P483" i="2"/>
  <c r="O483" i="2"/>
  <c r="N483" i="2"/>
  <c r="M483" i="2"/>
  <c r="L483" i="2"/>
  <c r="K483" i="2"/>
  <c r="J483" i="2"/>
  <c r="I483" i="2"/>
  <c r="H483" i="2"/>
  <c r="G483" i="2"/>
  <c r="F483" i="2"/>
  <c r="E483" i="2"/>
  <c r="A483" i="2"/>
  <c r="AE482" i="2"/>
  <c r="AD482" i="2"/>
  <c r="AC482" i="2"/>
  <c r="AB482" i="2"/>
  <c r="AA482" i="2"/>
  <c r="Z482" i="2"/>
  <c r="Y482" i="2"/>
  <c r="V482" i="2"/>
  <c r="S482" i="2"/>
  <c r="Q482" i="2"/>
  <c r="P482" i="2"/>
  <c r="O482" i="2"/>
  <c r="N482" i="2"/>
  <c r="M482" i="2"/>
  <c r="L482" i="2"/>
  <c r="K482" i="2"/>
  <c r="J482" i="2"/>
  <c r="I482" i="2"/>
  <c r="H482" i="2"/>
  <c r="G482" i="2"/>
  <c r="F482" i="2"/>
  <c r="E482" i="2"/>
  <c r="A482" i="2"/>
  <c r="AE481" i="2"/>
  <c r="AD481" i="2"/>
  <c r="AC481" i="2"/>
  <c r="AB481" i="2"/>
  <c r="AA481" i="2"/>
  <c r="Z481" i="2"/>
  <c r="Y481" i="2"/>
  <c r="V481" i="2"/>
  <c r="S481" i="2"/>
  <c r="Q481" i="2"/>
  <c r="P481" i="2"/>
  <c r="O481" i="2"/>
  <c r="N481" i="2"/>
  <c r="M481" i="2"/>
  <c r="L481" i="2"/>
  <c r="K481" i="2"/>
  <c r="J481" i="2"/>
  <c r="I481" i="2"/>
  <c r="H481" i="2"/>
  <c r="G481" i="2"/>
  <c r="F481" i="2"/>
  <c r="E481" i="2"/>
  <c r="A481" i="2"/>
  <c r="AE480" i="2"/>
  <c r="AD480" i="2"/>
  <c r="AC480" i="2"/>
  <c r="AB480" i="2"/>
  <c r="AA480" i="2"/>
  <c r="Z480" i="2"/>
  <c r="Y480" i="2"/>
  <c r="V480" i="2"/>
  <c r="S480" i="2"/>
  <c r="Q480" i="2"/>
  <c r="P480" i="2"/>
  <c r="O480" i="2"/>
  <c r="N480" i="2"/>
  <c r="M480" i="2"/>
  <c r="L480" i="2"/>
  <c r="K480" i="2"/>
  <c r="J480" i="2"/>
  <c r="I480" i="2"/>
  <c r="H480" i="2"/>
  <c r="G480" i="2"/>
  <c r="F480" i="2"/>
  <c r="E480" i="2"/>
  <c r="A480" i="2"/>
  <c r="AE479" i="2"/>
  <c r="AD479" i="2"/>
  <c r="AC479" i="2"/>
  <c r="AB479" i="2"/>
  <c r="AA479" i="2"/>
  <c r="Z479" i="2"/>
  <c r="Y479" i="2"/>
  <c r="V479" i="2"/>
  <c r="S479" i="2"/>
  <c r="Q479" i="2"/>
  <c r="P479" i="2"/>
  <c r="O479" i="2"/>
  <c r="N479" i="2"/>
  <c r="M479" i="2"/>
  <c r="L479" i="2"/>
  <c r="K479" i="2"/>
  <c r="J479" i="2"/>
  <c r="I479" i="2"/>
  <c r="H479" i="2"/>
  <c r="G479" i="2"/>
  <c r="F479" i="2"/>
  <c r="E479" i="2"/>
  <c r="A479" i="2"/>
  <c r="AE478" i="2"/>
  <c r="AD478" i="2"/>
  <c r="AC478" i="2"/>
  <c r="AB478" i="2"/>
  <c r="AA478" i="2"/>
  <c r="Z478" i="2"/>
  <c r="Y478" i="2"/>
  <c r="V478" i="2"/>
  <c r="S478" i="2"/>
  <c r="Q478" i="2"/>
  <c r="P478" i="2"/>
  <c r="O478" i="2"/>
  <c r="N478" i="2"/>
  <c r="M478" i="2"/>
  <c r="L478" i="2"/>
  <c r="K478" i="2"/>
  <c r="J478" i="2"/>
  <c r="I478" i="2"/>
  <c r="H478" i="2"/>
  <c r="G478" i="2"/>
  <c r="F478" i="2"/>
  <c r="E478" i="2"/>
  <c r="A478" i="2"/>
  <c r="AE477" i="2"/>
  <c r="AD477" i="2"/>
  <c r="AC477" i="2"/>
  <c r="AB477" i="2"/>
  <c r="AA477" i="2"/>
  <c r="Z477" i="2"/>
  <c r="Y477" i="2"/>
  <c r="V477" i="2"/>
  <c r="S477" i="2"/>
  <c r="Q477" i="2"/>
  <c r="P477" i="2"/>
  <c r="O477" i="2"/>
  <c r="N477" i="2"/>
  <c r="M477" i="2"/>
  <c r="L477" i="2"/>
  <c r="K477" i="2"/>
  <c r="J477" i="2"/>
  <c r="I477" i="2"/>
  <c r="H477" i="2"/>
  <c r="G477" i="2"/>
  <c r="F477" i="2"/>
  <c r="E477" i="2"/>
  <c r="A477" i="2"/>
  <c r="AE476" i="2"/>
  <c r="AD476" i="2"/>
  <c r="AC476" i="2"/>
  <c r="AB476" i="2"/>
  <c r="AA476" i="2"/>
  <c r="Z476" i="2"/>
  <c r="Y476" i="2"/>
  <c r="V476" i="2"/>
  <c r="S476" i="2"/>
  <c r="Q476" i="2"/>
  <c r="P476" i="2"/>
  <c r="O476" i="2"/>
  <c r="N476" i="2"/>
  <c r="M476" i="2"/>
  <c r="L476" i="2"/>
  <c r="K476" i="2"/>
  <c r="J476" i="2"/>
  <c r="I476" i="2"/>
  <c r="H476" i="2"/>
  <c r="G476" i="2"/>
  <c r="F476" i="2"/>
  <c r="E476" i="2"/>
  <c r="A476" i="2"/>
  <c r="AE475" i="2"/>
  <c r="AD475" i="2"/>
  <c r="AC475" i="2"/>
  <c r="AB475" i="2"/>
  <c r="AA475" i="2"/>
  <c r="Z475" i="2"/>
  <c r="Y475" i="2"/>
  <c r="V475" i="2"/>
  <c r="S475" i="2"/>
  <c r="Q475" i="2"/>
  <c r="P475" i="2"/>
  <c r="O475" i="2"/>
  <c r="N475" i="2"/>
  <c r="M475" i="2"/>
  <c r="L475" i="2"/>
  <c r="K475" i="2"/>
  <c r="J475" i="2"/>
  <c r="I475" i="2"/>
  <c r="H475" i="2"/>
  <c r="G475" i="2"/>
  <c r="F475" i="2"/>
  <c r="E475" i="2"/>
  <c r="A475" i="2"/>
  <c r="AE474" i="2"/>
  <c r="AD474" i="2"/>
  <c r="AC474" i="2"/>
  <c r="AB474" i="2"/>
  <c r="AA474" i="2"/>
  <c r="Z474" i="2"/>
  <c r="Y474" i="2"/>
  <c r="V474" i="2"/>
  <c r="S474" i="2"/>
  <c r="Q474" i="2"/>
  <c r="P474" i="2"/>
  <c r="O474" i="2"/>
  <c r="N474" i="2"/>
  <c r="M474" i="2"/>
  <c r="L474" i="2"/>
  <c r="K474" i="2"/>
  <c r="J474" i="2"/>
  <c r="I474" i="2"/>
  <c r="H474" i="2"/>
  <c r="G474" i="2"/>
  <c r="F474" i="2"/>
  <c r="E474" i="2"/>
  <c r="A474" i="2"/>
  <c r="AE473" i="2"/>
  <c r="AD473" i="2"/>
  <c r="AC473" i="2"/>
  <c r="AB473" i="2"/>
  <c r="AA473" i="2"/>
  <c r="Z473" i="2"/>
  <c r="Y473" i="2"/>
  <c r="V473" i="2"/>
  <c r="S473" i="2"/>
  <c r="Q473" i="2"/>
  <c r="P473" i="2"/>
  <c r="O473" i="2"/>
  <c r="N473" i="2"/>
  <c r="M473" i="2"/>
  <c r="L473" i="2"/>
  <c r="K473" i="2"/>
  <c r="J473" i="2"/>
  <c r="I473" i="2"/>
  <c r="H473" i="2"/>
  <c r="G473" i="2"/>
  <c r="F473" i="2"/>
  <c r="E473" i="2"/>
  <c r="A473" i="2"/>
  <c r="AE472" i="2"/>
  <c r="AD472" i="2"/>
  <c r="AC472" i="2"/>
  <c r="AB472" i="2"/>
  <c r="AA472" i="2"/>
  <c r="Z472" i="2"/>
  <c r="Y472" i="2"/>
  <c r="V472" i="2"/>
  <c r="S472" i="2"/>
  <c r="Q472" i="2"/>
  <c r="P472" i="2"/>
  <c r="O472" i="2"/>
  <c r="N472" i="2"/>
  <c r="M472" i="2"/>
  <c r="L472" i="2"/>
  <c r="K472" i="2"/>
  <c r="J472" i="2"/>
  <c r="I472" i="2"/>
  <c r="H472" i="2"/>
  <c r="G472" i="2"/>
  <c r="F472" i="2"/>
  <c r="E472" i="2"/>
  <c r="A472" i="2"/>
  <c r="AE471" i="2"/>
  <c r="AD471" i="2"/>
  <c r="AC471" i="2"/>
  <c r="AB471" i="2"/>
  <c r="AA471" i="2"/>
  <c r="Z471" i="2"/>
  <c r="Y471" i="2"/>
  <c r="V471" i="2"/>
  <c r="S471" i="2"/>
  <c r="Q471" i="2"/>
  <c r="P471" i="2"/>
  <c r="O471" i="2"/>
  <c r="N471" i="2"/>
  <c r="M471" i="2"/>
  <c r="L471" i="2"/>
  <c r="K471" i="2"/>
  <c r="J471" i="2"/>
  <c r="I471" i="2"/>
  <c r="H471" i="2"/>
  <c r="G471" i="2"/>
  <c r="F471" i="2"/>
  <c r="E471" i="2"/>
  <c r="A471" i="2"/>
  <c r="AE470" i="2"/>
  <c r="AD470" i="2"/>
  <c r="AC470" i="2"/>
  <c r="AB470" i="2"/>
  <c r="AA470" i="2"/>
  <c r="Z470" i="2"/>
  <c r="Y470" i="2"/>
  <c r="V470" i="2"/>
  <c r="S470" i="2"/>
  <c r="Q470" i="2"/>
  <c r="P470" i="2"/>
  <c r="O470" i="2"/>
  <c r="N470" i="2"/>
  <c r="M470" i="2"/>
  <c r="L470" i="2"/>
  <c r="K470" i="2"/>
  <c r="J470" i="2"/>
  <c r="I470" i="2"/>
  <c r="H470" i="2"/>
  <c r="G470" i="2"/>
  <c r="F470" i="2"/>
  <c r="E470" i="2"/>
  <c r="A470" i="2"/>
  <c r="AE469" i="2"/>
  <c r="AD469" i="2"/>
  <c r="AC469" i="2"/>
  <c r="AB469" i="2"/>
  <c r="AA469" i="2"/>
  <c r="Z469" i="2"/>
  <c r="Y469" i="2"/>
  <c r="V469" i="2"/>
  <c r="S469" i="2"/>
  <c r="Q469" i="2"/>
  <c r="P469" i="2"/>
  <c r="O469" i="2"/>
  <c r="N469" i="2"/>
  <c r="M469" i="2"/>
  <c r="L469" i="2"/>
  <c r="K469" i="2"/>
  <c r="J469" i="2"/>
  <c r="I469" i="2"/>
  <c r="H469" i="2"/>
  <c r="G469" i="2"/>
  <c r="F469" i="2"/>
  <c r="E469" i="2"/>
  <c r="A469" i="2"/>
  <c r="AE468" i="2"/>
  <c r="AD468" i="2"/>
  <c r="AC468" i="2"/>
  <c r="AB468" i="2"/>
  <c r="AA468" i="2"/>
  <c r="Z468" i="2"/>
  <c r="Y468" i="2"/>
  <c r="V468" i="2"/>
  <c r="S468" i="2"/>
  <c r="Q468" i="2"/>
  <c r="P468" i="2"/>
  <c r="O468" i="2"/>
  <c r="N468" i="2"/>
  <c r="M468" i="2"/>
  <c r="L468" i="2"/>
  <c r="K468" i="2"/>
  <c r="J468" i="2"/>
  <c r="I468" i="2"/>
  <c r="H468" i="2"/>
  <c r="G468" i="2"/>
  <c r="F468" i="2"/>
  <c r="E468" i="2"/>
  <c r="A468" i="2"/>
  <c r="AE467" i="2"/>
  <c r="AD467" i="2"/>
  <c r="AC467" i="2"/>
  <c r="AB467" i="2"/>
  <c r="AA467" i="2"/>
  <c r="Z467" i="2"/>
  <c r="Y467" i="2"/>
  <c r="V467" i="2"/>
  <c r="S467" i="2"/>
  <c r="Q467" i="2"/>
  <c r="P467" i="2"/>
  <c r="O467" i="2"/>
  <c r="N467" i="2"/>
  <c r="M467" i="2"/>
  <c r="L467" i="2"/>
  <c r="K467" i="2"/>
  <c r="J467" i="2"/>
  <c r="I467" i="2"/>
  <c r="H467" i="2"/>
  <c r="G467" i="2"/>
  <c r="F467" i="2"/>
  <c r="E467" i="2"/>
  <c r="A467" i="2"/>
  <c r="AE466" i="2"/>
  <c r="AD466" i="2"/>
  <c r="AC466" i="2"/>
  <c r="AB466" i="2"/>
  <c r="AA466" i="2"/>
  <c r="Z466" i="2"/>
  <c r="Y466" i="2"/>
  <c r="V466" i="2"/>
  <c r="S466" i="2"/>
  <c r="Q466" i="2"/>
  <c r="P466" i="2"/>
  <c r="O466" i="2"/>
  <c r="N466" i="2"/>
  <c r="M466" i="2"/>
  <c r="L466" i="2"/>
  <c r="K466" i="2"/>
  <c r="J466" i="2"/>
  <c r="I466" i="2"/>
  <c r="H466" i="2"/>
  <c r="G466" i="2"/>
  <c r="F466" i="2"/>
  <c r="E466" i="2"/>
  <c r="A466" i="2"/>
  <c r="AE465" i="2"/>
  <c r="AD465" i="2"/>
  <c r="AC465" i="2"/>
  <c r="AB465" i="2"/>
  <c r="AA465" i="2"/>
  <c r="Z465" i="2"/>
  <c r="Y465" i="2"/>
  <c r="V465" i="2"/>
  <c r="S465" i="2"/>
  <c r="Q465" i="2"/>
  <c r="P465" i="2"/>
  <c r="O465" i="2"/>
  <c r="N465" i="2"/>
  <c r="M465" i="2"/>
  <c r="L465" i="2"/>
  <c r="K465" i="2"/>
  <c r="J465" i="2"/>
  <c r="I465" i="2"/>
  <c r="H465" i="2"/>
  <c r="G465" i="2"/>
  <c r="F465" i="2"/>
  <c r="E465" i="2"/>
  <c r="A465" i="2"/>
  <c r="AE464" i="2"/>
  <c r="AD464" i="2"/>
  <c r="AC464" i="2"/>
  <c r="AB464" i="2"/>
  <c r="AA464" i="2"/>
  <c r="Z464" i="2"/>
  <c r="Y464" i="2"/>
  <c r="V464" i="2"/>
  <c r="S464" i="2"/>
  <c r="Q464" i="2"/>
  <c r="P464" i="2"/>
  <c r="O464" i="2"/>
  <c r="N464" i="2"/>
  <c r="M464" i="2"/>
  <c r="L464" i="2"/>
  <c r="K464" i="2"/>
  <c r="J464" i="2"/>
  <c r="I464" i="2"/>
  <c r="H464" i="2"/>
  <c r="G464" i="2"/>
  <c r="F464" i="2"/>
  <c r="E464" i="2"/>
  <c r="A464" i="2"/>
  <c r="AE463" i="2"/>
  <c r="AD463" i="2"/>
  <c r="AC463" i="2"/>
  <c r="AB463" i="2"/>
  <c r="AA463" i="2"/>
  <c r="Z463" i="2"/>
  <c r="Y463" i="2"/>
  <c r="V463" i="2"/>
  <c r="S463" i="2"/>
  <c r="Q463" i="2"/>
  <c r="P463" i="2"/>
  <c r="O463" i="2"/>
  <c r="N463" i="2"/>
  <c r="M463" i="2"/>
  <c r="L463" i="2"/>
  <c r="K463" i="2"/>
  <c r="J463" i="2"/>
  <c r="I463" i="2"/>
  <c r="H463" i="2"/>
  <c r="G463" i="2"/>
  <c r="F463" i="2"/>
  <c r="E463" i="2"/>
  <c r="A463" i="2"/>
  <c r="AE462" i="2"/>
  <c r="AD462" i="2"/>
  <c r="AC462" i="2"/>
  <c r="AB462" i="2"/>
  <c r="AA462" i="2"/>
  <c r="Z462" i="2"/>
  <c r="Y462" i="2"/>
  <c r="V462" i="2"/>
  <c r="S462" i="2"/>
  <c r="Q462" i="2"/>
  <c r="P462" i="2"/>
  <c r="O462" i="2"/>
  <c r="N462" i="2"/>
  <c r="M462" i="2"/>
  <c r="L462" i="2"/>
  <c r="K462" i="2"/>
  <c r="J462" i="2"/>
  <c r="I462" i="2"/>
  <c r="H462" i="2"/>
  <c r="G462" i="2"/>
  <c r="F462" i="2"/>
  <c r="E462" i="2"/>
  <c r="A462" i="2"/>
  <c r="AE461" i="2"/>
  <c r="AD461" i="2"/>
  <c r="AC461" i="2"/>
  <c r="AB461" i="2"/>
  <c r="AA461" i="2"/>
  <c r="Z461" i="2"/>
  <c r="Y461" i="2"/>
  <c r="V461" i="2"/>
  <c r="S461" i="2"/>
  <c r="Q461" i="2"/>
  <c r="P461" i="2"/>
  <c r="O461" i="2"/>
  <c r="N461" i="2"/>
  <c r="M461" i="2"/>
  <c r="L461" i="2"/>
  <c r="K461" i="2"/>
  <c r="J461" i="2"/>
  <c r="I461" i="2"/>
  <c r="H461" i="2"/>
  <c r="G461" i="2"/>
  <c r="F461" i="2"/>
  <c r="E461" i="2"/>
  <c r="A461" i="2"/>
  <c r="AE460" i="2"/>
  <c r="AD460" i="2"/>
  <c r="AC460" i="2"/>
  <c r="AB460" i="2"/>
  <c r="AA460" i="2"/>
  <c r="Z460" i="2"/>
  <c r="Y460" i="2"/>
  <c r="V460" i="2"/>
  <c r="S460" i="2"/>
  <c r="Q460" i="2"/>
  <c r="P460" i="2"/>
  <c r="O460" i="2"/>
  <c r="N460" i="2"/>
  <c r="M460" i="2"/>
  <c r="L460" i="2"/>
  <c r="K460" i="2"/>
  <c r="J460" i="2"/>
  <c r="I460" i="2"/>
  <c r="H460" i="2"/>
  <c r="G460" i="2"/>
  <c r="F460" i="2"/>
  <c r="E460" i="2"/>
  <c r="A460" i="2"/>
  <c r="AE459" i="2"/>
  <c r="AD459" i="2"/>
  <c r="AC459" i="2"/>
  <c r="AB459" i="2"/>
  <c r="AA459" i="2"/>
  <c r="Z459" i="2"/>
  <c r="Y459" i="2"/>
  <c r="V459" i="2"/>
  <c r="S459" i="2"/>
  <c r="Q459" i="2"/>
  <c r="P459" i="2"/>
  <c r="O459" i="2"/>
  <c r="N459" i="2"/>
  <c r="M459" i="2"/>
  <c r="L459" i="2"/>
  <c r="K459" i="2"/>
  <c r="J459" i="2"/>
  <c r="I459" i="2"/>
  <c r="H459" i="2"/>
  <c r="G459" i="2"/>
  <c r="F459" i="2"/>
  <c r="E459" i="2"/>
  <c r="A459" i="2"/>
  <c r="AE458" i="2"/>
  <c r="AD458" i="2"/>
  <c r="AC458" i="2"/>
  <c r="AB458" i="2"/>
  <c r="AA458" i="2"/>
  <c r="Z458" i="2"/>
  <c r="Y458" i="2"/>
  <c r="V458" i="2"/>
  <c r="S458" i="2"/>
  <c r="Q458" i="2"/>
  <c r="P458" i="2"/>
  <c r="O458" i="2"/>
  <c r="N458" i="2"/>
  <c r="M458" i="2"/>
  <c r="L458" i="2"/>
  <c r="K458" i="2"/>
  <c r="J458" i="2"/>
  <c r="I458" i="2"/>
  <c r="H458" i="2"/>
  <c r="G458" i="2"/>
  <c r="F458" i="2"/>
  <c r="E458" i="2"/>
  <c r="A458" i="2"/>
  <c r="AE457" i="2"/>
  <c r="AD457" i="2"/>
  <c r="AC457" i="2"/>
  <c r="AB457" i="2"/>
  <c r="AA457" i="2"/>
  <c r="Z457" i="2"/>
  <c r="Y457" i="2"/>
  <c r="V457" i="2"/>
  <c r="S457" i="2"/>
  <c r="Q457" i="2"/>
  <c r="P457" i="2"/>
  <c r="O457" i="2"/>
  <c r="N457" i="2"/>
  <c r="M457" i="2"/>
  <c r="L457" i="2"/>
  <c r="K457" i="2"/>
  <c r="J457" i="2"/>
  <c r="I457" i="2"/>
  <c r="H457" i="2"/>
  <c r="G457" i="2"/>
  <c r="F457" i="2"/>
  <c r="E457" i="2"/>
  <c r="A457" i="2"/>
  <c r="AE456" i="2"/>
  <c r="AD456" i="2"/>
  <c r="AC456" i="2"/>
  <c r="AB456" i="2"/>
  <c r="AA456" i="2"/>
  <c r="Z456" i="2"/>
  <c r="Y456" i="2"/>
  <c r="V456" i="2"/>
  <c r="S456" i="2"/>
  <c r="Q456" i="2"/>
  <c r="P456" i="2"/>
  <c r="O456" i="2"/>
  <c r="N456" i="2"/>
  <c r="M456" i="2"/>
  <c r="L456" i="2"/>
  <c r="K456" i="2"/>
  <c r="J456" i="2"/>
  <c r="I456" i="2"/>
  <c r="H456" i="2"/>
  <c r="G456" i="2"/>
  <c r="F456" i="2"/>
  <c r="E456" i="2"/>
  <c r="A456" i="2"/>
  <c r="AE455" i="2"/>
  <c r="AD455" i="2"/>
  <c r="AC455" i="2"/>
  <c r="AB455" i="2"/>
  <c r="AA455" i="2"/>
  <c r="Z455" i="2"/>
  <c r="Y455" i="2"/>
  <c r="V455" i="2"/>
  <c r="S455" i="2"/>
  <c r="Q455" i="2"/>
  <c r="P455" i="2"/>
  <c r="O455" i="2"/>
  <c r="N455" i="2"/>
  <c r="M455" i="2"/>
  <c r="L455" i="2"/>
  <c r="K455" i="2"/>
  <c r="J455" i="2"/>
  <c r="I455" i="2"/>
  <c r="H455" i="2"/>
  <c r="G455" i="2"/>
  <c r="F455" i="2"/>
  <c r="E455" i="2"/>
  <c r="A455" i="2"/>
  <c r="AE454" i="2"/>
  <c r="AD454" i="2"/>
  <c r="AC454" i="2"/>
  <c r="AB454" i="2"/>
  <c r="AA454" i="2"/>
  <c r="Z454" i="2"/>
  <c r="Y454" i="2"/>
  <c r="V454" i="2"/>
  <c r="S454" i="2"/>
  <c r="Q454" i="2"/>
  <c r="P454" i="2"/>
  <c r="O454" i="2"/>
  <c r="N454" i="2"/>
  <c r="M454" i="2"/>
  <c r="L454" i="2"/>
  <c r="K454" i="2"/>
  <c r="J454" i="2"/>
  <c r="I454" i="2"/>
  <c r="H454" i="2"/>
  <c r="G454" i="2"/>
  <c r="F454" i="2"/>
  <c r="E454" i="2"/>
  <c r="A454" i="2"/>
  <c r="AE453" i="2"/>
  <c r="AD453" i="2"/>
  <c r="AC453" i="2"/>
  <c r="AB453" i="2"/>
  <c r="AA453" i="2"/>
  <c r="Z453" i="2"/>
  <c r="Y453" i="2"/>
  <c r="V453" i="2"/>
  <c r="S453" i="2"/>
  <c r="Q453" i="2"/>
  <c r="P453" i="2"/>
  <c r="O453" i="2"/>
  <c r="N453" i="2"/>
  <c r="M453" i="2"/>
  <c r="L453" i="2"/>
  <c r="K453" i="2"/>
  <c r="J453" i="2"/>
  <c r="I453" i="2"/>
  <c r="H453" i="2"/>
  <c r="G453" i="2"/>
  <c r="F453" i="2"/>
  <c r="E453" i="2"/>
  <c r="A453" i="2"/>
  <c r="AE452" i="2"/>
  <c r="AD452" i="2"/>
  <c r="AC452" i="2"/>
  <c r="AB452" i="2"/>
  <c r="AA452" i="2"/>
  <c r="Z452" i="2"/>
  <c r="Y452" i="2"/>
  <c r="V452" i="2"/>
  <c r="S452" i="2"/>
  <c r="Q452" i="2"/>
  <c r="P452" i="2"/>
  <c r="O452" i="2"/>
  <c r="N452" i="2"/>
  <c r="M452" i="2"/>
  <c r="L452" i="2"/>
  <c r="K452" i="2"/>
  <c r="J452" i="2"/>
  <c r="I452" i="2"/>
  <c r="H452" i="2"/>
  <c r="G452" i="2"/>
  <c r="F452" i="2"/>
  <c r="E452" i="2"/>
  <c r="A452" i="2"/>
  <c r="AE451" i="2"/>
  <c r="AD451" i="2"/>
  <c r="AC451" i="2"/>
  <c r="AB451" i="2"/>
  <c r="AA451" i="2"/>
  <c r="Z451" i="2"/>
  <c r="Y451" i="2"/>
  <c r="V451" i="2"/>
  <c r="S451" i="2"/>
  <c r="Q451" i="2"/>
  <c r="P451" i="2"/>
  <c r="O451" i="2"/>
  <c r="N451" i="2"/>
  <c r="M451" i="2"/>
  <c r="L451" i="2"/>
  <c r="K451" i="2"/>
  <c r="J451" i="2"/>
  <c r="I451" i="2"/>
  <c r="H451" i="2"/>
  <c r="G451" i="2"/>
  <c r="F451" i="2"/>
  <c r="E451" i="2"/>
  <c r="A451" i="2"/>
  <c r="AE450" i="2"/>
  <c r="AD450" i="2"/>
  <c r="AC450" i="2"/>
  <c r="AB450" i="2"/>
  <c r="AA450" i="2"/>
  <c r="Z450" i="2"/>
  <c r="Y450" i="2"/>
  <c r="V450" i="2"/>
  <c r="S450" i="2"/>
  <c r="Q450" i="2"/>
  <c r="P450" i="2"/>
  <c r="O450" i="2"/>
  <c r="N450" i="2"/>
  <c r="M450" i="2"/>
  <c r="L450" i="2"/>
  <c r="K450" i="2"/>
  <c r="J450" i="2"/>
  <c r="I450" i="2"/>
  <c r="H450" i="2"/>
  <c r="G450" i="2"/>
  <c r="F450" i="2"/>
  <c r="E450" i="2"/>
  <c r="A450" i="2"/>
  <c r="AE449" i="2"/>
  <c r="AD449" i="2"/>
  <c r="AC449" i="2"/>
  <c r="AB449" i="2"/>
  <c r="AA449" i="2"/>
  <c r="Z449" i="2"/>
  <c r="Y449" i="2"/>
  <c r="V449" i="2"/>
  <c r="S449" i="2"/>
  <c r="Q449" i="2"/>
  <c r="P449" i="2"/>
  <c r="O449" i="2"/>
  <c r="N449" i="2"/>
  <c r="M449" i="2"/>
  <c r="L449" i="2"/>
  <c r="K449" i="2"/>
  <c r="J449" i="2"/>
  <c r="I449" i="2"/>
  <c r="H449" i="2"/>
  <c r="G449" i="2"/>
  <c r="F449" i="2"/>
  <c r="E449" i="2"/>
  <c r="A449" i="2"/>
  <c r="AE448" i="2"/>
  <c r="AD448" i="2"/>
  <c r="AC448" i="2"/>
  <c r="AB448" i="2"/>
  <c r="AA448" i="2"/>
  <c r="Z448" i="2"/>
  <c r="Y448" i="2"/>
  <c r="V448" i="2"/>
  <c r="S448" i="2"/>
  <c r="Q448" i="2"/>
  <c r="P448" i="2"/>
  <c r="O448" i="2"/>
  <c r="N448" i="2"/>
  <c r="M448" i="2"/>
  <c r="L448" i="2"/>
  <c r="K448" i="2"/>
  <c r="J448" i="2"/>
  <c r="I448" i="2"/>
  <c r="H448" i="2"/>
  <c r="G448" i="2"/>
  <c r="F448" i="2"/>
  <c r="E448" i="2"/>
  <c r="A448" i="2"/>
  <c r="AE447" i="2"/>
  <c r="AD447" i="2"/>
  <c r="AC447" i="2"/>
  <c r="AB447" i="2"/>
  <c r="AA447" i="2"/>
  <c r="Z447" i="2"/>
  <c r="Y447" i="2"/>
  <c r="V447" i="2"/>
  <c r="S447" i="2"/>
  <c r="Q447" i="2"/>
  <c r="P447" i="2"/>
  <c r="O447" i="2"/>
  <c r="N447" i="2"/>
  <c r="M447" i="2"/>
  <c r="L447" i="2"/>
  <c r="K447" i="2"/>
  <c r="J447" i="2"/>
  <c r="I447" i="2"/>
  <c r="H447" i="2"/>
  <c r="G447" i="2"/>
  <c r="F447" i="2"/>
  <c r="E447" i="2"/>
  <c r="A447" i="2"/>
  <c r="AE446" i="2"/>
  <c r="AD446" i="2"/>
  <c r="AC446" i="2"/>
  <c r="AB446" i="2"/>
  <c r="AA446" i="2"/>
  <c r="Z446" i="2"/>
  <c r="Y446" i="2"/>
  <c r="V446" i="2"/>
  <c r="S446" i="2"/>
  <c r="Q446" i="2"/>
  <c r="P446" i="2"/>
  <c r="O446" i="2"/>
  <c r="N446" i="2"/>
  <c r="M446" i="2"/>
  <c r="L446" i="2"/>
  <c r="K446" i="2"/>
  <c r="J446" i="2"/>
  <c r="I446" i="2"/>
  <c r="H446" i="2"/>
  <c r="G446" i="2"/>
  <c r="F446" i="2"/>
  <c r="E446" i="2"/>
  <c r="A446" i="2"/>
  <c r="AE445" i="2"/>
  <c r="AD445" i="2"/>
  <c r="AC445" i="2"/>
  <c r="AB445" i="2"/>
  <c r="AA445" i="2"/>
  <c r="Z445" i="2"/>
  <c r="Y445" i="2"/>
  <c r="V445" i="2"/>
  <c r="S445" i="2"/>
  <c r="Q445" i="2"/>
  <c r="P445" i="2"/>
  <c r="O445" i="2"/>
  <c r="N445" i="2"/>
  <c r="M445" i="2"/>
  <c r="L445" i="2"/>
  <c r="K445" i="2"/>
  <c r="J445" i="2"/>
  <c r="I445" i="2"/>
  <c r="H445" i="2"/>
  <c r="G445" i="2"/>
  <c r="F445" i="2"/>
  <c r="E445" i="2"/>
  <c r="A445" i="2"/>
  <c r="AE444" i="2"/>
  <c r="AD444" i="2"/>
  <c r="AC444" i="2"/>
  <c r="AB444" i="2"/>
  <c r="AA444" i="2"/>
  <c r="Z444" i="2"/>
  <c r="Y444" i="2"/>
  <c r="V444" i="2"/>
  <c r="S444" i="2"/>
  <c r="Q444" i="2"/>
  <c r="P444" i="2"/>
  <c r="O444" i="2"/>
  <c r="N444" i="2"/>
  <c r="M444" i="2"/>
  <c r="L444" i="2"/>
  <c r="K444" i="2"/>
  <c r="J444" i="2"/>
  <c r="I444" i="2"/>
  <c r="H444" i="2"/>
  <c r="G444" i="2"/>
  <c r="F444" i="2"/>
  <c r="E444" i="2"/>
  <c r="A444" i="2"/>
  <c r="AE443" i="2"/>
  <c r="AD443" i="2"/>
  <c r="AC443" i="2"/>
  <c r="AB443" i="2"/>
  <c r="AA443" i="2"/>
  <c r="Z443" i="2"/>
  <c r="Y443" i="2"/>
  <c r="V443" i="2"/>
  <c r="Q443" i="2"/>
  <c r="P443" i="2"/>
  <c r="O443" i="2"/>
  <c r="N443" i="2"/>
  <c r="M443" i="2"/>
  <c r="L443" i="2"/>
  <c r="K443" i="2"/>
  <c r="J443" i="2"/>
  <c r="I443" i="2"/>
  <c r="H443" i="2"/>
  <c r="G443" i="2"/>
  <c r="F443" i="2"/>
  <c r="E443" i="2"/>
  <c r="A443" i="2"/>
  <c r="AE442" i="2"/>
  <c r="AD442" i="2"/>
  <c r="AC442" i="2"/>
  <c r="AB442" i="2"/>
  <c r="AA442" i="2"/>
  <c r="Z442" i="2"/>
  <c r="Y442" i="2"/>
  <c r="V442" i="2"/>
  <c r="Q442" i="2"/>
  <c r="P442" i="2"/>
  <c r="O442" i="2"/>
  <c r="N442" i="2"/>
  <c r="M442" i="2"/>
  <c r="L442" i="2"/>
  <c r="K442" i="2"/>
  <c r="J442" i="2"/>
  <c r="I442" i="2"/>
  <c r="H442" i="2"/>
  <c r="G442" i="2"/>
  <c r="F442" i="2"/>
  <c r="E442" i="2"/>
  <c r="A442" i="2"/>
  <c r="AE441" i="2"/>
  <c r="AD441" i="2"/>
  <c r="AC441" i="2"/>
  <c r="AB441" i="2"/>
  <c r="AA441" i="2"/>
  <c r="Z441" i="2"/>
  <c r="Y441" i="2"/>
  <c r="V441" i="2"/>
  <c r="S441" i="2"/>
  <c r="Q441" i="2"/>
  <c r="P441" i="2"/>
  <c r="O441" i="2"/>
  <c r="N441" i="2"/>
  <c r="M441" i="2"/>
  <c r="L441" i="2"/>
  <c r="K441" i="2"/>
  <c r="J441" i="2"/>
  <c r="I441" i="2"/>
  <c r="H441" i="2"/>
  <c r="G441" i="2"/>
  <c r="F441" i="2"/>
  <c r="E441" i="2"/>
  <c r="A441" i="2"/>
  <c r="AE440" i="2"/>
  <c r="AD440" i="2"/>
  <c r="AC440" i="2"/>
  <c r="AB440" i="2"/>
  <c r="AA440" i="2"/>
  <c r="Z440" i="2"/>
  <c r="Y440" i="2"/>
  <c r="V440" i="2"/>
  <c r="S440" i="2"/>
  <c r="Q440" i="2"/>
  <c r="P440" i="2"/>
  <c r="O440" i="2"/>
  <c r="N440" i="2"/>
  <c r="M440" i="2"/>
  <c r="L440" i="2"/>
  <c r="K440" i="2"/>
  <c r="J440" i="2"/>
  <c r="I440" i="2"/>
  <c r="H440" i="2"/>
  <c r="G440" i="2"/>
  <c r="F440" i="2"/>
  <c r="E440" i="2"/>
  <c r="A440" i="2"/>
  <c r="AE439" i="2"/>
  <c r="AD439" i="2"/>
  <c r="AC439" i="2"/>
  <c r="AB439" i="2"/>
  <c r="AA439" i="2"/>
  <c r="Z439" i="2"/>
  <c r="Y439" i="2"/>
  <c r="V439" i="2"/>
  <c r="S439" i="2"/>
  <c r="Q439" i="2"/>
  <c r="P439" i="2"/>
  <c r="O439" i="2"/>
  <c r="N439" i="2"/>
  <c r="M439" i="2"/>
  <c r="L439" i="2"/>
  <c r="K439" i="2"/>
  <c r="J439" i="2"/>
  <c r="I439" i="2"/>
  <c r="H439" i="2"/>
  <c r="G439" i="2"/>
  <c r="F439" i="2"/>
  <c r="E439" i="2"/>
  <c r="A439" i="2"/>
  <c r="AE438" i="2"/>
  <c r="AD438" i="2"/>
  <c r="AC438" i="2"/>
  <c r="AB438" i="2"/>
  <c r="AA438" i="2"/>
  <c r="Z438" i="2"/>
  <c r="Y438" i="2"/>
  <c r="V438" i="2"/>
  <c r="S438" i="2"/>
  <c r="Q438" i="2"/>
  <c r="P438" i="2"/>
  <c r="O438" i="2"/>
  <c r="N438" i="2"/>
  <c r="M438" i="2"/>
  <c r="L438" i="2"/>
  <c r="K438" i="2"/>
  <c r="J438" i="2"/>
  <c r="I438" i="2"/>
  <c r="H438" i="2"/>
  <c r="G438" i="2"/>
  <c r="F438" i="2"/>
  <c r="E438" i="2"/>
  <c r="A438" i="2"/>
  <c r="AE437" i="2"/>
  <c r="AD437" i="2"/>
  <c r="AC437" i="2"/>
  <c r="AB437" i="2"/>
  <c r="AA437" i="2"/>
  <c r="Z437" i="2"/>
  <c r="Y437" i="2"/>
  <c r="V437" i="2"/>
  <c r="S437" i="2"/>
  <c r="Q437" i="2"/>
  <c r="P437" i="2"/>
  <c r="O437" i="2"/>
  <c r="N437" i="2"/>
  <c r="M437" i="2"/>
  <c r="L437" i="2"/>
  <c r="K437" i="2"/>
  <c r="J437" i="2"/>
  <c r="I437" i="2"/>
  <c r="H437" i="2"/>
  <c r="G437" i="2"/>
  <c r="F437" i="2"/>
  <c r="E437" i="2"/>
  <c r="A437" i="2"/>
  <c r="AE436" i="2"/>
  <c r="AD436" i="2"/>
  <c r="AC436" i="2"/>
  <c r="AB436" i="2"/>
  <c r="AA436" i="2"/>
  <c r="Z436" i="2"/>
  <c r="Y436" i="2"/>
  <c r="V436" i="2"/>
  <c r="S436" i="2"/>
  <c r="Q436" i="2"/>
  <c r="P436" i="2"/>
  <c r="O436" i="2"/>
  <c r="N436" i="2"/>
  <c r="M436" i="2"/>
  <c r="L436" i="2"/>
  <c r="K436" i="2"/>
  <c r="J436" i="2"/>
  <c r="I436" i="2"/>
  <c r="H436" i="2"/>
  <c r="G436" i="2"/>
  <c r="F436" i="2"/>
  <c r="E436" i="2"/>
  <c r="A436" i="2"/>
  <c r="AE435" i="2"/>
  <c r="AD435" i="2"/>
  <c r="AC435" i="2"/>
  <c r="AB435" i="2"/>
  <c r="AA435" i="2"/>
  <c r="Z435" i="2"/>
  <c r="Y435" i="2"/>
  <c r="V435" i="2"/>
  <c r="S435" i="2"/>
  <c r="Q435" i="2"/>
  <c r="P435" i="2"/>
  <c r="O435" i="2"/>
  <c r="N435" i="2"/>
  <c r="M435" i="2"/>
  <c r="L435" i="2"/>
  <c r="K435" i="2"/>
  <c r="J435" i="2"/>
  <c r="I435" i="2"/>
  <c r="H435" i="2"/>
  <c r="G435" i="2"/>
  <c r="F435" i="2"/>
  <c r="E435" i="2"/>
  <c r="A435" i="2"/>
  <c r="AE434" i="2"/>
  <c r="AD434" i="2"/>
  <c r="AC434" i="2"/>
  <c r="AB434" i="2"/>
  <c r="AA434" i="2"/>
  <c r="Z434" i="2"/>
  <c r="Y434" i="2"/>
  <c r="V434" i="2"/>
  <c r="S434" i="2"/>
  <c r="Q434" i="2"/>
  <c r="P434" i="2"/>
  <c r="O434" i="2"/>
  <c r="N434" i="2"/>
  <c r="M434" i="2"/>
  <c r="L434" i="2"/>
  <c r="K434" i="2"/>
  <c r="J434" i="2"/>
  <c r="I434" i="2"/>
  <c r="H434" i="2"/>
  <c r="G434" i="2"/>
  <c r="F434" i="2"/>
  <c r="E434" i="2"/>
  <c r="A434" i="2"/>
  <c r="AE433" i="2"/>
  <c r="AD433" i="2"/>
  <c r="AC433" i="2"/>
  <c r="AB433" i="2"/>
  <c r="AA433" i="2"/>
  <c r="Z433" i="2"/>
  <c r="Y433" i="2"/>
  <c r="V433" i="2"/>
  <c r="S433" i="2"/>
  <c r="Q433" i="2"/>
  <c r="P433" i="2"/>
  <c r="O433" i="2"/>
  <c r="N433" i="2"/>
  <c r="M433" i="2"/>
  <c r="L433" i="2"/>
  <c r="K433" i="2"/>
  <c r="J433" i="2"/>
  <c r="I433" i="2"/>
  <c r="H433" i="2"/>
  <c r="G433" i="2"/>
  <c r="F433" i="2"/>
  <c r="E433" i="2"/>
  <c r="A433" i="2"/>
  <c r="AE432" i="2"/>
  <c r="AD432" i="2"/>
  <c r="AC432" i="2"/>
  <c r="AB432" i="2"/>
  <c r="AA432" i="2"/>
  <c r="Z432" i="2"/>
  <c r="Y432" i="2"/>
  <c r="V432" i="2"/>
  <c r="S432" i="2"/>
  <c r="Q432" i="2"/>
  <c r="P432" i="2"/>
  <c r="O432" i="2"/>
  <c r="N432" i="2"/>
  <c r="M432" i="2"/>
  <c r="L432" i="2"/>
  <c r="K432" i="2"/>
  <c r="J432" i="2"/>
  <c r="I432" i="2"/>
  <c r="H432" i="2"/>
  <c r="G432" i="2"/>
  <c r="F432" i="2"/>
  <c r="E432" i="2"/>
  <c r="A432" i="2"/>
  <c r="AE431" i="2"/>
  <c r="AD431" i="2"/>
  <c r="AC431" i="2"/>
  <c r="AB431" i="2"/>
  <c r="AA431" i="2"/>
  <c r="Z431" i="2"/>
  <c r="Y431" i="2"/>
  <c r="V431" i="2"/>
  <c r="S431" i="2"/>
  <c r="Q431" i="2"/>
  <c r="P431" i="2"/>
  <c r="O431" i="2"/>
  <c r="N431" i="2"/>
  <c r="M431" i="2"/>
  <c r="L431" i="2"/>
  <c r="K431" i="2"/>
  <c r="J431" i="2"/>
  <c r="I431" i="2"/>
  <c r="H431" i="2"/>
  <c r="G431" i="2"/>
  <c r="F431" i="2"/>
  <c r="E431" i="2"/>
  <c r="A431" i="2"/>
  <c r="AE430" i="2"/>
  <c r="AD430" i="2"/>
  <c r="AC430" i="2"/>
  <c r="AB430" i="2"/>
  <c r="AA430" i="2"/>
  <c r="Z430" i="2"/>
  <c r="Y430" i="2"/>
  <c r="V430" i="2"/>
  <c r="S430" i="2"/>
  <c r="Q430" i="2"/>
  <c r="P430" i="2"/>
  <c r="O430" i="2"/>
  <c r="N430" i="2"/>
  <c r="M430" i="2"/>
  <c r="L430" i="2"/>
  <c r="K430" i="2"/>
  <c r="J430" i="2"/>
  <c r="I430" i="2"/>
  <c r="H430" i="2"/>
  <c r="G430" i="2"/>
  <c r="F430" i="2"/>
  <c r="E430" i="2"/>
  <c r="A430" i="2"/>
  <c r="AE429" i="2"/>
  <c r="AD429" i="2"/>
  <c r="AC429" i="2"/>
  <c r="AB429" i="2"/>
  <c r="AA429" i="2"/>
  <c r="Z429" i="2"/>
  <c r="Y429" i="2"/>
  <c r="V429" i="2"/>
  <c r="S429" i="2"/>
  <c r="Q429" i="2"/>
  <c r="P429" i="2"/>
  <c r="O429" i="2"/>
  <c r="N429" i="2"/>
  <c r="M429" i="2"/>
  <c r="L429" i="2"/>
  <c r="K429" i="2"/>
  <c r="J429" i="2"/>
  <c r="I429" i="2"/>
  <c r="H429" i="2"/>
  <c r="G429" i="2"/>
  <c r="F429" i="2"/>
  <c r="E429" i="2"/>
  <c r="A429" i="2"/>
  <c r="AE428" i="2"/>
  <c r="AD428" i="2"/>
  <c r="AC428" i="2"/>
  <c r="AB428" i="2"/>
  <c r="AA428" i="2"/>
  <c r="Z428" i="2"/>
  <c r="Y428" i="2"/>
  <c r="V428" i="2"/>
  <c r="S428" i="2"/>
  <c r="Q428" i="2"/>
  <c r="P428" i="2"/>
  <c r="O428" i="2"/>
  <c r="N428" i="2"/>
  <c r="M428" i="2"/>
  <c r="L428" i="2"/>
  <c r="K428" i="2"/>
  <c r="J428" i="2"/>
  <c r="I428" i="2"/>
  <c r="H428" i="2"/>
  <c r="G428" i="2"/>
  <c r="F428" i="2"/>
  <c r="E428" i="2"/>
  <c r="A428" i="2"/>
  <c r="AE427" i="2"/>
  <c r="AD427" i="2"/>
  <c r="AC427" i="2"/>
  <c r="AB427" i="2"/>
  <c r="AA427" i="2"/>
  <c r="Z427" i="2"/>
  <c r="Y427" i="2"/>
  <c r="V427" i="2"/>
  <c r="S427" i="2"/>
  <c r="Q427" i="2"/>
  <c r="P427" i="2"/>
  <c r="O427" i="2"/>
  <c r="N427" i="2"/>
  <c r="M427" i="2"/>
  <c r="L427" i="2"/>
  <c r="K427" i="2"/>
  <c r="J427" i="2"/>
  <c r="I427" i="2"/>
  <c r="H427" i="2"/>
  <c r="G427" i="2"/>
  <c r="F427" i="2"/>
  <c r="E427" i="2"/>
  <c r="A427" i="2"/>
  <c r="AE426" i="2"/>
  <c r="AD426" i="2"/>
  <c r="AC426" i="2"/>
  <c r="AB426" i="2"/>
  <c r="AA426" i="2"/>
  <c r="Z426" i="2"/>
  <c r="Y426" i="2"/>
  <c r="V426" i="2"/>
  <c r="S426" i="2"/>
  <c r="Q426" i="2"/>
  <c r="P426" i="2"/>
  <c r="O426" i="2"/>
  <c r="N426" i="2"/>
  <c r="M426" i="2"/>
  <c r="L426" i="2"/>
  <c r="K426" i="2"/>
  <c r="J426" i="2"/>
  <c r="I426" i="2"/>
  <c r="H426" i="2"/>
  <c r="G426" i="2"/>
  <c r="F426" i="2"/>
  <c r="E426" i="2"/>
  <c r="A426" i="2"/>
  <c r="AE425" i="2"/>
  <c r="AD425" i="2"/>
  <c r="AC425" i="2"/>
  <c r="AB425" i="2"/>
  <c r="AA425" i="2"/>
  <c r="Z425" i="2"/>
  <c r="Y425" i="2"/>
  <c r="V425" i="2"/>
  <c r="S425" i="2"/>
  <c r="Q425" i="2"/>
  <c r="P425" i="2"/>
  <c r="O425" i="2"/>
  <c r="N425" i="2"/>
  <c r="M425" i="2"/>
  <c r="L425" i="2"/>
  <c r="K425" i="2"/>
  <c r="J425" i="2"/>
  <c r="I425" i="2"/>
  <c r="H425" i="2"/>
  <c r="G425" i="2"/>
  <c r="F425" i="2"/>
  <c r="E425" i="2"/>
  <c r="A425" i="2"/>
  <c r="AE424" i="2"/>
  <c r="AD424" i="2"/>
  <c r="AC424" i="2"/>
  <c r="AB424" i="2"/>
  <c r="AA424" i="2"/>
  <c r="Z424" i="2"/>
  <c r="Y424" i="2"/>
  <c r="V424" i="2"/>
  <c r="S424" i="2"/>
  <c r="Q424" i="2"/>
  <c r="P424" i="2"/>
  <c r="O424" i="2"/>
  <c r="N424" i="2"/>
  <c r="M424" i="2"/>
  <c r="L424" i="2"/>
  <c r="K424" i="2"/>
  <c r="J424" i="2"/>
  <c r="I424" i="2"/>
  <c r="H424" i="2"/>
  <c r="G424" i="2"/>
  <c r="F424" i="2"/>
  <c r="E424" i="2"/>
  <c r="A424" i="2"/>
  <c r="AE423" i="2"/>
  <c r="AD423" i="2"/>
  <c r="AC423" i="2"/>
  <c r="AB423" i="2"/>
  <c r="AA423" i="2"/>
  <c r="Z423" i="2"/>
  <c r="Y423" i="2"/>
  <c r="V423" i="2"/>
  <c r="S423" i="2"/>
  <c r="Q423" i="2"/>
  <c r="P423" i="2"/>
  <c r="O423" i="2"/>
  <c r="N423" i="2"/>
  <c r="M423" i="2"/>
  <c r="L423" i="2"/>
  <c r="K423" i="2"/>
  <c r="J423" i="2"/>
  <c r="I423" i="2"/>
  <c r="H423" i="2"/>
  <c r="G423" i="2"/>
  <c r="F423" i="2"/>
  <c r="E423" i="2"/>
  <c r="A423" i="2"/>
  <c r="AE422" i="2"/>
  <c r="AD422" i="2"/>
  <c r="AC422" i="2"/>
  <c r="AB422" i="2"/>
  <c r="AA422" i="2"/>
  <c r="Z422" i="2"/>
  <c r="Y422" i="2"/>
  <c r="V422" i="2"/>
  <c r="S422" i="2"/>
  <c r="Q422" i="2"/>
  <c r="P422" i="2"/>
  <c r="O422" i="2"/>
  <c r="N422" i="2"/>
  <c r="M422" i="2"/>
  <c r="L422" i="2"/>
  <c r="K422" i="2"/>
  <c r="J422" i="2"/>
  <c r="I422" i="2"/>
  <c r="H422" i="2"/>
  <c r="G422" i="2"/>
  <c r="F422" i="2"/>
  <c r="E422" i="2"/>
  <c r="A422" i="2"/>
  <c r="AE421" i="2"/>
  <c r="AD421" i="2"/>
  <c r="AC421" i="2"/>
  <c r="AB421" i="2"/>
  <c r="AA421" i="2"/>
  <c r="Z421" i="2"/>
  <c r="Y421" i="2"/>
  <c r="V421" i="2"/>
  <c r="S421" i="2"/>
  <c r="Q421" i="2"/>
  <c r="P421" i="2"/>
  <c r="O421" i="2"/>
  <c r="N421" i="2"/>
  <c r="M421" i="2"/>
  <c r="L421" i="2"/>
  <c r="K421" i="2"/>
  <c r="J421" i="2"/>
  <c r="I421" i="2"/>
  <c r="H421" i="2"/>
  <c r="G421" i="2"/>
  <c r="F421" i="2"/>
  <c r="E421" i="2"/>
  <c r="A421" i="2"/>
  <c r="AE420" i="2"/>
  <c r="AD420" i="2"/>
  <c r="AC420" i="2"/>
  <c r="AB420" i="2"/>
  <c r="AA420" i="2"/>
  <c r="Z420" i="2"/>
  <c r="Y420" i="2"/>
  <c r="V420" i="2"/>
  <c r="S420" i="2"/>
  <c r="Q420" i="2"/>
  <c r="P420" i="2"/>
  <c r="O420" i="2"/>
  <c r="N420" i="2"/>
  <c r="M420" i="2"/>
  <c r="L420" i="2"/>
  <c r="K420" i="2"/>
  <c r="J420" i="2"/>
  <c r="I420" i="2"/>
  <c r="H420" i="2"/>
  <c r="G420" i="2"/>
  <c r="F420" i="2"/>
  <c r="E420" i="2"/>
  <c r="A420" i="2"/>
  <c r="AE419" i="2"/>
  <c r="AD419" i="2"/>
  <c r="AC419" i="2"/>
  <c r="AB419" i="2"/>
  <c r="AA419" i="2"/>
  <c r="Z419" i="2"/>
  <c r="Y419" i="2"/>
  <c r="V419" i="2"/>
  <c r="S419" i="2"/>
  <c r="Q419" i="2"/>
  <c r="P419" i="2"/>
  <c r="O419" i="2"/>
  <c r="N419" i="2"/>
  <c r="M419" i="2"/>
  <c r="L419" i="2"/>
  <c r="K419" i="2"/>
  <c r="J419" i="2"/>
  <c r="I419" i="2"/>
  <c r="H419" i="2"/>
  <c r="G419" i="2"/>
  <c r="F419" i="2"/>
  <c r="E419" i="2"/>
  <c r="A419" i="2"/>
  <c r="AE418" i="2"/>
  <c r="AD418" i="2"/>
  <c r="AC418" i="2"/>
  <c r="AB418" i="2"/>
  <c r="AA418" i="2"/>
  <c r="Z418" i="2"/>
  <c r="Y418" i="2"/>
  <c r="V418" i="2"/>
  <c r="S418" i="2"/>
  <c r="Q418" i="2"/>
  <c r="P418" i="2"/>
  <c r="O418" i="2"/>
  <c r="N418" i="2"/>
  <c r="M418" i="2"/>
  <c r="L418" i="2"/>
  <c r="K418" i="2"/>
  <c r="J418" i="2"/>
  <c r="I418" i="2"/>
  <c r="H418" i="2"/>
  <c r="G418" i="2"/>
  <c r="F418" i="2"/>
  <c r="E418" i="2"/>
  <c r="A418" i="2"/>
  <c r="AE417" i="2"/>
  <c r="AD417" i="2"/>
  <c r="AC417" i="2"/>
  <c r="AB417" i="2"/>
  <c r="AA417" i="2"/>
  <c r="Z417" i="2"/>
  <c r="Y417" i="2"/>
  <c r="V417" i="2"/>
  <c r="S417" i="2"/>
  <c r="Q417" i="2"/>
  <c r="P417" i="2"/>
  <c r="O417" i="2"/>
  <c r="N417" i="2"/>
  <c r="M417" i="2"/>
  <c r="L417" i="2"/>
  <c r="K417" i="2"/>
  <c r="J417" i="2"/>
  <c r="I417" i="2"/>
  <c r="H417" i="2"/>
  <c r="G417" i="2"/>
  <c r="F417" i="2"/>
  <c r="E417" i="2"/>
  <c r="A417" i="2"/>
  <c r="AE416" i="2"/>
  <c r="AD416" i="2"/>
  <c r="AC416" i="2"/>
  <c r="AB416" i="2"/>
  <c r="AA416" i="2"/>
  <c r="Z416" i="2"/>
  <c r="Y416" i="2"/>
  <c r="V416" i="2"/>
  <c r="S416" i="2"/>
  <c r="Q416" i="2"/>
  <c r="P416" i="2"/>
  <c r="O416" i="2"/>
  <c r="N416" i="2"/>
  <c r="M416" i="2"/>
  <c r="L416" i="2"/>
  <c r="K416" i="2"/>
  <c r="J416" i="2"/>
  <c r="I416" i="2"/>
  <c r="H416" i="2"/>
  <c r="G416" i="2"/>
  <c r="F416" i="2"/>
  <c r="E416" i="2"/>
  <c r="A416" i="2"/>
  <c r="AE415" i="2"/>
  <c r="AD415" i="2"/>
  <c r="AC415" i="2"/>
  <c r="AB415" i="2"/>
  <c r="AA415" i="2"/>
  <c r="Z415" i="2"/>
  <c r="Y415" i="2"/>
  <c r="V415" i="2"/>
  <c r="S415" i="2"/>
  <c r="Q415" i="2"/>
  <c r="P415" i="2"/>
  <c r="O415" i="2"/>
  <c r="N415" i="2"/>
  <c r="M415" i="2"/>
  <c r="L415" i="2"/>
  <c r="K415" i="2"/>
  <c r="J415" i="2"/>
  <c r="I415" i="2"/>
  <c r="H415" i="2"/>
  <c r="G415" i="2"/>
  <c r="F415" i="2"/>
  <c r="E415" i="2"/>
  <c r="A415" i="2"/>
  <c r="AE414" i="2"/>
  <c r="AD414" i="2"/>
  <c r="AC414" i="2"/>
  <c r="AB414" i="2"/>
  <c r="AA414" i="2"/>
  <c r="Z414" i="2"/>
  <c r="Y414" i="2"/>
  <c r="V414" i="2"/>
  <c r="S414" i="2"/>
  <c r="Q414" i="2"/>
  <c r="P414" i="2"/>
  <c r="O414" i="2"/>
  <c r="N414" i="2"/>
  <c r="M414" i="2"/>
  <c r="L414" i="2"/>
  <c r="K414" i="2"/>
  <c r="J414" i="2"/>
  <c r="I414" i="2"/>
  <c r="H414" i="2"/>
  <c r="G414" i="2"/>
  <c r="F414" i="2"/>
  <c r="E414" i="2"/>
  <c r="A414" i="2"/>
  <c r="AE413" i="2"/>
  <c r="AD413" i="2"/>
  <c r="AC413" i="2"/>
  <c r="AB413" i="2"/>
  <c r="AA413" i="2"/>
  <c r="Z413" i="2"/>
  <c r="Y413" i="2"/>
  <c r="V413" i="2"/>
  <c r="S413" i="2"/>
  <c r="Q413" i="2"/>
  <c r="P413" i="2"/>
  <c r="O413" i="2"/>
  <c r="N413" i="2"/>
  <c r="M413" i="2"/>
  <c r="L413" i="2"/>
  <c r="K413" i="2"/>
  <c r="J413" i="2"/>
  <c r="I413" i="2"/>
  <c r="H413" i="2"/>
  <c r="G413" i="2"/>
  <c r="F413" i="2"/>
  <c r="E413" i="2"/>
  <c r="A413" i="2"/>
  <c r="AE412" i="2"/>
  <c r="AD412" i="2"/>
  <c r="AC412" i="2"/>
  <c r="AB412" i="2"/>
  <c r="AA412" i="2"/>
  <c r="Z412" i="2"/>
  <c r="Y412" i="2"/>
  <c r="V412" i="2"/>
  <c r="S412" i="2"/>
  <c r="Q412" i="2"/>
  <c r="P412" i="2"/>
  <c r="O412" i="2"/>
  <c r="N412" i="2"/>
  <c r="M412" i="2"/>
  <c r="L412" i="2"/>
  <c r="K412" i="2"/>
  <c r="J412" i="2"/>
  <c r="I412" i="2"/>
  <c r="H412" i="2"/>
  <c r="G412" i="2"/>
  <c r="F412" i="2"/>
  <c r="E412" i="2"/>
  <c r="A412" i="2"/>
  <c r="AE411" i="2"/>
  <c r="AD411" i="2"/>
  <c r="AC411" i="2"/>
  <c r="AB411" i="2"/>
  <c r="AA411" i="2"/>
  <c r="Z411" i="2"/>
  <c r="Y411" i="2"/>
  <c r="V411" i="2"/>
  <c r="S411" i="2"/>
  <c r="Q411" i="2"/>
  <c r="P411" i="2"/>
  <c r="O411" i="2"/>
  <c r="N411" i="2"/>
  <c r="M411" i="2"/>
  <c r="L411" i="2"/>
  <c r="K411" i="2"/>
  <c r="J411" i="2"/>
  <c r="I411" i="2"/>
  <c r="H411" i="2"/>
  <c r="G411" i="2"/>
  <c r="F411" i="2"/>
  <c r="E411" i="2"/>
  <c r="A411" i="2"/>
  <c r="AE410" i="2"/>
  <c r="AD410" i="2"/>
  <c r="AC410" i="2"/>
  <c r="AB410" i="2"/>
  <c r="AA410" i="2"/>
  <c r="Z410" i="2"/>
  <c r="Y410" i="2"/>
  <c r="V410" i="2"/>
  <c r="S410" i="2"/>
  <c r="Q410" i="2"/>
  <c r="P410" i="2"/>
  <c r="O410" i="2"/>
  <c r="N410" i="2"/>
  <c r="M410" i="2"/>
  <c r="L410" i="2"/>
  <c r="K410" i="2"/>
  <c r="J410" i="2"/>
  <c r="I410" i="2"/>
  <c r="H410" i="2"/>
  <c r="G410" i="2"/>
  <c r="F410" i="2"/>
  <c r="E410" i="2"/>
  <c r="A410" i="2"/>
  <c r="AE409" i="2"/>
  <c r="AD409" i="2"/>
  <c r="AC409" i="2"/>
  <c r="AB409" i="2"/>
  <c r="AA409" i="2"/>
  <c r="Z409" i="2"/>
  <c r="Y409" i="2"/>
  <c r="V409" i="2"/>
  <c r="S409" i="2"/>
  <c r="Q409" i="2"/>
  <c r="P409" i="2"/>
  <c r="O409" i="2"/>
  <c r="N409" i="2"/>
  <c r="M409" i="2"/>
  <c r="L409" i="2"/>
  <c r="K409" i="2"/>
  <c r="J409" i="2"/>
  <c r="I409" i="2"/>
  <c r="H409" i="2"/>
  <c r="G409" i="2"/>
  <c r="F409" i="2"/>
  <c r="E409" i="2"/>
  <c r="A409" i="2"/>
  <c r="AE408" i="2"/>
  <c r="AD408" i="2"/>
  <c r="AC408" i="2"/>
  <c r="AB408" i="2"/>
  <c r="AA408" i="2"/>
  <c r="Z408" i="2"/>
  <c r="Y408" i="2"/>
  <c r="V408" i="2"/>
  <c r="S408" i="2"/>
  <c r="Q408" i="2"/>
  <c r="P408" i="2"/>
  <c r="O408" i="2"/>
  <c r="N408" i="2"/>
  <c r="M408" i="2"/>
  <c r="L408" i="2"/>
  <c r="K408" i="2"/>
  <c r="J408" i="2"/>
  <c r="I408" i="2"/>
  <c r="H408" i="2"/>
  <c r="G408" i="2"/>
  <c r="F408" i="2"/>
  <c r="E408" i="2"/>
  <c r="A408" i="2"/>
  <c r="AE407" i="2"/>
  <c r="AD407" i="2"/>
  <c r="AC407" i="2"/>
  <c r="AB407" i="2"/>
  <c r="AA407" i="2"/>
  <c r="Z407" i="2"/>
  <c r="Y407" i="2"/>
  <c r="V407" i="2"/>
  <c r="S407" i="2"/>
  <c r="Q407" i="2"/>
  <c r="P407" i="2"/>
  <c r="O407" i="2"/>
  <c r="N407" i="2"/>
  <c r="M407" i="2"/>
  <c r="L407" i="2"/>
  <c r="K407" i="2"/>
  <c r="J407" i="2"/>
  <c r="I407" i="2"/>
  <c r="H407" i="2"/>
  <c r="G407" i="2"/>
  <c r="F407" i="2"/>
  <c r="E407" i="2"/>
  <c r="A407" i="2"/>
  <c r="AE406" i="2"/>
  <c r="AD406" i="2"/>
  <c r="AC406" i="2"/>
  <c r="AB406" i="2"/>
  <c r="AA406" i="2"/>
  <c r="Z406" i="2"/>
  <c r="Y406" i="2"/>
  <c r="V406" i="2"/>
  <c r="S406" i="2"/>
  <c r="Q406" i="2"/>
  <c r="P406" i="2"/>
  <c r="O406" i="2"/>
  <c r="N406" i="2"/>
  <c r="M406" i="2"/>
  <c r="L406" i="2"/>
  <c r="K406" i="2"/>
  <c r="J406" i="2"/>
  <c r="I406" i="2"/>
  <c r="H406" i="2"/>
  <c r="G406" i="2"/>
  <c r="F406" i="2"/>
  <c r="E406" i="2"/>
  <c r="A406" i="2"/>
  <c r="AE405" i="2"/>
  <c r="AD405" i="2"/>
  <c r="AC405" i="2"/>
  <c r="AB405" i="2"/>
  <c r="AA405" i="2"/>
  <c r="Z405" i="2"/>
  <c r="Y405" i="2"/>
  <c r="V405" i="2"/>
  <c r="S405" i="2"/>
  <c r="Q405" i="2"/>
  <c r="P405" i="2"/>
  <c r="O405" i="2"/>
  <c r="N405" i="2"/>
  <c r="M405" i="2"/>
  <c r="L405" i="2"/>
  <c r="K405" i="2"/>
  <c r="J405" i="2"/>
  <c r="I405" i="2"/>
  <c r="H405" i="2"/>
  <c r="G405" i="2"/>
  <c r="F405" i="2"/>
  <c r="E405" i="2"/>
  <c r="A405" i="2"/>
  <c r="AE404" i="2"/>
  <c r="AD404" i="2"/>
  <c r="AC404" i="2"/>
  <c r="AB404" i="2"/>
  <c r="AA404" i="2"/>
  <c r="Z404" i="2"/>
  <c r="Y404" i="2"/>
  <c r="V404" i="2"/>
  <c r="S404" i="2"/>
  <c r="Q404" i="2"/>
  <c r="P404" i="2"/>
  <c r="O404" i="2"/>
  <c r="N404" i="2"/>
  <c r="M404" i="2"/>
  <c r="L404" i="2"/>
  <c r="K404" i="2"/>
  <c r="J404" i="2"/>
  <c r="I404" i="2"/>
  <c r="H404" i="2"/>
  <c r="G404" i="2"/>
  <c r="F404" i="2"/>
  <c r="E404" i="2"/>
  <c r="A404" i="2"/>
  <c r="AE403" i="2"/>
  <c r="AD403" i="2"/>
  <c r="AC403" i="2"/>
  <c r="AB403" i="2"/>
  <c r="AA403" i="2"/>
  <c r="Z403" i="2"/>
  <c r="Y403" i="2"/>
  <c r="V403" i="2"/>
  <c r="S403" i="2"/>
  <c r="Q403" i="2"/>
  <c r="P403" i="2"/>
  <c r="O403" i="2"/>
  <c r="N403" i="2"/>
  <c r="M403" i="2"/>
  <c r="L403" i="2"/>
  <c r="K403" i="2"/>
  <c r="J403" i="2"/>
  <c r="I403" i="2"/>
  <c r="H403" i="2"/>
  <c r="G403" i="2"/>
  <c r="F403" i="2"/>
  <c r="E403" i="2"/>
  <c r="A403" i="2"/>
  <c r="AE402" i="2"/>
  <c r="AD402" i="2"/>
  <c r="AC402" i="2"/>
  <c r="AB402" i="2"/>
  <c r="AA402" i="2"/>
  <c r="Z402" i="2"/>
  <c r="Y402" i="2"/>
  <c r="V402" i="2"/>
  <c r="S402" i="2"/>
  <c r="Q402" i="2"/>
  <c r="P402" i="2"/>
  <c r="O402" i="2"/>
  <c r="N402" i="2"/>
  <c r="M402" i="2"/>
  <c r="L402" i="2"/>
  <c r="K402" i="2"/>
  <c r="J402" i="2"/>
  <c r="I402" i="2"/>
  <c r="H402" i="2"/>
  <c r="G402" i="2"/>
  <c r="F402" i="2"/>
  <c r="E402" i="2"/>
  <c r="A402" i="2"/>
  <c r="AE401" i="2"/>
  <c r="AD401" i="2"/>
  <c r="AC401" i="2"/>
  <c r="AB401" i="2"/>
  <c r="AA401" i="2"/>
  <c r="Z401" i="2"/>
  <c r="Y401" i="2"/>
  <c r="V401" i="2"/>
  <c r="Q401" i="2"/>
  <c r="P401" i="2"/>
  <c r="O401" i="2"/>
  <c r="N401" i="2"/>
  <c r="M401" i="2"/>
  <c r="L401" i="2"/>
  <c r="K401" i="2"/>
  <c r="J401" i="2"/>
  <c r="I401" i="2"/>
  <c r="H401" i="2"/>
  <c r="G401" i="2"/>
  <c r="F401" i="2"/>
  <c r="E401" i="2"/>
  <c r="A401" i="2"/>
  <c r="AE400" i="2"/>
  <c r="AD400" i="2"/>
  <c r="AC400" i="2"/>
  <c r="AB400" i="2"/>
  <c r="AA400" i="2"/>
  <c r="Z400" i="2"/>
  <c r="Y400" i="2"/>
  <c r="V400" i="2"/>
  <c r="S400" i="2"/>
  <c r="Q400" i="2"/>
  <c r="P400" i="2"/>
  <c r="O400" i="2"/>
  <c r="N400" i="2"/>
  <c r="M400" i="2"/>
  <c r="L400" i="2"/>
  <c r="K400" i="2"/>
  <c r="J400" i="2"/>
  <c r="I400" i="2"/>
  <c r="H400" i="2"/>
  <c r="G400" i="2"/>
  <c r="F400" i="2"/>
  <c r="E400" i="2"/>
  <c r="A400" i="2"/>
  <c r="AE399" i="2"/>
  <c r="AD399" i="2"/>
  <c r="AC399" i="2"/>
  <c r="AB399" i="2"/>
  <c r="AA399" i="2"/>
  <c r="Z399" i="2"/>
  <c r="Y399" i="2"/>
  <c r="V399" i="2"/>
  <c r="S399" i="2"/>
  <c r="Q399" i="2"/>
  <c r="P399" i="2"/>
  <c r="O399" i="2"/>
  <c r="N399" i="2"/>
  <c r="M399" i="2"/>
  <c r="L399" i="2"/>
  <c r="K399" i="2"/>
  <c r="J399" i="2"/>
  <c r="I399" i="2"/>
  <c r="H399" i="2"/>
  <c r="G399" i="2"/>
  <c r="F399" i="2"/>
  <c r="E399" i="2"/>
  <c r="A399" i="2"/>
  <c r="AE398" i="2"/>
  <c r="AD398" i="2"/>
  <c r="AC398" i="2"/>
  <c r="AB398" i="2"/>
  <c r="AA398" i="2"/>
  <c r="Z398" i="2"/>
  <c r="Y398" i="2"/>
  <c r="V398" i="2"/>
  <c r="S398" i="2"/>
  <c r="Q398" i="2"/>
  <c r="P398" i="2"/>
  <c r="O398" i="2"/>
  <c r="N398" i="2"/>
  <c r="M398" i="2"/>
  <c r="L398" i="2"/>
  <c r="K398" i="2"/>
  <c r="J398" i="2"/>
  <c r="I398" i="2"/>
  <c r="H398" i="2"/>
  <c r="G398" i="2"/>
  <c r="F398" i="2"/>
  <c r="E398" i="2"/>
  <c r="A398" i="2"/>
  <c r="AE397" i="2"/>
  <c r="AD397" i="2"/>
  <c r="AC397" i="2"/>
  <c r="AB397" i="2"/>
  <c r="AA397" i="2"/>
  <c r="Z397" i="2"/>
  <c r="Y397" i="2"/>
  <c r="V397" i="2"/>
  <c r="S397" i="2"/>
  <c r="Q397" i="2"/>
  <c r="P397" i="2"/>
  <c r="O397" i="2"/>
  <c r="N397" i="2"/>
  <c r="M397" i="2"/>
  <c r="L397" i="2"/>
  <c r="K397" i="2"/>
  <c r="J397" i="2"/>
  <c r="I397" i="2"/>
  <c r="H397" i="2"/>
  <c r="G397" i="2"/>
  <c r="F397" i="2"/>
  <c r="E397" i="2"/>
  <c r="A397" i="2"/>
  <c r="AE396" i="2"/>
  <c r="AD396" i="2"/>
  <c r="AC396" i="2"/>
  <c r="AB396" i="2"/>
  <c r="AA396" i="2"/>
  <c r="Z396" i="2"/>
  <c r="Y396" i="2"/>
  <c r="V396" i="2"/>
  <c r="S396" i="2"/>
  <c r="Q396" i="2"/>
  <c r="P396" i="2"/>
  <c r="O396" i="2"/>
  <c r="N396" i="2"/>
  <c r="M396" i="2"/>
  <c r="L396" i="2"/>
  <c r="K396" i="2"/>
  <c r="J396" i="2"/>
  <c r="I396" i="2"/>
  <c r="H396" i="2"/>
  <c r="G396" i="2"/>
  <c r="F396" i="2"/>
  <c r="E396" i="2"/>
  <c r="A396" i="2"/>
  <c r="AE395" i="2"/>
  <c r="AD395" i="2"/>
  <c r="AC395" i="2"/>
  <c r="AB395" i="2"/>
  <c r="AA395" i="2"/>
  <c r="Z395" i="2"/>
  <c r="Y395" i="2"/>
  <c r="V395" i="2"/>
  <c r="S395" i="2"/>
  <c r="Q395" i="2"/>
  <c r="P395" i="2"/>
  <c r="O395" i="2"/>
  <c r="N395" i="2"/>
  <c r="M395" i="2"/>
  <c r="L395" i="2"/>
  <c r="K395" i="2"/>
  <c r="J395" i="2"/>
  <c r="I395" i="2"/>
  <c r="H395" i="2"/>
  <c r="G395" i="2"/>
  <c r="F395" i="2"/>
  <c r="E395" i="2"/>
  <c r="A395" i="2"/>
  <c r="AE394" i="2"/>
  <c r="AD394" i="2"/>
  <c r="AC394" i="2"/>
  <c r="AB394" i="2"/>
  <c r="AA394" i="2"/>
  <c r="Z394" i="2"/>
  <c r="Y394" i="2"/>
  <c r="V394" i="2"/>
  <c r="S394" i="2"/>
  <c r="Q394" i="2"/>
  <c r="P394" i="2"/>
  <c r="O394" i="2"/>
  <c r="N394" i="2"/>
  <c r="M394" i="2"/>
  <c r="L394" i="2"/>
  <c r="K394" i="2"/>
  <c r="J394" i="2"/>
  <c r="I394" i="2"/>
  <c r="H394" i="2"/>
  <c r="G394" i="2"/>
  <c r="F394" i="2"/>
  <c r="E394" i="2"/>
  <c r="A394" i="2"/>
  <c r="AE393" i="2"/>
  <c r="AD393" i="2"/>
  <c r="AC393" i="2"/>
  <c r="AB393" i="2"/>
  <c r="AA393" i="2"/>
  <c r="Z393" i="2"/>
  <c r="Y393" i="2"/>
  <c r="V393" i="2"/>
  <c r="S393" i="2"/>
  <c r="Q393" i="2"/>
  <c r="P393" i="2"/>
  <c r="O393" i="2"/>
  <c r="N393" i="2"/>
  <c r="M393" i="2"/>
  <c r="L393" i="2"/>
  <c r="K393" i="2"/>
  <c r="J393" i="2"/>
  <c r="I393" i="2"/>
  <c r="H393" i="2"/>
  <c r="G393" i="2"/>
  <c r="F393" i="2"/>
  <c r="E393" i="2"/>
  <c r="A393" i="2"/>
  <c r="AE392" i="2"/>
  <c r="AD392" i="2"/>
  <c r="AC392" i="2"/>
  <c r="AB392" i="2"/>
  <c r="AA392" i="2"/>
  <c r="Z392" i="2"/>
  <c r="Y392" i="2"/>
  <c r="V392" i="2"/>
  <c r="S392" i="2"/>
  <c r="Q392" i="2"/>
  <c r="P392" i="2"/>
  <c r="O392" i="2"/>
  <c r="N392" i="2"/>
  <c r="M392" i="2"/>
  <c r="L392" i="2"/>
  <c r="K392" i="2"/>
  <c r="J392" i="2"/>
  <c r="I392" i="2"/>
  <c r="H392" i="2"/>
  <c r="G392" i="2"/>
  <c r="F392" i="2"/>
  <c r="E392" i="2"/>
  <c r="A392" i="2"/>
  <c r="AE391" i="2"/>
  <c r="AD391" i="2"/>
  <c r="AC391" i="2"/>
  <c r="AB391" i="2"/>
  <c r="AA391" i="2"/>
  <c r="Z391" i="2"/>
  <c r="Y391" i="2"/>
  <c r="V391" i="2"/>
  <c r="S391" i="2"/>
  <c r="Q391" i="2"/>
  <c r="P391" i="2"/>
  <c r="O391" i="2"/>
  <c r="N391" i="2"/>
  <c r="M391" i="2"/>
  <c r="L391" i="2"/>
  <c r="K391" i="2"/>
  <c r="J391" i="2"/>
  <c r="I391" i="2"/>
  <c r="H391" i="2"/>
  <c r="G391" i="2"/>
  <c r="F391" i="2"/>
  <c r="E391" i="2"/>
  <c r="A391" i="2"/>
  <c r="AE390" i="2"/>
  <c r="AD390" i="2"/>
  <c r="AC390" i="2"/>
  <c r="AB390" i="2"/>
  <c r="AA390" i="2"/>
  <c r="Z390" i="2"/>
  <c r="Y390" i="2"/>
  <c r="V390" i="2"/>
  <c r="S390" i="2"/>
  <c r="Q390" i="2"/>
  <c r="P390" i="2"/>
  <c r="O390" i="2"/>
  <c r="N390" i="2"/>
  <c r="M390" i="2"/>
  <c r="L390" i="2"/>
  <c r="K390" i="2"/>
  <c r="J390" i="2"/>
  <c r="I390" i="2"/>
  <c r="H390" i="2"/>
  <c r="G390" i="2"/>
  <c r="F390" i="2"/>
  <c r="E390" i="2"/>
  <c r="A390" i="2"/>
  <c r="AE389" i="2"/>
  <c r="AD389" i="2"/>
  <c r="AC389" i="2"/>
  <c r="AB389" i="2"/>
  <c r="AA389" i="2"/>
  <c r="Z389" i="2"/>
  <c r="Y389" i="2"/>
  <c r="V389" i="2"/>
  <c r="S389" i="2"/>
  <c r="Q389" i="2"/>
  <c r="P389" i="2"/>
  <c r="O389" i="2"/>
  <c r="N389" i="2"/>
  <c r="M389" i="2"/>
  <c r="L389" i="2"/>
  <c r="K389" i="2"/>
  <c r="J389" i="2"/>
  <c r="I389" i="2"/>
  <c r="H389" i="2"/>
  <c r="G389" i="2"/>
  <c r="F389" i="2"/>
  <c r="E389" i="2"/>
  <c r="A389" i="2"/>
  <c r="AE388" i="2"/>
  <c r="AD388" i="2"/>
  <c r="AC388" i="2"/>
  <c r="AB388" i="2"/>
  <c r="AA388" i="2"/>
  <c r="Z388" i="2"/>
  <c r="Y388" i="2"/>
  <c r="V388" i="2"/>
  <c r="S388" i="2"/>
  <c r="Q388" i="2"/>
  <c r="P388" i="2"/>
  <c r="O388" i="2"/>
  <c r="N388" i="2"/>
  <c r="M388" i="2"/>
  <c r="L388" i="2"/>
  <c r="K388" i="2"/>
  <c r="J388" i="2"/>
  <c r="I388" i="2"/>
  <c r="H388" i="2"/>
  <c r="G388" i="2"/>
  <c r="F388" i="2"/>
  <c r="E388" i="2"/>
  <c r="A388" i="2"/>
  <c r="AE387" i="2"/>
  <c r="AD387" i="2"/>
  <c r="AC387" i="2"/>
  <c r="AB387" i="2"/>
  <c r="AA387" i="2"/>
  <c r="Z387" i="2"/>
  <c r="Y387" i="2"/>
  <c r="V387" i="2"/>
  <c r="S387" i="2"/>
  <c r="Q387" i="2"/>
  <c r="P387" i="2"/>
  <c r="O387" i="2"/>
  <c r="N387" i="2"/>
  <c r="M387" i="2"/>
  <c r="L387" i="2"/>
  <c r="K387" i="2"/>
  <c r="J387" i="2"/>
  <c r="I387" i="2"/>
  <c r="H387" i="2"/>
  <c r="G387" i="2"/>
  <c r="F387" i="2"/>
  <c r="E387" i="2"/>
  <c r="A387" i="2"/>
  <c r="AE386" i="2"/>
  <c r="AD386" i="2"/>
  <c r="AC386" i="2"/>
  <c r="AB386" i="2"/>
  <c r="AA386" i="2"/>
  <c r="Z386" i="2"/>
  <c r="Y386" i="2"/>
  <c r="V386" i="2"/>
  <c r="S386" i="2"/>
  <c r="Q386" i="2"/>
  <c r="P386" i="2"/>
  <c r="O386" i="2"/>
  <c r="N386" i="2"/>
  <c r="M386" i="2"/>
  <c r="L386" i="2"/>
  <c r="K386" i="2"/>
  <c r="J386" i="2"/>
  <c r="I386" i="2"/>
  <c r="H386" i="2"/>
  <c r="G386" i="2"/>
  <c r="F386" i="2"/>
  <c r="E386" i="2"/>
  <c r="A386" i="2"/>
  <c r="AE385" i="2"/>
  <c r="AD385" i="2"/>
  <c r="AC385" i="2"/>
  <c r="AB385" i="2"/>
  <c r="AA385" i="2"/>
  <c r="Z385" i="2"/>
  <c r="Y385" i="2"/>
  <c r="V385" i="2"/>
  <c r="S385" i="2"/>
  <c r="Q385" i="2"/>
  <c r="P385" i="2"/>
  <c r="O385" i="2"/>
  <c r="N385" i="2"/>
  <c r="M385" i="2"/>
  <c r="L385" i="2"/>
  <c r="K385" i="2"/>
  <c r="J385" i="2"/>
  <c r="I385" i="2"/>
  <c r="H385" i="2"/>
  <c r="G385" i="2"/>
  <c r="F385" i="2"/>
  <c r="E385" i="2"/>
  <c r="A385" i="2"/>
  <c r="AE384" i="2"/>
  <c r="AD384" i="2"/>
  <c r="AC384" i="2"/>
  <c r="AB384" i="2"/>
  <c r="AA384" i="2"/>
  <c r="Z384" i="2"/>
  <c r="Y384" i="2"/>
  <c r="V384" i="2"/>
  <c r="S384" i="2"/>
  <c r="Q384" i="2"/>
  <c r="P384" i="2"/>
  <c r="O384" i="2"/>
  <c r="N384" i="2"/>
  <c r="M384" i="2"/>
  <c r="L384" i="2"/>
  <c r="K384" i="2"/>
  <c r="J384" i="2"/>
  <c r="I384" i="2"/>
  <c r="H384" i="2"/>
  <c r="G384" i="2"/>
  <c r="F384" i="2"/>
  <c r="E384" i="2"/>
  <c r="A384" i="2"/>
  <c r="AE383" i="2"/>
  <c r="AD383" i="2"/>
  <c r="AC383" i="2"/>
  <c r="AB383" i="2"/>
  <c r="AA383" i="2"/>
  <c r="Z383" i="2"/>
  <c r="Y383" i="2"/>
  <c r="V383" i="2"/>
  <c r="S383" i="2"/>
  <c r="Q383" i="2"/>
  <c r="P383" i="2"/>
  <c r="O383" i="2"/>
  <c r="N383" i="2"/>
  <c r="M383" i="2"/>
  <c r="L383" i="2"/>
  <c r="K383" i="2"/>
  <c r="J383" i="2"/>
  <c r="I383" i="2"/>
  <c r="H383" i="2"/>
  <c r="G383" i="2"/>
  <c r="F383" i="2"/>
  <c r="E383" i="2"/>
  <c r="A383" i="2"/>
  <c r="AE382" i="2"/>
  <c r="AD382" i="2"/>
  <c r="AC382" i="2"/>
  <c r="AB382" i="2"/>
  <c r="AA382" i="2"/>
  <c r="Z382" i="2"/>
  <c r="Y382" i="2"/>
  <c r="V382" i="2"/>
  <c r="S382" i="2"/>
  <c r="Q382" i="2"/>
  <c r="P382" i="2"/>
  <c r="O382" i="2"/>
  <c r="N382" i="2"/>
  <c r="M382" i="2"/>
  <c r="L382" i="2"/>
  <c r="K382" i="2"/>
  <c r="J382" i="2"/>
  <c r="I382" i="2"/>
  <c r="H382" i="2"/>
  <c r="G382" i="2"/>
  <c r="F382" i="2"/>
  <c r="E382" i="2"/>
  <c r="A382" i="2"/>
  <c r="AE381" i="2"/>
  <c r="AD381" i="2"/>
  <c r="AC381" i="2"/>
  <c r="AB381" i="2"/>
  <c r="AA381" i="2"/>
  <c r="Z381" i="2"/>
  <c r="Y381" i="2"/>
  <c r="V381" i="2"/>
  <c r="S381" i="2"/>
  <c r="Q381" i="2"/>
  <c r="P381" i="2"/>
  <c r="O381" i="2"/>
  <c r="N381" i="2"/>
  <c r="M381" i="2"/>
  <c r="L381" i="2"/>
  <c r="K381" i="2"/>
  <c r="J381" i="2"/>
  <c r="I381" i="2"/>
  <c r="H381" i="2"/>
  <c r="G381" i="2"/>
  <c r="F381" i="2"/>
  <c r="E381" i="2"/>
  <c r="A381" i="2"/>
  <c r="AE380" i="2"/>
  <c r="AD380" i="2"/>
  <c r="AC380" i="2"/>
  <c r="AB380" i="2"/>
  <c r="AA380" i="2"/>
  <c r="Z380" i="2"/>
  <c r="Y380" i="2"/>
  <c r="V380" i="2"/>
  <c r="S380" i="2"/>
  <c r="Q380" i="2"/>
  <c r="P380" i="2"/>
  <c r="O380" i="2"/>
  <c r="N380" i="2"/>
  <c r="M380" i="2"/>
  <c r="L380" i="2"/>
  <c r="K380" i="2"/>
  <c r="J380" i="2"/>
  <c r="I380" i="2"/>
  <c r="H380" i="2"/>
  <c r="G380" i="2"/>
  <c r="F380" i="2"/>
  <c r="E380" i="2"/>
  <c r="A380" i="2"/>
  <c r="AE379" i="2"/>
  <c r="AD379" i="2"/>
  <c r="AC379" i="2"/>
  <c r="AB379" i="2"/>
  <c r="AA379" i="2"/>
  <c r="Z379" i="2"/>
  <c r="Y379" i="2"/>
  <c r="V379" i="2"/>
  <c r="S379" i="2"/>
  <c r="Q379" i="2"/>
  <c r="P379" i="2"/>
  <c r="O379" i="2"/>
  <c r="N379" i="2"/>
  <c r="M379" i="2"/>
  <c r="L379" i="2"/>
  <c r="K379" i="2"/>
  <c r="J379" i="2"/>
  <c r="I379" i="2"/>
  <c r="H379" i="2"/>
  <c r="G379" i="2"/>
  <c r="F379" i="2"/>
  <c r="E379" i="2"/>
  <c r="A379" i="2"/>
  <c r="AE378" i="2"/>
  <c r="AD378" i="2"/>
  <c r="AC378" i="2"/>
  <c r="AB378" i="2"/>
  <c r="AA378" i="2"/>
  <c r="Z378" i="2"/>
  <c r="Y378" i="2"/>
  <c r="V378" i="2"/>
  <c r="S378" i="2"/>
  <c r="Q378" i="2"/>
  <c r="P378" i="2"/>
  <c r="O378" i="2"/>
  <c r="N378" i="2"/>
  <c r="M378" i="2"/>
  <c r="L378" i="2"/>
  <c r="K378" i="2"/>
  <c r="J378" i="2"/>
  <c r="I378" i="2"/>
  <c r="H378" i="2"/>
  <c r="G378" i="2"/>
  <c r="F378" i="2"/>
  <c r="E378" i="2"/>
  <c r="A378" i="2"/>
  <c r="AE377" i="2"/>
  <c r="AD377" i="2"/>
  <c r="AC377" i="2"/>
  <c r="AB377" i="2"/>
  <c r="AA377" i="2"/>
  <c r="Z377" i="2"/>
  <c r="Y377" i="2"/>
  <c r="V377" i="2"/>
  <c r="S377" i="2"/>
  <c r="Q377" i="2"/>
  <c r="P377" i="2"/>
  <c r="O377" i="2"/>
  <c r="N377" i="2"/>
  <c r="M377" i="2"/>
  <c r="L377" i="2"/>
  <c r="K377" i="2"/>
  <c r="J377" i="2"/>
  <c r="I377" i="2"/>
  <c r="H377" i="2"/>
  <c r="G377" i="2"/>
  <c r="F377" i="2"/>
  <c r="E377" i="2"/>
  <c r="A377" i="2"/>
  <c r="AE376" i="2"/>
  <c r="AD376" i="2"/>
  <c r="AC376" i="2"/>
  <c r="AB376" i="2"/>
  <c r="AA376" i="2"/>
  <c r="Z376" i="2"/>
  <c r="Y376" i="2"/>
  <c r="V376" i="2"/>
  <c r="S376" i="2"/>
  <c r="Q376" i="2"/>
  <c r="P376" i="2"/>
  <c r="O376" i="2"/>
  <c r="N376" i="2"/>
  <c r="M376" i="2"/>
  <c r="L376" i="2"/>
  <c r="K376" i="2"/>
  <c r="J376" i="2"/>
  <c r="I376" i="2"/>
  <c r="H376" i="2"/>
  <c r="G376" i="2"/>
  <c r="F376" i="2"/>
  <c r="E376" i="2"/>
  <c r="A376" i="2"/>
  <c r="AE375" i="2"/>
  <c r="AD375" i="2"/>
  <c r="AC375" i="2"/>
  <c r="AB375" i="2"/>
  <c r="AA375" i="2"/>
  <c r="Z375" i="2"/>
  <c r="Y375" i="2"/>
  <c r="V375" i="2"/>
  <c r="S375" i="2"/>
  <c r="Q375" i="2"/>
  <c r="P375" i="2"/>
  <c r="O375" i="2"/>
  <c r="N375" i="2"/>
  <c r="M375" i="2"/>
  <c r="L375" i="2"/>
  <c r="K375" i="2"/>
  <c r="J375" i="2"/>
  <c r="I375" i="2"/>
  <c r="H375" i="2"/>
  <c r="G375" i="2"/>
  <c r="F375" i="2"/>
  <c r="E375" i="2"/>
  <c r="A375" i="2"/>
  <c r="AE374" i="2"/>
  <c r="AD374" i="2"/>
  <c r="AC374" i="2"/>
  <c r="AB374" i="2"/>
  <c r="AA374" i="2"/>
  <c r="Z374" i="2"/>
  <c r="Y374" i="2"/>
  <c r="V374" i="2"/>
  <c r="S374" i="2"/>
  <c r="Q374" i="2"/>
  <c r="P374" i="2"/>
  <c r="O374" i="2"/>
  <c r="N374" i="2"/>
  <c r="M374" i="2"/>
  <c r="L374" i="2"/>
  <c r="K374" i="2"/>
  <c r="J374" i="2"/>
  <c r="I374" i="2"/>
  <c r="H374" i="2"/>
  <c r="G374" i="2"/>
  <c r="F374" i="2"/>
  <c r="E374" i="2"/>
  <c r="A374" i="2"/>
  <c r="AE373" i="2"/>
  <c r="AD373" i="2"/>
  <c r="AC373" i="2"/>
  <c r="AB373" i="2"/>
  <c r="AA373" i="2"/>
  <c r="Z373" i="2"/>
  <c r="Y373" i="2"/>
  <c r="V373" i="2"/>
  <c r="S373" i="2"/>
  <c r="Q373" i="2"/>
  <c r="P373" i="2"/>
  <c r="O373" i="2"/>
  <c r="N373" i="2"/>
  <c r="M373" i="2"/>
  <c r="L373" i="2"/>
  <c r="K373" i="2"/>
  <c r="J373" i="2"/>
  <c r="I373" i="2"/>
  <c r="H373" i="2"/>
  <c r="G373" i="2"/>
  <c r="F373" i="2"/>
  <c r="E373" i="2"/>
  <c r="A373" i="2"/>
  <c r="AE372" i="2"/>
  <c r="AD372" i="2"/>
  <c r="AC372" i="2"/>
  <c r="AB372" i="2"/>
  <c r="AA372" i="2"/>
  <c r="Z372" i="2"/>
  <c r="Y372" i="2"/>
  <c r="V372" i="2"/>
  <c r="S372" i="2"/>
  <c r="Q372" i="2"/>
  <c r="P372" i="2"/>
  <c r="O372" i="2"/>
  <c r="N372" i="2"/>
  <c r="M372" i="2"/>
  <c r="L372" i="2"/>
  <c r="K372" i="2"/>
  <c r="J372" i="2"/>
  <c r="I372" i="2"/>
  <c r="H372" i="2"/>
  <c r="G372" i="2"/>
  <c r="F372" i="2"/>
  <c r="E372" i="2"/>
  <c r="A372" i="2"/>
  <c r="AE371" i="2"/>
  <c r="AD371" i="2"/>
  <c r="AC371" i="2"/>
  <c r="AB371" i="2"/>
  <c r="AA371" i="2"/>
  <c r="Z371" i="2"/>
  <c r="Y371" i="2"/>
  <c r="V371" i="2"/>
  <c r="S371" i="2"/>
  <c r="Q371" i="2"/>
  <c r="P371" i="2"/>
  <c r="O371" i="2"/>
  <c r="N371" i="2"/>
  <c r="M371" i="2"/>
  <c r="L371" i="2"/>
  <c r="K371" i="2"/>
  <c r="J371" i="2"/>
  <c r="I371" i="2"/>
  <c r="H371" i="2"/>
  <c r="G371" i="2"/>
  <c r="F371" i="2"/>
  <c r="E371" i="2"/>
  <c r="A371" i="2"/>
  <c r="AE370" i="2"/>
  <c r="AD370" i="2"/>
  <c r="AC370" i="2"/>
  <c r="AB370" i="2"/>
  <c r="AA370" i="2"/>
  <c r="Z370" i="2"/>
  <c r="Y370" i="2"/>
  <c r="V370" i="2"/>
  <c r="S370" i="2"/>
  <c r="Q370" i="2"/>
  <c r="P370" i="2"/>
  <c r="O370" i="2"/>
  <c r="N370" i="2"/>
  <c r="M370" i="2"/>
  <c r="L370" i="2"/>
  <c r="K370" i="2"/>
  <c r="J370" i="2"/>
  <c r="I370" i="2"/>
  <c r="H370" i="2"/>
  <c r="G370" i="2"/>
  <c r="F370" i="2"/>
  <c r="E370" i="2"/>
  <c r="A370" i="2"/>
  <c r="AE369" i="2"/>
  <c r="AD369" i="2"/>
  <c r="AC369" i="2"/>
  <c r="AB369" i="2"/>
  <c r="AA369" i="2"/>
  <c r="Z369" i="2"/>
  <c r="Y369" i="2"/>
  <c r="V369" i="2"/>
  <c r="S369" i="2"/>
  <c r="Q369" i="2"/>
  <c r="P369" i="2"/>
  <c r="O369" i="2"/>
  <c r="N369" i="2"/>
  <c r="M369" i="2"/>
  <c r="L369" i="2"/>
  <c r="K369" i="2"/>
  <c r="J369" i="2"/>
  <c r="I369" i="2"/>
  <c r="H369" i="2"/>
  <c r="G369" i="2"/>
  <c r="F369" i="2"/>
  <c r="E369" i="2"/>
  <c r="A369" i="2"/>
  <c r="AE368" i="2"/>
  <c r="AD368" i="2"/>
  <c r="AC368" i="2"/>
  <c r="AB368" i="2"/>
  <c r="AA368" i="2"/>
  <c r="Z368" i="2"/>
  <c r="Y368" i="2"/>
  <c r="V368" i="2"/>
  <c r="S368" i="2"/>
  <c r="Q368" i="2"/>
  <c r="P368" i="2"/>
  <c r="O368" i="2"/>
  <c r="N368" i="2"/>
  <c r="M368" i="2"/>
  <c r="L368" i="2"/>
  <c r="K368" i="2"/>
  <c r="J368" i="2"/>
  <c r="I368" i="2"/>
  <c r="H368" i="2"/>
  <c r="G368" i="2"/>
  <c r="F368" i="2"/>
  <c r="E368" i="2"/>
  <c r="A368" i="2"/>
  <c r="AE367" i="2"/>
  <c r="AD367" i="2"/>
  <c r="AC367" i="2"/>
  <c r="AB367" i="2"/>
  <c r="AA367" i="2"/>
  <c r="Z367" i="2"/>
  <c r="Y367" i="2"/>
  <c r="V367" i="2"/>
  <c r="S367" i="2"/>
  <c r="Q367" i="2"/>
  <c r="P367" i="2"/>
  <c r="O367" i="2"/>
  <c r="N367" i="2"/>
  <c r="M367" i="2"/>
  <c r="L367" i="2"/>
  <c r="K367" i="2"/>
  <c r="J367" i="2"/>
  <c r="I367" i="2"/>
  <c r="H367" i="2"/>
  <c r="G367" i="2"/>
  <c r="F367" i="2"/>
  <c r="E367" i="2"/>
  <c r="A367" i="2"/>
  <c r="AE366" i="2"/>
  <c r="AD366" i="2"/>
  <c r="AC366" i="2"/>
  <c r="AB366" i="2"/>
  <c r="AA366" i="2"/>
  <c r="Z366" i="2"/>
  <c r="Y366" i="2"/>
  <c r="V366" i="2"/>
  <c r="S366" i="2"/>
  <c r="Q366" i="2"/>
  <c r="P366" i="2"/>
  <c r="O366" i="2"/>
  <c r="N366" i="2"/>
  <c r="M366" i="2"/>
  <c r="L366" i="2"/>
  <c r="K366" i="2"/>
  <c r="J366" i="2"/>
  <c r="I366" i="2"/>
  <c r="H366" i="2"/>
  <c r="G366" i="2"/>
  <c r="F366" i="2"/>
  <c r="E366" i="2"/>
  <c r="A366" i="2"/>
  <c r="AE365" i="2"/>
  <c r="AD365" i="2"/>
  <c r="AC365" i="2"/>
  <c r="AB365" i="2"/>
  <c r="AA365" i="2"/>
  <c r="Z365" i="2"/>
  <c r="Y365" i="2"/>
  <c r="V365" i="2"/>
  <c r="S365" i="2"/>
  <c r="Q365" i="2"/>
  <c r="P365" i="2"/>
  <c r="O365" i="2"/>
  <c r="N365" i="2"/>
  <c r="M365" i="2"/>
  <c r="L365" i="2"/>
  <c r="K365" i="2"/>
  <c r="J365" i="2"/>
  <c r="I365" i="2"/>
  <c r="H365" i="2"/>
  <c r="G365" i="2"/>
  <c r="F365" i="2"/>
  <c r="E365" i="2"/>
  <c r="A365" i="2"/>
  <c r="AE364" i="2"/>
  <c r="AD364" i="2"/>
  <c r="AC364" i="2"/>
  <c r="AB364" i="2"/>
  <c r="AA364" i="2"/>
  <c r="Z364" i="2"/>
  <c r="Y364" i="2"/>
  <c r="V364" i="2"/>
  <c r="S364" i="2"/>
  <c r="Q364" i="2"/>
  <c r="P364" i="2"/>
  <c r="O364" i="2"/>
  <c r="N364" i="2"/>
  <c r="M364" i="2"/>
  <c r="L364" i="2"/>
  <c r="K364" i="2"/>
  <c r="J364" i="2"/>
  <c r="I364" i="2"/>
  <c r="H364" i="2"/>
  <c r="G364" i="2"/>
  <c r="F364" i="2"/>
  <c r="E364" i="2"/>
  <c r="A364" i="2"/>
  <c r="AE363" i="2"/>
  <c r="AD363" i="2"/>
  <c r="AC363" i="2"/>
  <c r="AB363" i="2"/>
  <c r="AA363" i="2"/>
  <c r="Z363" i="2"/>
  <c r="Y363" i="2"/>
  <c r="V363" i="2"/>
  <c r="S363" i="2"/>
  <c r="Q363" i="2"/>
  <c r="P363" i="2"/>
  <c r="O363" i="2"/>
  <c r="N363" i="2"/>
  <c r="M363" i="2"/>
  <c r="L363" i="2"/>
  <c r="K363" i="2"/>
  <c r="J363" i="2"/>
  <c r="I363" i="2"/>
  <c r="H363" i="2"/>
  <c r="G363" i="2"/>
  <c r="F363" i="2"/>
  <c r="E363" i="2"/>
  <c r="A363" i="2"/>
  <c r="AE362" i="2"/>
  <c r="AD362" i="2"/>
  <c r="AC362" i="2"/>
  <c r="AB362" i="2"/>
  <c r="AA362" i="2"/>
  <c r="Z362" i="2"/>
  <c r="Y362" i="2"/>
  <c r="V362" i="2"/>
  <c r="S362" i="2"/>
  <c r="Q362" i="2"/>
  <c r="P362" i="2"/>
  <c r="O362" i="2"/>
  <c r="N362" i="2"/>
  <c r="M362" i="2"/>
  <c r="L362" i="2"/>
  <c r="K362" i="2"/>
  <c r="J362" i="2"/>
  <c r="I362" i="2"/>
  <c r="H362" i="2"/>
  <c r="G362" i="2"/>
  <c r="F362" i="2"/>
  <c r="E362" i="2"/>
  <c r="A362" i="2"/>
  <c r="AE361" i="2"/>
  <c r="AD361" i="2"/>
  <c r="AC361" i="2"/>
  <c r="AB361" i="2"/>
  <c r="AA361" i="2"/>
  <c r="Z361" i="2"/>
  <c r="Y361" i="2"/>
  <c r="V361" i="2"/>
  <c r="S361" i="2"/>
  <c r="Q361" i="2"/>
  <c r="P361" i="2"/>
  <c r="O361" i="2"/>
  <c r="N361" i="2"/>
  <c r="M361" i="2"/>
  <c r="L361" i="2"/>
  <c r="K361" i="2"/>
  <c r="J361" i="2"/>
  <c r="I361" i="2"/>
  <c r="H361" i="2"/>
  <c r="G361" i="2"/>
  <c r="F361" i="2"/>
  <c r="E361" i="2"/>
  <c r="A361" i="2"/>
  <c r="AE360" i="2"/>
  <c r="AD360" i="2"/>
  <c r="AC360" i="2"/>
  <c r="AB360" i="2"/>
  <c r="AA360" i="2"/>
  <c r="Z360" i="2"/>
  <c r="Y360" i="2"/>
  <c r="V360" i="2"/>
  <c r="S360" i="2"/>
  <c r="Q360" i="2"/>
  <c r="P360" i="2"/>
  <c r="O360" i="2"/>
  <c r="N360" i="2"/>
  <c r="M360" i="2"/>
  <c r="L360" i="2"/>
  <c r="K360" i="2"/>
  <c r="J360" i="2"/>
  <c r="I360" i="2"/>
  <c r="H360" i="2"/>
  <c r="G360" i="2"/>
  <c r="F360" i="2"/>
  <c r="E360" i="2"/>
  <c r="A360" i="2"/>
  <c r="AE359" i="2"/>
  <c r="AD359" i="2"/>
  <c r="AC359" i="2"/>
  <c r="AB359" i="2"/>
  <c r="AA359" i="2"/>
  <c r="Z359" i="2"/>
  <c r="Y359" i="2"/>
  <c r="V359" i="2"/>
  <c r="S359" i="2"/>
  <c r="Q359" i="2"/>
  <c r="P359" i="2"/>
  <c r="O359" i="2"/>
  <c r="N359" i="2"/>
  <c r="M359" i="2"/>
  <c r="L359" i="2"/>
  <c r="K359" i="2"/>
  <c r="J359" i="2"/>
  <c r="I359" i="2"/>
  <c r="H359" i="2"/>
  <c r="G359" i="2"/>
  <c r="F359" i="2"/>
  <c r="E359" i="2"/>
  <c r="A359" i="2"/>
  <c r="AE358" i="2"/>
  <c r="AD358" i="2"/>
  <c r="AC358" i="2"/>
  <c r="AB358" i="2"/>
  <c r="AA358" i="2"/>
  <c r="Z358" i="2"/>
  <c r="Y358" i="2"/>
  <c r="V358" i="2"/>
  <c r="S358" i="2"/>
  <c r="Q358" i="2"/>
  <c r="P358" i="2"/>
  <c r="O358" i="2"/>
  <c r="N358" i="2"/>
  <c r="M358" i="2"/>
  <c r="L358" i="2"/>
  <c r="K358" i="2"/>
  <c r="J358" i="2"/>
  <c r="I358" i="2"/>
  <c r="H358" i="2"/>
  <c r="G358" i="2"/>
  <c r="F358" i="2"/>
  <c r="E358" i="2"/>
  <c r="A358" i="2"/>
  <c r="AE357" i="2"/>
  <c r="AD357" i="2"/>
  <c r="AC357" i="2"/>
  <c r="AB357" i="2"/>
  <c r="AA357" i="2"/>
  <c r="Z357" i="2"/>
  <c r="Y357" i="2"/>
  <c r="V357" i="2"/>
  <c r="S357" i="2"/>
  <c r="Q357" i="2"/>
  <c r="P357" i="2"/>
  <c r="O357" i="2"/>
  <c r="N357" i="2"/>
  <c r="M357" i="2"/>
  <c r="L357" i="2"/>
  <c r="K357" i="2"/>
  <c r="J357" i="2"/>
  <c r="I357" i="2"/>
  <c r="H357" i="2"/>
  <c r="G357" i="2"/>
  <c r="F357" i="2"/>
  <c r="E357" i="2"/>
  <c r="A357" i="2"/>
  <c r="AE356" i="2"/>
  <c r="AD356" i="2"/>
  <c r="AC356" i="2"/>
  <c r="AB356" i="2"/>
  <c r="AA356" i="2"/>
  <c r="Z356" i="2"/>
  <c r="Y356" i="2"/>
  <c r="V356" i="2"/>
  <c r="S356" i="2"/>
  <c r="Q356" i="2"/>
  <c r="P356" i="2"/>
  <c r="O356" i="2"/>
  <c r="N356" i="2"/>
  <c r="M356" i="2"/>
  <c r="L356" i="2"/>
  <c r="K356" i="2"/>
  <c r="J356" i="2"/>
  <c r="I356" i="2"/>
  <c r="H356" i="2"/>
  <c r="G356" i="2"/>
  <c r="F356" i="2"/>
  <c r="E356" i="2"/>
  <c r="A356" i="2"/>
  <c r="AE355" i="2"/>
  <c r="AD355" i="2"/>
  <c r="AC355" i="2"/>
  <c r="AB355" i="2"/>
  <c r="AA355" i="2"/>
  <c r="Z355" i="2"/>
  <c r="Y355" i="2"/>
  <c r="V355" i="2"/>
  <c r="S355" i="2"/>
  <c r="Q355" i="2"/>
  <c r="P355" i="2"/>
  <c r="O355" i="2"/>
  <c r="N355" i="2"/>
  <c r="M355" i="2"/>
  <c r="L355" i="2"/>
  <c r="K355" i="2"/>
  <c r="J355" i="2"/>
  <c r="I355" i="2"/>
  <c r="H355" i="2"/>
  <c r="G355" i="2"/>
  <c r="F355" i="2"/>
  <c r="E355" i="2"/>
  <c r="A355" i="2"/>
  <c r="AE354" i="2"/>
  <c r="AD354" i="2"/>
  <c r="AC354" i="2"/>
  <c r="AB354" i="2"/>
  <c r="AA354" i="2"/>
  <c r="Z354" i="2"/>
  <c r="Y354" i="2"/>
  <c r="V354" i="2"/>
  <c r="S354" i="2"/>
  <c r="Q354" i="2"/>
  <c r="P354" i="2"/>
  <c r="O354" i="2"/>
  <c r="N354" i="2"/>
  <c r="M354" i="2"/>
  <c r="L354" i="2"/>
  <c r="K354" i="2"/>
  <c r="J354" i="2"/>
  <c r="I354" i="2"/>
  <c r="H354" i="2"/>
  <c r="G354" i="2"/>
  <c r="F354" i="2"/>
  <c r="E354" i="2"/>
  <c r="A354" i="2"/>
  <c r="AE353" i="2"/>
  <c r="AD353" i="2"/>
  <c r="AC353" i="2"/>
  <c r="AB353" i="2"/>
  <c r="AA353" i="2"/>
  <c r="Z353" i="2"/>
  <c r="Y353" i="2"/>
  <c r="V353" i="2"/>
  <c r="S353" i="2"/>
  <c r="Q353" i="2"/>
  <c r="P353" i="2"/>
  <c r="O353" i="2"/>
  <c r="N353" i="2"/>
  <c r="M353" i="2"/>
  <c r="L353" i="2"/>
  <c r="K353" i="2"/>
  <c r="J353" i="2"/>
  <c r="I353" i="2"/>
  <c r="H353" i="2"/>
  <c r="G353" i="2"/>
  <c r="F353" i="2"/>
  <c r="E353" i="2"/>
  <c r="A353" i="2"/>
  <c r="AE352" i="2"/>
  <c r="AD352" i="2"/>
  <c r="AC352" i="2"/>
  <c r="AB352" i="2"/>
  <c r="AA352" i="2"/>
  <c r="Z352" i="2"/>
  <c r="Y352" i="2"/>
  <c r="V352" i="2"/>
  <c r="S352" i="2"/>
  <c r="Q352" i="2"/>
  <c r="P352" i="2"/>
  <c r="O352" i="2"/>
  <c r="N352" i="2"/>
  <c r="M352" i="2"/>
  <c r="L352" i="2"/>
  <c r="K352" i="2"/>
  <c r="J352" i="2"/>
  <c r="I352" i="2"/>
  <c r="H352" i="2"/>
  <c r="G352" i="2"/>
  <c r="F352" i="2"/>
  <c r="E352" i="2"/>
  <c r="A352" i="2"/>
  <c r="AE351" i="2"/>
  <c r="AD351" i="2"/>
  <c r="AC351" i="2"/>
  <c r="AB351" i="2"/>
  <c r="AA351" i="2"/>
  <c r="Z351" i="2"/>
  <c r="Y351" i="2"/>
  <c r="V351" i="2"/>
  <c r="S351" i="2"/>
  <c r="Q351" i="2"/>
  <c r="P351" i="2"/>
  <c r="O351" i="2"/>
  <c r="N351" i="2"/>
  <c r="M351" i="2"/>
  <c r="L351" i="2"/>
  <c r="K351" i="2"/>
  <c r="J351" i="2"/>
  <c r="I351" i="2"/>
  <c r="H351" i="2"/>
  <c r="G351" i="2"/>
  <c r="F351" i="2"/>
  <c r="E351" i="2"/>
  <c r="A351" i="2"/>
  <c r="AE350" i="2"/>
  <c r="AD350" i="2"/>
  <c r="AC350" i="2"/>
  <c r="AB350" i="2"/>
  <c r="AA350" i="2"/>
  <c r="Z350" i="2"/>
  <c r="Y350" i="2"/>
  <c r="V350" i="2"/>
  <c r="S350" i="2"/>
  <c r="Q350" i="2"/>
  <c r="P350" i="2"/>
  <c r="O350" i="2"/>
  <c r="N350" i="2"/>
  <c r="M350" i="2"/>
  <c r="L350" i="2"/>
  <c r="K350" i="2"/>
  <c r="J350" i="2"/>
  <c r="I350" i="2"/>
  <c r="H350" i="2"/>
  <c r="G350" i="2"/>
  <c r="F350" i="2"/>
  <c r="E350" i="2"/>
  <c r="A350" i="2"/>
  <c r="AE349" i="2"/>
  <c r="AD349" i="2"/>
  <c r="AC349" i="2"/>
  <c r="AB349" i="2"/>
  <c r="AA349" i="2"/>
  <c r="Z349" i="2"/>
  <c r="Y349" i="2"/>
  <c r="V349" i="2"/>
  <c r="S349" i="2"/>
  <c r="Q349" i="2"/>
  <c r="P349" i="2"/>
  <c r="O349" i="2"/>
  <c r="N349" i="2"/>
  <c r="M349" i="2"/>
  <c r="L349" i="2"/>
  <c r="K349" i="2"/>
  <c r="J349" i="2"/>
  <c r="I349" i="2"/>
  <c r="H349" i="2"/>
  <c r="G349" i="2"/>
  <c r="F349" i="2"/>
  <c r="E349" i="2"/>
  <c r="A349" i="2"/>
  <c r="AE348" i="2"/>
  <c r="AD348" i="2"/>
  <c r="AC348" i="2"/>
  <c r="AB348" i="2"/>
  <c r="AA348" i="2"/>
  <c r="Z348" i="2"/>
  <c r="Y348" i="2"/>
  <c r="V348" i="2"/>
  <c r="S348" i="2"/>
  <c r="Q348" i="2"/>
  <c r="P348" i="2"/>
  <c r="O348" i="2"/>
  <c r="N348" i="2"/>
  <c r="M348" i="2"/>
  <c r="L348" i="2"/>
  <c r="K348" i="2"/>
  <c r="J348" i="2"/>
  <c r="I348" i="2"/>
  <c r="H348" i="2"/>
  <c r="G348" i="2"/>
  <c r="F348" i="2"/>
  <c r="E348" i="2"/>
  <c r="A348" i="2"/>
  <c r="AE347" i="2"/>
  <c r="AD347" i="2"/>
  <c r="AC347" i="2"/>
  <c r="AB347" i="2"/>
  <c r="AA347" i="2"/>
  <c r="Z347" i="2"/>
  <c r="Y347" i="2"/>
  <c r="V347" i="2"/>
  <c r="S347" i="2"/>
  <c r="Q347" i="2"/>
  <c r="P347" i="2"/>
  <c r="O347" i="2"/>
  <c r="N347" i="2"/>
  <c r="M347" i="2"/>
  <c r="L347" i="2"/>
  <c r="K347" i="2"/>
  <c r="J347" i="2"/>
  <c r="I347" i="2"/>
  <c r="H347" i="2"/>
  <c r="G347" i="2"/>
  <c r="F347" i="2"/>
  <c r="E347" i="2"/>
  <c r="A347" i="2"/>
  <c r="AE346" i="2"/>
  <c r="AD346" i="2"/>
  <c r="AC346" i="2"/>
  <c r="AB346" i="2"/>
  <c r="AA346" i="2"/>
  <c r="Z346" i="2"/>
  <c r="Y346" i="2"/>
  <c r="V346" i="2"/>
  <c r="S346" i="2"/>
  <c r="Q346" i="2"/>
  <c r="P346" i="2"/>
  <c r="O346" i="2"/>
  <c r="N346" i="2"/>
  <c r="M346" i="2"/>
  <c r="L346" i="2"/>
  <c r="K346" i="2"/>
  <c r="J346" i="2"/>
  <c r="I346" i="2"/>
  <c r="H346" i="2"/>
  <c r="G346" i="2"/>
  <c r="F346" i="2"/>
  <c r="E346" i="2"/>
  <c r="A346" i="2"/>
  <c r="AE345" i="2"/>
  <c r="AD345" i="2"/>
  <c r="AC345" i="2"/>
  <c r="AB345" i="2"/>
  <c r="AA345" i="2"/>
  <c r="Z345" i="2"/>
  <c r="Y345" i="2"/>
  <c r="V345" i="2"/>
  <c r="S345" i="2"/>
  <c r="Q345" i="2"/>
  <c r="P345" i="2"/>
  <c r="O345" i="2"/>
  <c r="N345" i="2"/>
  <c r="M345" i="2"/>
  <c r="L345" i="2"/>
  <c r="K345" i="2"/>
  <c r="J345" i="2"/>
  <c r="I345" i="2"/>
  <c r="H345" i="2"/>
  <c r="G345" i="2"/>
  <c r="F345" i="2"/>
  <c r="E345" i="2"/>
  <c r="A345" i="2"/>
  <c r="AE344" i="2"/>
  <c r="AD344" i="2"/>
  <c r="AC344" i="2"/>
  <c r="AB344" i="2"/>
  <c r="AA344" i="2"/>
  <c r="Z344" i="2"/>
  <c r="Y344" i="2"/>
  <c r="V344" i="2"/>
  <c r="S344" i="2"/>
  <c r="Q344" i="2"/>
  <c r="P344" i="2"/>
  <c r="O344" i="2"/>
  <c r="N344" i="2"/>
  <c r="M344" i="2"/>
  <c r="L344" i="2"/>
  <c r="K344" i="2"/>
  <c r="J344" i="2"/>
  <c r="I344" i="2"/>
  <c r="H344" i="2"/>
  <c r="G344" i="2"/>
  <c r="F344" i="2"/>
  <c r="E344" i="2"/>
  <c r="A344" i="2"/>
  <c r="AE343" i="2"/>
  <c r="AD343" i="2"/>
  <c r="AC343" i="2"/>
  <c r="AB343" i="2"/>
  <c r="AA343" i="2"/>
  <c r="Z343" i="2"/>
  <c r="Y343" i="2"/>
  <c r="V343" i="2"/>
  <c r="S343" i="2"/>
  <c r="Q343" i="2"/>
  <c r="P343" i="2"/>
  <c r="O343" i="2"/>
  <c r="N343" i="2"/>
  <c r="M343" i="2"/>
  <c r="L343" i="2"/>
  <c r="K343" i="2"/>
  <c r="J343" i="2"/>
  <c r="I343" i="2"/>
  <c r="H343" i="2"/>
  <c r="G343" i="2"/>
  <c r="F343" i="2"/>
  <c r="E343" i="2"/>
  <c r="A343" i="2"/>
  <c r="AE342" i="2"/>
  <c r="AD342" i="2"/>
  <c r="AC342" i="2"/>
  <c r="AB342" i="2"/>
  <c r="AA342" i="2"/>
  <c r="Z342" i="2"/>
  <c r="Y342" i="2"/>
  <c r="V342" i="2"/>
  <c r="S342" i="2"/>
  <c r="Q342" i="2"/>
  <c r="P342" i="2"/>
  <c r="O342" i="2"/>
  <c r="N342" i="2"/>
  <c r="M342" i="2"/>
  <c r="L342" i="2"/>
  <c r="K342" i="2"/>
  <c r="J342" i="2"/>
  <c r="I342" i="2"/>
  <c r="H342" i="2"/>
  <c r="G342" i="2"/>
  <c r="F342" i="2"/>
  <c r="E342" i="2"/>
  <c r="A342" i="2"/>
  <c r="AE341" i="2"/>
  <c r="AD341" i="2"/>
  <c r="AC341" i="2"/>
  <c r="AB341" i="2"/>
  <c r="AA341" i="2"/>
  <c r="Z341" i="2"/>
  <c r="Y341" i="2"/>
  <c r="V341" i="2"/>
  <c r="S341" i="2"/>
  <c r="Q341" i="2"/>
  <c r="P341" i="2"/>
  <c r="O341" i="2"/>
  <c r="N341" i="2"/>
  <c r="M341" i="2"/>
  <c r="L341" i="2"/>
  <c r="K341" i="2"/>
  <c r="J341" i="2"/>
  <c r="I341" i="2"/>
  <c r="H341" i="2"/>
  <c r="G341" i="2"/>
  <c r="F341" i="2"/>
  <c r="E341" i="2"/>
  <c r="A341" i="2"/>
  <c r="AE340" i="2"/>
  <c r="AD340" i="2"/>
  <c r="AC340" i="2"/>
  <c r="AB340" i="2"/>
  <c r="AA340" i="2"/>
  <c r="Z340" i="2"/>
  <c r="Y340" i="2"/>
  <c r="V340" i="2"/>
  <c r="S340" i="2"/>
  <c r="Q340" i="2"/>
  <c r="P340" i="2"/>
  <c r="O340" i="2"/>
  <c r="N340" i="2"/>
  <c r="M340" i="2"/>
  <c r="L340" i="2"/>
  <c r="K340" i="2"/>
  <c r="J340" i="2"/>
  <c r="I340" i="2"/>
  <c r="H340" i="2"/>
  <c r="G340" i="2"/>
  <c r="F340" i="2"/>
  <c r="E340" i="2"/>
  <c r="A340" i="2"/>
  <c r="AE339" i="2"/>
  <c r="AD339" i="2"/>
  <c r="AC339" i="2"/>
  <c r="AB339" i="2"/>
  <c r="AA339" i="2"/>
  <c r="Z339" i="2"/>
  <c r="Y339" i="2"/>
  <c r="V339" i="2"/>
  <c r="S339" i="2"/>
  <c r="Q339" i="2"/>
  <c r="P339" i="2"/>
  <c r="O339" i="2"/>
  <c r="N339" i="2"/>
  <c r="M339" i="2"/>
  <c r="L339" i="2"/>
  <c r="K339" i="2"/>
  <c r="J339" i="2"/>
  <c r="I339" i="2"/>
  <c r="H339" i="2"/>
  <c r="G339" i="2"/>
  <c r="F339" i="2"/>
  <c r="E339" i="2"/>
  <c r="A339" i="2"/>
  <c r="AE338" i="2"/>
  <c r="AD338" i="2"/>
  <c r="AC338" i="2"/>
  <c r="AB338" i="2"/>
  <c r="AA338" i="2"/>
  <c r="Z338" i="2"/>
  <c r="Y338" i="2"/>
  <c r="V338" i="2"/>
  <c r="S338" i="2"/>
  <c r="Q338" i="2"/>
  <c r="P338" i="2"/>
  <c r="O338" i="2"/>
  <c r="N338" i="2"/>
  <c r="M338" i="2"/>
  <c r="L338" i="2"/>
  <c r="K338" i="2"/>
  <c r="J338" i="2"/>
  <c r="I338" i="2"/>
  <c r="H338" i="2"/>
  <c r="G338" i="2"/>
  <c r="F338" i="2"/>
  <c r="E338" i="2"/>
  <c r="A338" i="2"/>
  <c r="AE337" i="2"/>
  <c r="AD337" i="2"/>
  <c r="AC337" i="2"/>
  <c r="AB337" i="2"/>
  <c r="AA337" i="2"/>
  <c r="Z337" i="2"/>
  <c r="Y337" i="2"/>
  <c r="V337" i="2"/>
  <c r="S337" i="2"/>
  <c r="Q337" i="2"/>
  <c r="P337" i="2"/>
  <c r="O337" i="2"/>
  <c r="N337" i="2"/>
  <c r="M337" i="2"/>
  <c r="L337" i="2"/>
  <c r="K337" i="2"/>
  <c r="J337" i="2"/>
  <c r="I337" i="2"/>
  <c r="H337" i="2"/>
  <c r="G337" i="2"/>
  <c r="F337" i="2"/>
  <c r="E337" i="2"/>
  <c r="A337" i="2"/>
  <c r="AE336" i="2"/>
  <c r="AD336" i="2"/>
  <c r="AC336" i="2"/>
  <c r="AB336" i="2"/>
  <c r="AA336" i="2"/>
  <c r="Z336" i="2"/>
  <c r="Y336" i="2"/>
  <c r="V336" i="2"/>
  <c r="S336" i="2"/>
  <c r="Q336" i="2"/>
  <c r="P336" i="2"/>
  <c r="O336" i="2"/>
  <c r="N336" i="2"/>
  <c r="M336" i="2"/>
  <c r="L336" i="2"/>
  <c r="K336" i="2"/>
  <c r="J336" i="2"/>
  <c r="I336" i="2"/>
  <c r="H336" i="2"/>
  <c r="G336" i="2"/>
  <c r="F336" i="2"/>
  <c r="E336" i="2"/>
  <c r="A336" i="2"/>
  <c r="AE335" i="2"/>
  <c r="AD335" i="2"/>
  <c r="AC335" i="2"/>
  <c r="AB335" i="2"/>
  <c r="AA335" i="2"/>
  <c r="Z335" i="2"/>
  <c r="Y335" i="2"/>
  <c r="V335" i="2"/>
  <c r="S335" i="2"/>
  <c r="Q335" i="2"/>
  <c r="P335" i="2"/>
  <c r="O335" i="2"/>
  <c r="N335" i="2"/>
  <c r="M335" i="2"/>
  <c r="L335" i="2"/>
  <c r="K335" i="2"/>
  <c r="J335" i="2"/>
  <c r="I335" i="2"/>
  <c r="H335" i="2"/>
  <c r="G335" i="2"/>
  <c r="F335" i="2"/>
  <c r="E335" i="2"/>
  <c r="A335" i="2"/>
  <c r="AE334" i="2"/>
  <c r="AD334" i="2"/>
  <c r="AC334" i="2"/>
  <c r="AB334" i="2"/>
  <c r="AA334" i="2"/>
  <c r="Z334" i="2"/>
  <c r="Y334" i="2"/>
  <c r="V334" i="2"/>
  <c r="S334" i="2"/>
  <c r="Q334" i="2"/>
  <c r="P334" i="2"/>
  <c r="O334" i="2"/>
  <c r="N334" i="2"/>
  <c r="M334" i="2"/>
  <c r="L334" i="2"/>
  <c r="K334" i="2"/>
  <c r="J334" i="2"/>
  <c r="I334" i="2"/>
  <c r="H334" i="2"/>
  <c r="G334" i="2"/>
  <c r="F334" i="2"/>
  <c r="E334" i="2"/>
  <c r="A334" i="2"/>
  <c r="AE333" i="2"/>
  <c r="AD333" i="2"/>
  <c r="AC333" i="2"/>
  <c r="AB333" i="2"/>
  <c r="AA333" i="2"/>
  <c r="Z333" i="2"/>
  <c r="Y333" i="2"/>
  <c r="V333" i="2"/>
  <c r="S333" i="2"/>
  <c r="Q333" i="2"/>
  <c r="P333" i="2"/>
  <c r="O333" i="2"/>
  <c r="N333" i="2"/>
  <c r="M333" i="2"/>
  <c r="L333" i="2"/>
  <c r="K333" i="2"/>
  <c r="J333" i="2"/>
  <c r="I333" i="2"/>
  <c r="H333" i="2"/>
  <c r="G333" i="2"/>
  <c r="F333" i="2"/>
  <c r="E333" i="2"/>
  <c r="A333" i="2"/>
  <c r="AE332" i="2"/>
  <c r="AD332" i="2"/>
  <c r="AC332" i="2"/>
  <c r="AB332" i="2"/>
  <c r="AA332" i="2"/>
  <c r="Z332" i="2"/>
  <c r="Y332" i="2"/>
  <c r="V332" i="2"/>
  <c r="S332" i="2"/>
  <c r="Q332" i="2"/>
  <c r="P332" i="2"/>
  <c r="O332" i="2"/>
  <c r="N332" i="2"/>
  <c r="M332" i="2"/>
  <c r="L332" i="2"/>
  <c r="K332" i="2"/>
  <c r="J332" i="2"/>
  <c r="I332" i="2"/>
  <c r="H332" i="2"/>
  <c r="G332" i="2"/>
  <c r="F332" i="2"/>
  <c r="E332" i="2"/>
  <c r="A332" i="2"/>
  <c r="AE331" i="2"/>
  <c r="AD331" i="2"/>
  <c r="AC331" i="2"/>
  <c r="AB331" i="2"/>
  <c r="AA331" i="2"/>
  <c r="Z331" i="2"/>
  <c r="Y331" i="2"/>
  <c r="V331" i="2"/>
  <c r="S331" i="2"/>
  <c r="Q331" i="2"/>
  <c r="P331" i="2"/>
  <c r="O331" i="2"/>
  <c r="N331" i="2"/>
  <c r="M331" i="2"/>
  <c r="L331" i="2"/>
  <c r="K331" i="2"/>
  <c r="J331" i="2"/>
  <c r="I331" i="2"/>
  <c r="H331" i="2"/>
  <c r="G331" i="2"/>
  <c r="F331" i="2"/>
  <c r="E331" i="2"/>
  <c r="A331" i="2"/>
  <c r="AE330" i="2"/>
  <c r="AD330" i="2"/>
  <c r="AC330" i="2"/>
  <c r="AB330" i="2"/>
  <c r="AA330" i="2"/>
  <c r="Z330" i="2"/>
  <c r="Y330" i="2"/>
  <c r="V330" i="2"/>
  <c r="S330" i="2"/>
  <c r="Q330" i="2"/>
  <c r="P330" i="2"/>
  <c r="O330" i="2"/>
  <c r="N330" i="2"/>
  <c r="M330" i="2"/>
  <c r="L330" i="2"/>
  <c r="K330" i="2"/>
  <c r="J330" i="2"/>
  <c r="I330" i="2"/>
  <c r="H330" i="2"/>
  <c r="G330" i="2"/>
  <c r="F330" i="2"/>
  <c r="E330" i="2"/>
  <c r="A330" i="2"/>
  <c r="AE329" i="2"/>
  <c r="AD329" i="2"/>
  <c r="AC329" i="2"/>
  <c r="AB329" i="2"/>
  <c r="AA329" i="2"/>
  <c r="Z329" i="2"/>
  <c r="Y329" i="2"/>
  <c r="V329" i="2"/>
  <c r="S329" i="2"/>
  <c r="Q329" i="2"/>
  <c r="P329" i="2"/>
  <c r="O329" i="2"/>
  <c r="N329" i="2"/>
  <c r="M329" i="2"/>
  <c r="L329" i="2"/>
  <c r="K329" i="2"/>
  <c r="J329" i="2"/>
  <c r="I329" i="2"/>
  <c r="H329" i="2"/>
  <c r="G329" i="2"/>
  <c r="F329" i="2"/>
  <c r="E329" i="2"/>
  <c r="A329" i="2"/>
  <c r="AE328" i="2"/>
  <c r="AD328" i="2"/>
  <c r="AC328" i="2"/>
  <c r="AB328" i="2"/>
  <c r="AA328" i="2"/>
  <c r="Z328" i="2"/>
  <c r="Y328" i="2"/>
  <c r="V328" i="2"/>
  <c r="S328" i="2"/>
  <c r="Q328" i="2"/>
  <c r="P328" i="2"/>
  <c r="O328" i="2"/>
  <c r="N328" i="2"/>
  <c r="M328" i="2"/>
  <c r="L328" i="2"/>
  <c r="K328" i="2"/>
  <c r="J328" i="2"/>
  <c r="I328" i="2"/>
  <c r="H328" i="2"/>
  <c r="G328" i="2"/>
  <c r="F328" i="2"/>
  <c r="E328" i="2"/>
  <c r="A328" i="2"/>
  <c r="AE327" i="2"/>
  <c r="AD327" i="2"/>
  <c r="AC327" i="2"/>
  <c r="AB327" i="2"/>
  <c r="AA327" i="2"/>
  <c r="Z327" i="2"/>
  <c r="Y327" i="2"/>
  <c r="V327" i="2"/>
  <c r="S327" i="2"/>
  <c r="Q327" i="2"/>
  <c r="P327" i="2"/>
  <c r="O327" i="2"/>
  <c r="N327" i="2"/>
  <c r="M327" i="2"/>
  <c r="L327" i="2"/>
  <c r="K327" i="2"/>
  <c r="J327" i="2"/>
  <c r="I327" i="2"/>
  <c r="H327" i="2"/>
  <c r="G327" i="2"/>
  <c r="F327" i="2"/>
  <c r="E327" i="2"/>
  <c r="A327" i="2"/>
  <c r="AE326" i="2"/>
  <c r="AD326" i="2"/>
  <c r="AC326" i="2"/>
  <c r="AB326" i="2"/>
  <c r="AA326" i="2"/>
  <c r="Z326" i="2"/>
  <c r="Y326" i="2"/>
  <c r="V326" i="2"/>
  <c r="S326" i="2"/>
  <c r="Q326" i="2"/>
  <c r="P326" i="2"/>
  <c r="O326" i="2"/>
  <c r="N326" i="2"/>
  <c r="M326" i="2"/>
  <c r="L326" i="2"/>
  <c r="K326" i="2"/>
  <c r="J326" i="2"/>
  <c r="I326" i="2"/>
  <c r="H326" i="2"/>
  <c r="G326" i="2"/>
  <c r="F326" i="2"/>
  <c r="E326" i="2"/>
  <c r="A326" i="2"/>
  <c r="AE325" i="2"/>
  <c r="AD325" i="2"/>
  <c r="AC325" i="2"/>
  <c r="AB325" i="2"/>
  <c r="AA325" i="2"/>
  <c r="Z325" i="2"/>
  <c r="Y325" i="2"/>
  <c r="V325" i="2"/>
  <c r="S325" i="2"/>
  <c r="Q325" i="2"/>
  <c r="P325" i="2"/>
  <c r="O325" i="2"/>
  <c r="N325" i="2"/>
  <c r="M325" i="2"/>
  <c r="L325" i="2"/>
  <c r="K325" i="2"/>
  <c r="J325" i="2"/>
  <c r="I325" i="2"/>
  <c r="H325" i="2"/>
  <c r="G325" i="2"/>
  <c r="F325" i="2"/>
  <c r="E325" i="2"/>
  <c r="A325" i="2"/>
  <c r="AE324" i="2"/>
  <c r="AD324" i="2"/>
  <c r="AC324" i="2"/>
  <c r="AB324" i="2"/>
  <c r="AA324" i="2"/>
  <c r="Z324" i="2"/>
  <c r="Y324" i="2"/>
  <c r="V324" i="2"/>
  <c r="S324" i="2"/>
  <c r="Q324" i="2"/>
  <c r="P324" i="2"/>
  <c r="O324" i="2"/>
  <c r="N324" i="2"/>
  <c r="M324" i="2"/>
  <c r="L324" i="2"/>
  <c r="K324" i="2"/>
  <c r="J324" i="2"/>
  <c r="I324" i="2"/>
  <c r="H324" i="2"/>
  <c r="G324" i="2"/>
  <c r="F324" i="2"/>
  <c r="E324" i="2"/>
  <c r="A324" i="2"/>
  <c r="AE323" i="2"/>
  <c r="AD323" i="2"/>
  <c r="AC323" i="2"/>
  <c r="AB323" i="2"/>
  <c r="AA323" i="2"/>
  <c r="Z323" i="2"/>
  <c r="Y323" i="2"/>
  <c r="V323" i="2"/>
  <c r="S323" i="2"/>
  <c r="Q323" i="2"/>
  <c r="P323" i="2"/>
  <c r="O323" i="2"/>
  <c r="N323" i="2"/>
  <c r="M323" i="2"/>
  <c r="L323" i="2"/>
  <c r="K323" i="2"/>
  <c r="J323" i="2"/>
  <c r="I323" i="2"/>
  <c r="H323" i="2"/>
  <c r="G323" i="2"/>
  <c r="F323" i="2"/>
  <c r="E323" i="2"/>
  <c r="A323" i="2"/>
  <c r="AE322" i="2"/>
  <c r="AD322" i="2"/>
  <c r="AC322" i="2"/>
  <c r="AB322" i="2"/>
  <c r="AA322" i="2"/>
  <c r="Z322" i="2"/>
  <c r="Y322" i="2"/>
  <c r="V322" i="2"/>
  <c r="S322" i="2"/>
  <c r="Q322" i="2"/>
  <c r="P322" i="2"/>
  <c r="O322" i="2"/>
  <c r="N322" i="2"/>
  <c r="M322" i="2"/>
  <c r="L322" i="2"/>
  <c r="K322" i="2"/>
  <c r="J322" i="2"/>
  <c r="I322" i="2"/>
  <c r="H322" i="2"/>
  <c r="G322" i="2"/>
  <c r="F322" i="2"/>
  <c r="E322" i="2"/>
  <c r="A322" i="2"/>
  <c r="AE321" i="2"/>
  <c r="AD321" i="2"/>
  <c r="AC321" i="2"/>
  <c r="AB321" i="2"/>
  <c r="AA321" i="2"/>
  <c r="Z321" i="2"/>
  <c r="Y321" i="2"/>
  <c r="V321" i="2"/>
  <c r="S321" i="2"/>
  <c r="Q321" i="2"/>
  <c r="P321" i="2"/>
  <c r="O321" i="2"/>
  <c r="N321" i="2"/>
  <c r="M321" i="2"/>
  <c r="L321" i="2"/>
  <c r="K321" i="2"/>
  <c r="J321" i="2"/>
  <c r="I321" i="2"/>
  <c r="H321" i="2"/>
  <c r="G321" i="2"/>
  <c r="F321" i="2"/>
  <c r="E321" i="2"/>
  <c r="A321" i="2"/>
  <c r="AE320" i="2"/>
  <c r="AD320" i="2"/>
  <c r="AC320" i="2"/>
  <c r="AB320" i="2"/>
  <c r="AA320" i="2"/>
  <c r="Z320" i="2"/>
  <c r="Y320" i="2"/>
  <c r="V320" i="2"/>
  <c r="S320" i="2"/>
  <c r="Q320" i="2"/>
  <c r="P320" i="2"/>
  <c r="O320" i="2"/>
  <c r="N320" i="2"/>
  <c r="M320" i="2"/>
  <c r="L320" i="2"/>
  <c r="K320" i="2"/>
  <c r="J320" i="2"/>
  <c r="I320" i="2"/>
  <c r="H320" i="2"/>
  <c r="G320" i="2"/>
  <c r="F320" i="2"/>
  <c r="E320" i="2"/>
  <c r="A320" i="2"/>
  <c r="AE319" i="2"/>
  <c r="AD319" i="2"/>
  <c r="AC319" i="2"/>
  <c r="AB319" i="2"/>
  <c r="AA319" i="2"/>
  <c r="Z319" i="2"/>
  <c r="Y319" i="2"/>
  <c r="V319" i="2"/>
  <c r="S319" i="2"/>
  <c r="Q319" i="2"/>
  <c r="P319" i="2"/>
  <c r="O319" i="2"/>
  <c r="N319" i="2"/>
  <c r="M319" i="2"/>
  <c r="L319" i="2"/>
  <c r="K319" i="2"/>
  <c r="J319" i="2"/>
  <c r="I319" i="2"/>
  <c r="H319" i="2"/>
  <c r="G319" i="2"/>
  <c r="F319" i="2"/>
  <c r="E319" i="2"/>
  <c r="A319" i="2"/>
  <c r="AE318" i="2"/>
  <c r="AD318" i="2"/>
  <c r="AC318" i="2"/>
  <c r="AB318" i="2"/>
  <c r="AA318" i="2"/>
  <c r="Z318" i="2"/>
  <c r="Y318" i="2"/>
  <c r="V318" i="2"/>
  <c r="S318" i="2"/>
  <c r="Q318" i="2"/>
  <c r="P318" i="2"/>
  <c r="O318" i="2"/>
  <c r="N318" i="2"/>
  <c r="M318" i="2"/>
  <c r="L318" i="2"/>
  <c r="K318" i="2"/>
  <c r="J318" i="2"/>
  <c r="I318" i="2"/>
  <c r="H318" i="2"/>
  <c r="G318" i="2"/>
  <c r="F318" i="2"/>
  <c r="E318" i="2"/>
  <c r="A318" i="2"/>
  <c r="AE317" i="2"/>
  <c r="AD317" i="2"/>
  <c r="AC317" i="2"/>
  <c r="AB317" i="2"/>
  <c r="AA317" i="2"/>
  <c r="Z317" i="2"/>
  <c r="Y317" i="2"/>
  <c r="V317" i="2"/>
  <c r="S317" i="2"/>
  <c r="Q317" i="2"/>
  <c r="P317" i="2"/>
  <c r="O317" i="2"/>
  <c r="N317" i="2"/>
  <c r="M317" i="2"/>
  <c r="L317" i="2"/>
  <c r="K317" i="2"/>
  <c r="J317" i="2"/>
  <c r="I317" i="2"/>
  <c r="H317" i="2"/>
  <c r="G317" i="2"/>
  <c r="F317" i="2"/>
  <c r="E317" i="2"/>
  <c r="A317" i="2"/>
  <c r="AE316" i="2"/>
  <c r="AD316" i="2"/>
  <c r="AC316" i="2"/>
  <c r="AB316" i="2"/>
  <c r="AA316" i="2"/>
  <c r="Z316" i="2"/>
  <c r="Y316" i="2"/>
  <c r="V316" i="2"/>
  <c r="S316" i="2"/>
  <c r="Q316" i="2"/>
  <c r="P316" i="2"/>
  <c r="O316" i="2"/>
  <c r="N316" i="2"/>
  <c r="M316" i="2"/>
  <c r="L316" i="2"/>
  <c r="K316" i="2"/>
  <c r="J316" i="2"/>
  <c r="I316" i="2"/>
  <c r="H316" i="2"/>
  <c r="G316" i="2"/>
  <c r="F316" i="2"/>
  <c r="E316" i="2"/>
  <c r="A316" i="2"/>
  <c r="AE315" i="2"/>
  <c r="AD315" i="2"/>
  <c r="AC315" i="2"/>
  <c r="AB315" i="2"/>
  <c r="AA315" i="2"/>
  <c r="Z315" i="2"/>
  <c r="Y315" i="2"/>
  <c r="V315" i="2"/>
  <c r="S315" i="2"/>
  <c r="Q315" i="2"/>
  <c r="P315" i="2"/>
  <c r="O315" i="2"/>
  <c r="N315" i="2"/>
  <c r="M315" i="2"/>
  <c r="L315" i="2"/>
  <c r="K315" i="2"/>
  <c r="J315" i="2"/>
  <c r="I315" i="2"/>
  <c r="H315" i="2"/>
  <c r="G315" i="2"/>
  <c r="F315" i="2"/>
  <c r="E315" i="2"/>
  <c r="A315" i="2"/>
  <c r="AE314" i="2"/>
  <c r="AD314" i="2"/>
  <c r="AC314" i="2"/>
  <c r="AB314" i="2"/>
  <c r="AA314" i="2"/>
  <c r="Z314" i="2"/>
  <c r="Y314" i="2"/>
  <c r="V314" i="2"/>
  <c r="S314" i="2"/>
  <c r="Q314" i="2"/>
  <c r="P314" i="2"/>
  <c r="O314" i="2"/>
  <c r="N314" i="2"/>
  <c r="M314" i="2"/>
  <c r="L314" i="2"/>
  <c r="K314" i="2"/>
  <c r="J314" i="2"/>
  <c r="I314" i="2"/>
  <c r="H314" i="2"/>
  <c r="G314" i="2"/>
  <c r="F314" i="2"/>
  <c r="E314" i="2"/>
  <c r="A314" i="2"/>
  <c r="AE313" i="2"/>
  <c r="AD313" i="2"/>
  <c r="AC313" i="2"/>
  <c r="AB313" i="2"/>
  <c r="AA313" i="2"/>
  <c r="Z313" i="2"/>
  <c r="Y313" i="2"/>
  <c r="V313" i="2"/>
  <c r="S313" i="2"/>
  <c r="Q313" i="2"/>
  <c r="P313" i="2"/>
  <c r="O313" i="2"/>
  <c r="N313" i="2"/>
  <c r="M313" i="2"/>
  <c r="L313" i="2"/>
  <c r="K313" i="2"/>
  <c r="J313" i="2"/>
  <c r="I313" i="2"/>
  <c r="H313" i="2"/>
  <c r="G313" i="2"/>
  <c r="F313" i="2"/>
  <c r="E313" i="2"/>
  <c r="A313" i="2"/>
  <c r="AE312" i="2"/>
  <c r="AD312" i="2"/>
  <c r="AC312" i="2"/>
  <c r="AB312" i="2"/>
  <c r="AA312" i="2"/>
  <c r="Z312" i="2"/>
  <c r="Y312" i="2"/>
  <c r="V312" i="2"/>
  <c r="S312" i="2"/>
  <c r="Q312" i="2"/>
  <c r="P312" i="2"/>
  <c r="O312" i="2"/>
  <c r="N312" i="2"/>
  <c r="M312" i="2"/>
  <c r="L312" i="2"/>
  <c r="K312" i="2"/>
  <c r="J312" i="2"/>
  <c r="I312" i="2"/>
  <c r="H312" i="2"/>
  <c r="G312" i="2"/>
  <c r="F312" i="2"/>
  <c r="E312" i="2"/>
  <c r="A312" i="2"/>
  <c r="AE311" i="2"/>
  <c r="AD311" i="2"/>
  <c r="AC311" i="2"/>
  <c r="AB311" i="2"/>
  <c r="AA311" i="2"/>
  <c r="Z311" i="2"/>
  <c r="Y311" i="2"/>
  <c r="V311" i="2"/>
  <c r="S311" i="2"/>
  <c r="Q311" i="2"/>
  <c r="P311" i="2"/>
  <c r="O311" i="2"/>
  <c r="N311" i="2"/>
  <c r="M311" i="2"/>
  <c r="L311" i="2"/>
  <c r="K311" i="2"/>
  <c r="J311" i="2"/>
  <c r="I311" i="2"/>
  <c r="H311" i="2"/>
  <c r="G311" i="2"/>
  <c r="F311" i="2"/>
  <c r="E311" i="2"/>
  <c r="A311" i="2"/>
  <c r="AE310" i="2"/>
  <c r="AD310" i="2"/>
  <c r="AC310" i="2"/>
  <c r="AB310" i="2"/>
  <c r="AA310" i="2"/>
  <c r="Z310" i="2"/>
  <c r="Y310" i="2"/>
  <c r="V310" i="2"/>
  <c r="S310" i="2"/>
  <c r="Q310" i="2"/>
  <c r="P310" i="2"/>
  <c r="O310" i="2"/>
  <c r="N310" i="2"/>
  <c r="M310" i="2"/>
  <c r="L310" i="2"/>
  <c r="K310" i="2"/>
  <c r="J310" i="2"/>
  <c r="I310" i="2"/>
  <c r="H310" i="2"/>
  <c r="G310" i="2"/>
  <c r="F310" i="2"/>
  <c r="E310" i="2"/>
  <c r="A310" i="2"/>
  <c r="AE309" i="2"/>
  <c r="AD309" i="2"/>
  <c r="AC309" i="2"/>
  <c r="AB309" i="2"/>
  <c r="AA309" i="2"/>
  <c r="Z309" i="2"/>
  <c r="Y309" i="2"/>
  <c r="V309" i="2"/>
  <c r="S309" i="2"/>
  <c r="Q309" i="2"/>
  <c r="P309" i="2"/>
  <c r="O309" i="2"/>
  <c r="N309" i="2"/>
  <c r="M309" i="2"/>
  <c r="L309" i="2"/>
  <c r="K309" i="2"/>
  <c r="J309" i="2"/>
  <c r="I309" i="2"/>
  <c r="H309" i="2"/>
  <c r="G309" i="2"/>
  <c r="F309" i="2"/>
  <c r="E309" i="2"/>
  <c r="A309" i="2"/>
  <c r="AE308" i="2"/>
  <c r="AD308" i="2"/>
  <c r="AC308" i="2"/>
  <c r="AB308" i="2"/>
  <c r="AA308" i="2"/>
  <c r="Z308" i="2"/>
  <c r="Y308" i="2"/>
  <c r="V308" i="2"/>
  <c r="S308" i="2"/>
  <c r="Q308" i="2"/>
  <c r="P308" i="2"/>
  <c r="O308" i="2"/>
  <c r="N308" i="2"/>
  <c r="M308" i="2"/>
  <c r="L308" i="2"/>
  <c r="K308" i="2"/>
  <c r="J308" i="2"/>
  <c r="I308" i="2"/>
  <c r="H308" i="2"/>
  <c r="G308" i="2"/>
  <c r="F308" i="2"/>
  <c r="E308" i="2"/>
  <c r="A308" i="2"/>
  <c r="AE307" i="2"/>
  <c r="AD307" i="2"/>
  <c r="AC307" i="2"/>
  <c r="AB307" i="2"/>
  <c r="AA307" i="2"/>
  <c r="Z307" i="2"/>
  <c r="Y307" i="2"/>
  <c r="V307" i="2"/>
  <c r="S307" i="2"/>
  <c r="Q307" i="2"/>
  <c r="P307" i="2"/>
  <c r="O307" i="2"/>
  <c r="N307" i="2"/>
  <c r="M307" i="2"/>
  <c r="L307" i="2"/>
  <c r="K307" i="2"/>
  <c r="J307" i="2"/>
  <c r="I307" i="2"/>
  <c r="H307" i="2"/>
  <c r="G307" i="2"/>
  <c r="F307" i="2"/>
  <c r="E307" i="2"/>
  <c r="A307" i="2"/>
  <c r="AE306" i="2"/>
  <c r="AD306" i="2"/>
  <c r="AC306" i="2"/>
  <c r="AB306" i="2"/>
  <c r="AA306" i="2"/>
  <c r="Z306" i="2"/>
  <c r="Y306" i="2"/>
  <c r="V306" i="2"/>
  <c r="S306" i="2"/>
  <c r="Q306" i="2"/>
  <c r="P306" i="2"/>
  <c r="O306" i="2"/>
  <c r="N306" i="2"/>
  <c r="M306" i="2"/>
  <c r="L306" i="2"/>
  <c r="K306" i="2"/>
  <c r="J306" i="2"/>
  <c r="I306" i="2"/>
  <c r="H306" i="2"/>
  <c r="G306" i="2"/>
  <c r="F306" i="2"/>
  <c r="E306" i="2"/>
  <c r="A306" i="2"/>
  <c r="AE305" i="2"/>
  <c r="AD305" i="2"/>
  <c r="AC305" i="2"/>
  <c r="AB305" i="2"/>
  <c r="AA305" i="2"/>
  <c r="Z305" i="2"/>
  <c r="Y305" i="2"/>
  <c r="V305" i="2"/>
  <c r="S305" i="2"/>
  <c r="Q305" i="2"/>
  <c r="P305" i="2"/>
  <c r="O305" i="2"/>
  <c r="N305" i="2"/>
  <c r="M305" i="2"/>
  <c r="L305" i="2"/>
  <c r="K305" i="2"/>
  <c r="J305" i="2"/>
  <c r="I305" i="2"/>
  <c r="H305" i="2"/>
  <c r="G305" i="2"/>
  <c r="F305" i="2"/>
  <c r="E305" i="2"/>
  <c r="A305" i="2"/>
  <c r="AE304" i="2"/>
  <c r="AD304" i="2"/>
  <c r="AC304" i="2"/>
  <c r="AB304" i="2"/>
  <c r="AA304" i="2"/>
  <c r="Z304" i="2"/>
  <c r="Y304" i="2"/>
  <c r="V304" i="2"/>
  <c r="S304" i="2"/>
  <c r="Q304" i="2"/>
  <c r="P304" i="2"/>
  <c r="O304" i="2"/>
  <c r="N304" i="2"/>
  <c r="M304" i="2"/>
  <c r="L304" i="2"/>
  <c r="K304" i="2"/>
  <c r="J304" i="2"/>
  <c r="I304" i="2"/>
  <c r="H304" i="2"/>
  <c r="G304" i="2"/>
  <c r="F304" i="2"/>
  <c r="E304" i="2"/>
  <c r="A304" i="2"/>
  <c r="AE303" i="2"/>
  <c r="AD303" i="2"/>
  <c r="AC303" i="2"/>
  <c r="AB303" i="2"/>
  <c r="AA303" i="2"/>
  <c r="Z303" i="2"/>
  <c r="Y303" i="2"/>
  <c r="V303" i="2"/>
  <c r="S303" i="2"/>
  <c r="Q303" i="2"/>
  <c r="P303" i="2"/>
  <c r="O303" i="2"/>
  <c r="N303" i="2"/>
  <c r="M303" i="2"/>
  <c r="L303" i="2"/>
  <c r="K303" i="2"/>
  <c r="J303" i="2"/>
  <c r="I303" i="2"/>
  <c r="H303" i="2"/>
  <c r="G303" i="2"/>
  <c r="F303" i="2"/>
  <c r="E303" i="2"/>
  <c r="A303" i="2"/>
  <c r="AE302" i="2"/>
  <c r="AD302" i="2"/>
  <c r="AC302" i="2"/>
  <c r="AB302" i="2"/>
  <c r="AA302" i="2"/>
  <c r="Z302" i="2"/>
  <c r="Y302" i="2"/>
  <c r="V302" i="2"/>
  <c r="S302" i="2"/>
  <c r="Q302" i="2"/>
  <c r="P302" i="2"/>
  <c r="O302" i="2"/>
  <c r="N302" i="2"/>
  <c r="M302" i="2"/>
  <c r="L302" i="2"/>
  <c r="K302" i="2"/>
  <c r="J302" i="2"/>
  <c r="I302" i="2"/>
  <c r="H302" i="2"/>
  <c r="G302" i="2"/>
  <c r="F302" i="2"/>
  <c r="E302" i="2"/>
  <c r="A302" i="2"/>
  <c r="AE301" i="2"/>
  <c r="AD301" i="2"/>
  <c r="AC301" i="2"/>
  <c r="AB301" i="2"/>
  <c r="AA301" i="2"/>
  <c r="Z301" i="2"/>
  <c r="Y301" i="2"/>
  <c r="V301" i="2"/>
  <c r="S301" i="2"/>
  <c r="Q301" i="2"/>
  <c r="P301" i="2"/>
  <c r="O301" i="2"/>
  <c r="N301" i="2"/>
  <c r="M301" i="2"/>
  <c r="L301" i="2"/>
  <c r="K301" i="2"/>
  <c r="J301" i="2"/>
  <c r="I301" i="2"/>
  <c r="H301" i="2"/>
  <c r="G301" i="2"/>
  <c r="F301" i="2"/>
  <c r="E301" i="2"/>
  <c r="A301" i="2"/>
  <c r="AE300" i="2"/>
  <c r="AD300" i="2"/>
  <c r="AC300" i="2"/>
  <c r="AB300" i="2"/>
  <c r="AA300" i="2"/>
  <c r="Z300" i="2"/>
  <c r="Y300" i="2"/>
  <c r="V300" i="2"/>
  <c r="S300" i="2"/>
  <c r="Q300" i="2"/>
  <c r="P300" i="2"/>
  <c r="O300" i="2"/>
  <c r="N300" i="2"/>
  <c r="M300" i="2"/>
  <c r="L300" i="2"/>
  <c r="K300" i="2"/>
  <c r="J300" i="2"/>
  <c r="I300" i="2"/>
  <c r="H300" i="2"/>
  <c r="G300" i="2"/>
  <c r="F300" i="2"/>
  <c r="E300" i="2"/>
  <c r="A300" i="2"/>
  <c r="AE299" i="2"/>
  <c r="AD299" i="2"/>
  <c r="AC299" i="2"/>
  <c r="AB299" i="2"/>
  <c r="AA299" i="2"/>
  <c r="Z299" i="2"/>
  <c r="Y299" i="2"/>
  <c r="V299" i="2"/>
  <c r="S299" i="2"/>
  <c r="Q299" i="2"/>
  <c r="P299" i="2"/>
  <c r="O299" i="2"/>
  <c r="N299" i="2"/>
  <c r="M299" i="2"/>
  <c r="L299" i="2"/>
  <c r="K299" i="2"/>
  <c r="J299" i="2"/>
  <c r="I299" i="2"/>
  <c r="H299" i="2"/>
  <c r="G299" i="2"/>
  <c r="F299" i="2"/>
  <c r="E299" i="2"/>
  <c r="A299" i="2"/>
  <c r="AE298" i="2"/>
  <c r="AD298" i="2"/>
  <c r="AC298" i="2"/>
  <c r="AB298" i="2"/>
  <c r="AA298" i="2"/>
  <c r="Z298" i="2"/>
  <c r="Y298" i="2"/>
  <c r="V298" i="2"/>
  <c r="S298" i="2"/>
  <c r="Q298" i="2"/>
  <c r="P298" i="2"/>
  <c r="O298" i="2"/>
  <c r="N298" i="2"/>
  <c r="M298" i="2"/>
  <c r="L298" i="2"/>
  <c r="K298" i="2"/>
  <c r="J298" i="2"/>
  <c r="I298" i="2"/>
  <c r="H298" i="2"/>
  <c r="G298" i="2"/>
  <c r="F298" i="2"/>
  <c r="E298" i="2"/>
  <c r="A298" i="2"/>
  <c r="AE297" i="2"/>
  <c r="AD297" i="2"/>
  <c r="AC297" i="2"/>
  <c r="AB297" i="2"/>
  <c r="AA297" i="2"/>
  <c r="Z297" i="2"/>
  <c r="Y297" i="2"/>
  <c r="V297" i="2"/>
  <c r="S297" i="2"/>
  <c r="Q297" i="2"/>
  <c r="P297" i="2"/>
  <c r="O297" i="2"/>
  <c r="N297" i="2"/>
  <c r="M297" i="2"/>
  <c r="L297" i="2"/>
  <c r="K297" i="2"/>
  <c r="J297" i="2"/>
  <c r="I297" i="2"/>
  <c r="H297" i="2"/>
  <c r="G297" i="2"/>
  <c r="F297" i="2"/>
  <c r="E297" i="2"/>
  <c r="A297" i="2"/>
  <c r="AE296" i="2"/>
  <c r="AD296" i="2"/>
  <c r="AC296" i="2"/>
  <c r="AB296" i="2"/>
  <c r="AA296" i="2"/>
  <c r="Z296" i="2"/>
  <c r="Y296" i="2"/>
  <c r="V296" i="2"/>
  <c r="S296" i="2"/>
  <c r="Q296" i="2"/>
  <c r="P296" i="2"/>
  <c r="O296" i="2"/>
  <c r="N296" i="2"/>
  <c r="M296" i="2"/>
  <c r="L296" i="2"/>
  <c r="K296" i="2"/>
  <c r="J296" i="2"/>
  <c r="I296" i="2"/>
  <c r="H296" i="2"/>
  <c r="G296" i="2"/>
  <c r="F296" i="2"/>
  <c r="E296" i="2"/>
  <c r="A296" i="2"/>
  <c r="AE295" i="2"/>
  <c r="AD295" i="2"/>
  <c r="AC295" i="2"/>
  <c r="AB295" i="2"/>
  <c r="AA295" i="2"/>
  <c r="Z295" i="2"/>
  <c r="Y295" i="2"/>
  <c r="V295" i="2"/>
  <c r="S295" i="2"/>
  <c r="Q295" i="2"/>
  <c r="P295" i="2"/>
  <c r="O295" i="2"/>
  <c r="N295" i="2"/>
  <c r="M295" i="2"/>
  <c r="L295" i="2"/>
  <c r="K295" i="2"/>
  <c r="J295" i="2"/>
  <c r="I295" i="2"/>
  <c r="H295" i="2"/>
  <c r="G295" i="2"/>
  <c r="F295" i="2"/>
  <c r="E295" i="2"/>
  <c r="A295" i="2"/>
  <c r="AE294" i="2"/>
  <c r="AD294" i="2"/>
  <c r="AC294" i="2"/>
  <c r="AB294" i="2"/>
  <c r="AA294" i="2"/>
  <c r="Z294" i="2"/>
  <c r="Y294" i="2"/>
  <c r="V294" i="2"/>
  <c r="S294" i="2"/>
  <c r="Q294" i="2"/>
  <c r="P294" i="2"/>
  <c r="O294" i="2"/>
  <c r="N294" i="2"/>
  <c r="M294" i="2"/>
  <c r="L294" i="2"/>
  <c r="K294" i="2"/>
  <c r="J294" i="2"/>
  <c r="I294" i="2"/>
  <c r="H294" i="2"/>
  <c r="G294" i="2"/>
  <c r="F294" i="2"/>
  <c r="E294" i="2"/>
  <c r="A294" i="2"/>
  <c r="AE293" i="2"/>
  <c r="AD293" i="2"/>
  <c r="AC293" i="2"/>
  <c r="AB293" i="2"/>
  <c r="AA293" i="2"/>
  <c r="Z293" i="2"/>
  <c r="Y293" i="2"/>
  <c r="V293" i="2"/>
  <c r="S293" i="2"/>
  <c r="Q293" i="2"/>
  <c r="P293" i="2"/>
  <c r="O293" i="2"/>
  <c r="N293" i="2"/>
  <c r="M293" i="2"/>
  <c r="L293" i="2"/>
  <c r="K293" i="2"/>
  <c r="J293" i="2"/>
  <c r="I293" i="2"/>
  <c r="H293" i="2"/>
  <c r="G293" i="2"/>
  <c r="F293" i="2"/>
  <c r="E293" i="2"/>
  <c r="A293" i="2"/>
  <c r="AE292" i="2"/>
  <c r="AD292" i="2"/>
  <c r="AC292" i="2"/>
  <c r="AB292" i="2"/>
  <c r="AA292" i="2"/>
  <c r="Z292" i="2"/>
  <c r="Y292" i="2"/>
  <c r="V292" i="2"/>
  <c r="S292" i="2"/>
  <c r="Q292" i="2"/>
  <c r="P292" i="2"/>
  <c r="O292" i="2"/>
  <c r="N292" i="2"/>
  <c r="M292" i="2"/>
  <c r="L292" i="2"/>
  <c r="K292" i="2"/>
  <c r="J292" i="2"/>
  <c r="I292" i="2"/>
  <c r="H292" i="2"/>
  <c r="G292" i="2"/>
  <c r="F292" i="2"/>
  <c r="E292" i="2"/>
  <c r="A292" i="2"/>
  <c r="AE291" i="2"/>
  <c r="AD291" i="2"/>
  <c r="AC291" i="2"/>
  <c r="AB291" i="2"/>
  <c r="AA291" i="2"/>
  <c r="Z291" i="2"/>
  <c r="Y291" i="2"/>
  <c r="V291" i="2"/>
  <c r="S291" i="2"/>
  <c r="Q291" i="2"/>
  <c r="P291" i="2"/>
  <c r="O291" i="2"/>
  <c r="N291" i="2"/>
  <c r="M291" i="2"/>
  <c r="L291" i="2"/>
  <c r="K291" i="2"/>
  <c r="J291" i="2"/>
  <c r="I291" i="2"/>
  <c r="H291" i="2"/>
  <c r="G291" i="2"/>
  <c r="F291" i="2"/>
  <c r="E291" i="2"/>
  <c r="A291" i="2"/>
  <c r="AE290" i="2"/>
  <c r="AD290" i="2"/>
  <c r="AC290" i="2"/>
  <c r="AB290" i="2"/>
  <c r="AA290" i="2"/>
  <c r="Z290" i="2"/>
  <c r="Y290" i="2"/>
  <c r="V290" i="2"/>
  <c r="S290" i="2"/>
  <c r="Q290" i="2"/>
  <c r="P290" i="2"/>
  <c r="O290" i="2"/>
  <c r="N290" i="2"/>
  <c r="M290" i="2"/>
  <c r="L290" i="2"/>
  <c r="K290" i="2"/>
  <c r="J290" i="2"/>
  <c r="I290" i="2"/>
  <c r="H290" i="2"/>
  <c r="G290" i="2"/>
  <c r="F290" i="2"/>
  <c r="E290" i="2"/>
  <c r="A290" i="2"/>
  <c r="AE289" i="2"/>
  <c r="AD289" i="2"/>
  <c r="AC289" i="2"/>
  <c r="AB289" i="2"/>
  <c r="AA289" i="2"/>
  <c r="Z289" i="2"/>
  <c r="Y289" i="2"/>
  <c r="V289" i="2"/>
  <c r="S289" i="2"/>
  <c r="Q289" i="2"/>
  <c r="P289" i="2"/>
  <c r="O289" i="2"/>
  <c r="N289" i="2"/>
  <c r="M289" i="2"/>
  <c r="L289" i="2"/>
  <c r="K289" i="2"/>
  <c r="J289" i="2"/>
  <c r="I289" i="2"/>
  <c r="H289" i="2"/>
  <c r="G289" i="2"/>
  <c r="F289" i="2"/>
  <c r="E289" i="2"/>
  <c r="A289" i="2"/>
  <c r="AE288" i="2"/>
  <c r="AD288" i="2"/>
  <c r="AC288" i="2"/>
  <c r="AB288" i="2"/>
  <c r="AA288" i="2"/>
  <c r="Z288" i="2"/>
  <c r="Y288" i="2"/>
  <c r="V288" i="2"/>
  <c r="S288" i="2"/>
  <c r="Q288" i="2"/>
  <c r="P288" i="2"/>
  <c r="O288" i="2"/>
  <c r="N288" i="2"/>
  <c r="M288" i="2"/>
  <c r="L288" i="2"/>
  <c r="K288" i="2"/>
  <c r="J288" i="2"/>
  <c r="I288" i="2"/>
  <c r="H288" i="2"/>
  <c r="G288" i="2"/>
  <c r="F288" i="2"/>
  <c r="E288" i="2"/>
  <c r="A288" i="2"/>
  <c r="AE287" i="2"/>
  <c r="AD287" i="2"/>
  <c r="AC287" i="2"/>
  <c r="AB287" i="2"/>
  <c r="AA287" i="2"/>
  <c r="Z287" i="2"/>
  <c r="Y287" i="2"/>
  <c r="V287" i="2"/>
  <c r="S287" i="2"/>
  <c r="Q287" i="2"/>
  <c r="P287" i="2"/>
  <c r="O287" i="2"/>
  <c r="N287" i="2"/>
  <c r="M287" i="2"/>
  <c r="L287" i="2"/>
  <c r="K287" i="2"/>
  <c r="J287" i="2"/>
  <c r="I287" i="2"/>
  <c r="H287" i="2"/>
  <c r="G287" i="2"/>
  <c r="F287" i="2"/>
  <c r="E287" i="2"/>
  <c r="A287" i="2"/>
  <c r="AE286" i="2"/>
  <c r="AD286" i="2"/>
  <c r="AC286" i="2"/>
  <c r="AB286" i="2"/>
  <c r="AA286" i="2"/>
  <c r="Z286" i="2"/>
  <c r="Y286" i="2"/>
  <c r="V286" i="2"/>
  <c r="S286" i="2"/>
  <c r="Q286" i="2"/>
  <c r="P286" i="2"/>
  <c r="O286" i="2"/>
  <c r="N286" i="2"/>
  <c r="M286" i="2"/>
  <c r="L286" i="2"/>
  <c r="K286" i="2"/>
  <c r="J286" i="2"/>
  <c r="I286" i="2"/>
  <c r="H286" i="2"/>
  <c r="G286" i="2"/>
  <c r="F286" i="2"/>
  <c r="E286" i="2"/>
  <c r="A286" i="2"/>
  <c r="AE285" i="2"/>
  <c r="AD285" i="2"/>
  <c r="AC285" i="2"/>
  <c r="AB285" i="2"/>
  <c r="AA285" i="2"/>
  <c r="Z285" i="2"/>
  <c r="Y285" i="2"/>
  <c r="V285" i="2"/>
  <c r="S285" i="2"/>
  <c r="Q285" i="2"/>
  <c r="P285" i="2"/>
  <c r="O285" i="2"/>
  <c r="N285" i="2"/>
  <c r="M285" i="2"/>
  <c r="L285" i="2"/>
  <c r="K285" i="2"/>
  <c r="J285" i="2"/>
  <c r="I285" i="2"/>
  <c r="H285" i="2"/>
  <c r="G285" i="2"/>
  <c r="F285" i="2"/>
  <c r="E285" i="2"/>
  <c r="A285" i="2"/>
  <c r="AE284" i="2"/>
  <c r="AD284" i="2"/>
  <c r="AC284" i="2"/>
  <c r="AB284" i="2"/>
  <c r="AA284" i="2"/>
  <c r="Z284" i="2"/>
  <c r="Y284" i="2"/>
  <c r="V284" i="2"/>
  <c r="S284" i="2"/>
  <c r="Q284" i="2"/>
  <c r="P284" i="2"/>
  <c r="O284" i="2"/>
  <c r="N284" i="2"/>
  <c r="M284" i="2"/>
  <c r="L284" i="2"/>
  <c r="K284" i="2"/>
  <c r="J284" i="2"/>
  <c r="I284" i="2"/>
  <c r="H284" i="2"/>
  <c r="G284" i="2"/>
  <c r="F284" i="2"/>
  <c r="E284" i="2"/>
  <c r="A284" i="2"/>
  <c r="AE283" i="2"/>
  <c r="AD283" i="2"/>
  <c r="AC283" i="2"/>
  <c r="AB283" i="2"/>
  <c r="AA283" i="2"/>
  <c r="Z283" i="2"/>
  <c r="Y283" i="2"/>
  <c r="V283" i="2"/>
  <c r="S283" i="2"/>
  <c r="Q283" i="2"/>
  <c r="P283" i="2"/>
  <c r="O283" i="2"/>
  <c r="N283" i="2"/>
  <c r="M283" i="2"/>
  <c r="L283" i="2"/>
  <c r="K283" i="2"/>
  <c r="J283" i="2"/>
  <c r="I283" i="2"/>
  <c r="H283" i="2"/>
  <c r="G283" i="2"/>
  <c r="F283" i="2"/>
  <c r="E283" i="2"/>
  <c r="A283" i="2"/>
  <c r="AE282" i="2"/>
  <c r="AD282" i="2"/>
  <c r="AC282" i="2"/>
  <c r="AB282" i="2"/>
  <c r="AA282" i="2"/>
  <c r="Z282" i="2"/>
  <c r="Y282" i="2"/>
  <c r="V282" i="2"/>
  <c r="S282" i="2"/>
  <c r="Q282" i="2"/>
  <c r="P282" i="2"/>
  <c r="O282" i="2"/>
  <c r="N282" i="2"/>
  <c r="M282" i="2"/>
  <c r="L282" i="2"/>
  <c r="K282" i="2"/>
  <c r="J282" i="2"/>
  <c r="I282" i="2"/>
  <c r="H282" i="2"/>
  <c r="G282" i="2"/>
  <c r="F282" i="2"/>
  <c r="E282" i="2"/>
  <c r="A282" i="2"/>
  <c r="AE281" i="2"/>
  <c r="AD281" i="2"/>
  <c r="AC281" i="2"/>
  <c r="AB281" i="2"/>
  <c r="AA281" i="2"/>
  <c r="Z281" i="2"/>
  <c r="Y281" i="2"/>
  <c r="V281" i="2"/>
  <c r="S281" i="2"/>
  <c r="Q281" i="2"/>
  <c r="P281" i="2"/>
  <c r="O281" i="2"/>
  <c r="N281" i="2"/>
  <c r="M281" i="2"/>
  <c r="L281" i="2"/>
  <c r="K281" i="2"/>
  <c r="J281" i="2"/>
  <c r="I281" i="2"/>
  <c r="H281" i="2"/>
  <c r="G281" i="2"/>
  <c r="F281" i="2"/>
  <c r="E281" i="2"/>
  <c r="A281" i="2"/>
  <c r="AE280" i="2"/>
  <c r="AD280" i="2"/>
  <c r="AC280" i="2"/>
  <c r="AB280" i="2"/>
  <c r="AA280" i="2"/>
  <c r="Z280" i="2"/>
  <c r="Y280" i="2"/>
  <c r="V280" i="2"/>
  <c r="S280" i="2"/>
  <c r="Q280" i="2"/>
  <c r="P280" i="2"/>
  <c r="O280" i="2"/>
  <c r="N280" i="2"/>
  <c r="M280" i="2"/>
  <c r="L280" i="2"/>
  <c r="K280" i="2"/>
  <c r="J280" i="2"/>
  <c r="I280" i="2"/>
  <c r="H280" i="2"/>
  <c r="G280" i="2"/>
  <c r="F280" i="2"/>
  <c r="E280" i="2"/>
  <c r="A280" i="2"/>
  <c r="AE279" i="2"/>
  <c r="AD279" i="2"/>
  <c r="AC279" i="2"/>
  <c r="AB279" i="2"/>
  <c r="AA279" i="2"/>
  <c r="Z279" i="2"/>
  <c r="Y279" i="2"/>
  <c r="V279" i="2"/>
  <c r="S279" i="2"/>
  <c r="Q279" i="2"/>
  <c r="P279" i="2"/>
  <c r="O279" i="2"/>
  <c r="N279" i="2"/>
  <c r="M279" i="2"/>
  <c r="L279" i="2"/>
  <c r="K279" i="2"/>
  <c r="J279" i="2"/>
  <c r="I279" i="2"/>
  <c r="H279" i="2"/>
  <c r="G279" i="2"/>
  <c r="F279" i="2"/>
  <c r="E279" i="2"/>
  <c r="A279" i="2"/>
  <c r="AE278" i="2"/>
  <c r="AD278" i="2"/>
  <c r="AC278" i="2"/>
  <c r="AB278" i="2"/>
  <c r="AA278" i="2"/>
  <c r="Z278" i="2"/>
  <c r="Y278" i="2"/>
  <c r="V278" i="2"/>
  <c r="S278" i="2"/>
  <c r="Q278" i="2"/>
  <c r="P278" i="2"/>
  <c r="O278" i="2"/>
  <c r="N278" i="2"/>
  <c r="M278" i="2"/>
  <c r="L278" i="2"/>
  <c r="K278" i="2"/>
  <c r="J278" i="2"/>
  <c r="I278" i="2"/>
  <c r="H278" i="2"/>
  <c r="G278" i="2"/>
  <c r="F278" i="2"/>
  <c r="E278" i="2"/>
  <c r="A278" i="2"/>
  <c r="AE277" i="2"/>
  <c r="AD277" i="2"/>
  <c r="AC277" i="2"/>
  <c r="AB277" i="2"/>
  <c r="AA277" i="2"/>
  <c r="Z277" i="2"/>
  <c r="Y277" i="2"/>
  <c r="V277" i="2"/>
  <c r="S277" i="2"/>
  <c r="Q277" i="2"/>
  <c r="P277" i="2"/>
  <c r="O277" i="2"/>
  <c r="N277" i="2"/>
  <c r="M277" i="2"/>
  <c r="L277" i="2"/>
  <c r="K277" i="2"/>
  <c r="J277" i="2"/>
  <c r="I277" i="2"/>
  <c r="H277" i="2"/>
  <c r="G277" i="2"/>
  <c r="F277" i="2"/>
  <c r="E277" i="2"/>
  <c r="A277" i="2"/>
  <c r="AE276" i="2"/>
  <c r="AD276" i="2"/>
  <c r="AC276" i="2"/>
  <c r="AB276" i="2"/>
  <c r="AA276" i="2"/>
  <c r="Z276" i="2"/>
  <c r="Y276" i="2"/>
  <c r="V276" i="2"/>
  <c r="S276" i="2"/>
  <c r="Q276" i="2"/>
  <c r="P276" i="2"/>
  <c r="O276" i="2"/>
  <c r="N276" i="2"/>
  <c r="M276" i="2"/>
  <c r="L276" i="2"/>
  <c r="K276" i="2"/>
  <c r="J276" i="2"/>
  <c r="I276" i="2"/>
  <c r="H276" i="2"/>
  <c r="G276" i="2"/>
  <c r="F276" i="2"/>
  <c r="E276" i="2"/>
  <c r="A276" i="2"/>
  <c r="AE275" i="2"/>
  <c r="AD275" i="2"/>
  <c r="AC275" i="2"/>
  <c r="AB275" i="2"/>
  <c r="AA275" i="2"/>
  <c r="Z275" i="2"/>
  <c r="Y275" i="2"/>
  <c r="V275" i="2"/>
  <c r="S275" i="2"/>
  <c r="Q275" i="2"/>
  <c r="P275" i="2"/>
  <c r="O275" i="2"/>
  <c r="N275" i="2"/>
  <c r="M275" i="2"/>
  <c r="L275" i="2"/>
  <c r="K275" i="2"/>
  <c r="J275" i="2"/>
  <c r="I275" i="2"/>
  <c r="H275" i="2"/>
  <c r="G275" i="2"/>
  <c r="F275" i="2"/>
  <c r="E275" i="2"/>
  <c r="A275" i="2"/>
  <c r="AE274" i="2"/>
  <c r="AD274" i="2"/>
  <c r="AC274" i="2"/>
  <c r="AB274" i="2"/>
  <c r="AA274" i="2"/>
  <c r="Z274" i="2"/>
  <c r="Y274" i="2"/>
  <c r="V274" i="2"/>
  <c r="S274" i="2"/>
  <c r="Q274" i="2"/>
  <c r="P274" i="2"/>
  <c r="O274" i="2"/>
  <c r="N274" i="2"/>
  <c r="M274" i="2"/>
  <c r="L274" i="2"/>
  <c r="K274" i="2"/>
  <c r="J274" i="2"/>
  <c r="I274" i="2"/>
  <c r="H274" i="2"/>
  <c r="G274" i="2"/>
  <c r="F274" i="2"/>
  <c r="E274" i="2"/>
  <c r="A274" i="2"/>
  <c r="AE273" i="2"/>
  <c r="AD273" i="2"/>
  <c r="AC273" i="2"/>
  <c r="AB273" i="2"/>
  <c r="AA273" i="2"/>
  <c r="Z273" i="2"/>
  <c r="Y273" i="2"/>
  <c r="V273" i="2"/>
  <c r="S273" i="2"/>
  <c r="Q273" i="2"/>
  <c r="P273" i="2"/>
  <c r="O273" i="2"/>
  <c r="N273" i="2"/>
  <c r="M273" i="2"/>
  <c r="L273" i="2"/>
  <c r="K273" i="2"/>
  <c r="J273" i="2"/>
  <c r="I273" i="2"/>
  <c r="H273" i="2"/>
  <c r="G273" i="2"/>
  <c r="F273" i="2"/>
  <c r="E273" i="2"/>
  <c r="A273" i="2"/>
  <c r="AE272" i="2"/>
  <c r="AD272" i="2"/>
  <c r="AC272" i="2"/>
  <c r="AB272" i="2"/>
  <c r="AA272" i="2"/>
  <c r="Z272" i="2"/>
  <c r="Y272" i="2"/>
  <c r="V272" i="2"/>
  <c r="S272" i="2"/>
  <c r="Q272" i="2"/>
  <c r="P272" i="2"/>
  <c r="O272" i="2"/>
  <c r="N272" i="2"/>
  <c r="M272" i="2"/>
  <c r="L272" i="2"/>
  <c r="K272" i="2"/>
  <c r="J272" i="2"/>
  <c r="I272" i="2"/>
  <c r="H272" i="2"/>
  <c r="G272" i="2"/>
  <c r="F272" i="2"/>
  <c r="E272" i="2"/>
  <c r="A272" i="2"/>
  <c r="AE271" i="2"/>
  <c r="AD271" i="2"/>
  <c r="AC271" i="2"/>
  <c r="AB271" i="2"/>
  <c r="AA271" i="2"/>
  <c r="Z271" i="2"/>
  <c r="Y271" i="2"/>
  <c r="V271" i="2"/>
  <c r="S271" i="2"/>
  <c r="Q271" i="2"/>
  <c r="P271" i="2"/>
  <c r="O271" i="2"/>
  <c r="N271" i="2"/>
  <c r="M271" i="2"/>
  <c r="L271" i="2"/>
  <c r="K271" i="2"/>
  <c r="J271" i="2"/>
  <c r="I271" i="2"/>
  <c r="H271" i="2"/>
  <c r="G271" i="2"/>
  <c r="F271" i="2"/>
  <c r="E271" i="2"/>
  <c r="A271" i="2"/>
  <c r="AE270" i="2"/>
  <c r="AD270" i="2"/>
  <c r="AC270" i="2"/>
  <c r="AB270" i="2"/>
  <c r="AA270" i="2"/>
  <c r="Z270" i="2"/>
  <c r="Y270" i="2"/>
  <c r="V270" i="2"/>
  <c r="S270" i="2"/>
  <c r="Q270" i="2"/>
  <c r="P270" i="2"/>
  <c r="O270" i="2"/>
  <c r="N270" i="2"/>
  <c r="M270" i="2"/>
  <c r="L270" i="2"/>
  <c r="K270" i="2"/>
  <c r="J270" i="2"/>
  <c r="I270" i="2"/>
  <c r="H270" i="2"/>
  <c r="G270" i="2"/>
  <c r="F270" i="2"/>
  <c r="E270" i="2"/>
  <c r="A270" i="2"/>
  <c r="AE269" i="2"/>
  <c r="AD269" i="2"/>
  <c r="AC269" i="2"/>
  <c r="AB269" i="2"/>
  <c r="AA269" i="2"/>
  <c r="Z269" i="2"/>
  <c r="Y269" i="2"/>
  <c r="V269" i="2"/>
  <c r="S269" i="2"/>
  <c r="Q269" i="2"/>
  <c r="P269" i="2"/>
  <c r="O269" i="2"/>
  <c r="N269" i="2"/>
  <c r="M269" i="2"/>
  <c r="L269" i="2"/>
  <c r="K269" i="2"/>
  <c r="J269" i="2"/>
  <c r="I269" i="2"/>
  <c r="H269" i="2"/>
  <c r="G269" i="2"/>
  <c r="F269" i="2"/>
  <c r="E269" i="2"/>
  <c r="A269" i="2"/>
  <c r="AE268" i="2"/>
  <c r="AD268" i="2"/>
  <c r="AC268" i="2"/>
  <c r="AB268" i="2"/>
  <c r="AA268" i="2"/>
  <c r="Z268" i="2"/>
  <c r="Y268" i="2"/>
  <c r="V268" i="2"/>
  <c r="S268" i="2"/>
  <c r="Q268" i="2"/>
  <c r="P268" i="2"/>
  <c r="O268" i="2"/>
  <c r="N268" i="2"/>
  <c r="M268" i="2"/>
  <c r="L268" i="2"/>
  <c r="K268" i="2"/>
  <c r="J268" i="2"/>
  <c r="I268" i="2"/>
  <c r="H268" i="2"/>
  <c r="G268" i="2"/>
  <c r="F268" i="2"/>
  <c r="E268" i="2"/>
  <c r="A268" i="2"/>
  <c r="AE267" i="2"/>
  <c r="AD267" i="2"/>
  <c r="AC267" i="2"/>
  <c r="AB267" i="2"/>
  <c r="AA267" i="2"/>
  <c r="Z267" i="2"/>
  <c r="Y267" i="2"/>
  <c r="V267" i="2"/>
  <c r="S267" i="2"/>
  <c r="Q267" i="2"/>
  <c r="P267" i="2"/>
  <c r="O267" i="2"/>
  <c r="N267" i="2"/>
  <c r="M267" i="2"/>
  <c r="L267" i="2"/>
  <c r="K267" i="2"/>
  <c r="J267" i="2"/>
  <c r="I267" i="2"/>
  <c r="H267" i="2"/>
  <c r="G267" i="2"/>
  <c r="F267" i="2"/>
  <c r="E267" i="2"/>
  <c r="A267" i="2"/>
  <c r="AE266" i="2"/>
  <c r="AD266" i="2"/>
  <c r="AC266" i="2"/>
  <c r="AB266" i="2"/>
  <c r="AA266" i="2"/>
  <c r="Z266" i="2"/>
  <c r="Y266" i="2"/>
  <c r="V266" i="2"/>
  <c r="S266" i="2"/>
  <c r="Q266" i="2"/>
  <c r="P266" i="2"/>
  <c r="O266" i="2"/>
  <c r="N266" i="2"/>
  <c r="M266" i="2"/>
  <c r="L266" i="2"/>
  <c r="K266" i="2"/>
  <c r="J266" i="2"/>
  <c r="I266" i="2"/>
  <c r="H266" i="2"/>
  <c r="G266" i="2"/>
  <c r="F266" i="2"/>
  <c r="E266" i="2"/>
  <c r="A266" i="2"/>
  <c r="AE265" i="2"/>
  <c r="AD265" i="2"/>
  <c r="AC265" i="2"/>
  <c r="AB265" i="2"/>
  <c r="AA265" i="2"/>
  <c r="Z265" i="2"/>
  <c r="Y265" i="2"/>
  <c r="V265" i="2"/>
  <c r="S265" i="2"/>
  <c r="Q265" i="2"/>
  <c r="P265" i="2"/>
  <c r="O265" i="2"/>
  <c r="N265" i="2"/>
  <c r="M265" i="2"/>
  <c r="L265" i="2"/>
  <c r="K265" i="2"/>
  <c r="J265" i="2"/>
  <c r="I265" i="2"/>
  <c r="H265" i="2"/>
  <c r="G265" i="2"/>
  <c r="F265" i="2"/>
  <c r="E265" i="2"/>
  <c r="A265" i="2"/>
  <c r="AE264" i="2"/>
  <c r="AD264" i="2"/>
  <c r="AC264" i="2"/>
  <c r="AB264" i="2"/>
  <c r="AA264" i="2"/>
  <c r="Z264" i="2"/>
  <c r="Y264" i="2"/>
  <c r="V264" i="2"/>
  <c r="S264" i="2"/>
  <c r="Q264" i="2"/>
  <c r="P264" i="2"/>
  <c r="O264" i="2"/>
  <c r="N264" i="2"/>
  <c r="M264" i="2"/>
  <c r="L264" i="2"/>
  <c r="K264" i="2"/>
  <c r="J264" i="2"/>
  <c r="I264" i="2"/>
  <c r="H264" i="2"/>
  <c r="G264" i="2"/>
  <c r="F264" i="2"/>
  <c r="E264" i="2"/>
  <c r="A264" i="2"/>
  <c r="AE263" i="2"/>
  <c r="AD263" i="2"/>
  <c r="AC263" i="2"/>
  <c r="AB263" i="2"/>
  <c r="AA263" i="2"/>
  <c r="Z263" i="2"/>
  <c r="Y263" i="2"/>
  <c r="V263" i="2"/>
  <c r="S263" i="2"/>
  <c r="Q263" i="2"/>
  <c r="P263" i="2"/>
  <c r="O263" i="2"/>
  <c r="N263" i="2"/>
  <c r="M263" i="2"/>
  <c r="L263" i="2"/>
  <c r="K263" i="2"/>
  <c r="J263" i="2"/>
  <c r="I263" i="2"/>
  <c r="H263" i="2"/>
  <c r="G263" i="2"/>
  <c r="F263" i="2"/>
  <c r="E263" i="2"/>
  <c r="A263" i="2"/>
  <c r="AE262" i="2"/>
  <c r="AD262" i="2"/>
  <c r="AC262" i="2"/>
  <c r="AB262" i="2"/>
  <c r="AA262" i="2"/>
  <c r="Z262" i="2"/>
  <c r="Y262" i="2"/>
  <c r="V262" i="2"/>
  <c r="S262" i="2"/>
  <c r="Q262" i="2"/>
  <c r="P262" i="2"/>
  <c r="O262" i="2"/>
  <c r="N262" i="2"/>
  <c r="M262" i="2"/>
  <c r="L262" i="2"/>
  <c r="K262" i="2"/>
  <c r="J262" i="2"/>
  <c r="I262" i="2"/>
  <c r="H262" i="2"/>
  <c r="G262" i="2"/>
  <c r="F262" i="2"/>
  <c r="E262" i="2"/>
  <c r="A262" i="2"/>
  <c r="AE261" i="2"/>
  <c r="AD261" i="2"/>
  <c r="AC261" i="2"/>
  <c r="AB261" i="2"/>
  <c r="AA261" i="2"/>
  <c r="Z261" i="2"/>
  <c r="Y261" i="2"/>
  <c r="V261" i="2"/>
  <c r="S261" i="2"/>
  <c r="Q261" i="2"/>
  <c r="P261" i="2"/>
  <c r="O261" i="2"/>
  <c r="N261" i="2"/>
  <c r="M261" i="2"/>
  <c r="L261" i="2"/>
  <c r="K261" i="2"/>
  <c r="J261" i="2"/>
  <c r="I261" i="2"/>
  <c r="H261" i="2"/>
  <c r="G261" i="2"/>
  <c r="F261" i="2"/>
  <c r="E261" i="2"/>
  <c r="A261" i="2"/>
  <c r="AE260" i="2"/>
  <c r="AD260" i="2"/>
  <c r="AC260" i="2"/>
  <c r="AB260" i="2"/>
  <c r="AA260" i="2"/>
  <c r="Z260" i="2"/>
  <c r="Y260" i="2"/>
  <c r="V260" i="2"/>
  <c r="S260" i="2"/>
  <c r="Q260" i="2"/>
  <c r="P260" i="2"/>
  <c r="O260" i="2"/>
  <c r="N260" i="2"/>
  <c r="M260" i="2"/>
  <c r="L260" i="2"/>
  <c r="K260" i="2"/>
  <c r="J260" i="2"/>
  <c r="I260" i="2"/>
  <c r="H260" i="2"/>
  <c r="G260" i="2"/>
  <c r="F260" i="2"/>
  <c r="E260" i="2"/>
  <c r="A260" i="2"/>
  <c r="AE259" i="2"/>
  <c r="AD259" i="2"/>
  <c r="AC259" i="2"/>
  <c r="AB259" i="2"/>
  <c r="AA259" i="2"/>
  <c r="Z259" i="2"/>
  <c r="Y259" i="2"/>
  <c r="V259" i="2"/>
  <c r="S259" i="2"/>
  <c r="Q259" i="2"/>
  <c r="P259" i="2"/>
  <c r="O259" i="2"/>
  <c r="N259" i="2"/>
  <c r="M259" i="2"/>
  <c r="L259" i="2"/>
  <c r="K259" i="2"/>
  <c r="J259" i="2"/>
  <c r="I259" i="2"/>
  <c r="H259" i="2"/>
  <c r="G259" i="2"/>
  <c r="F259" i="2"/>
  <c r="E259" i="2"/>
  <c r="A259" i="2"/>
  <c r="AE258" i="2"/>
  <c r="AD258" i="2"/>
  <c r="AC258" i="2"/>
  <c r="AB258" i="2"/>
  <c r="AA258" i="2"/>
  <c r="Z258" i="2"/>
  <c r="Y258" i="2"/>
  <c r="V258" i="2"/>
  <c r="S258" i="2"/>
  <c r="Q258" i="2"/>
  <c r="P258" i="2"/>
  <c r="O258" i="2"/>
  <c r="N258" i="2"/>
  <c r="M258" i="2"/>
  <c r="L258" i="2"/>
  <c r="K258" i="2"/>
  <c r="J258" i="2"/>
  <c r="I258" i="2"/>
  <c r="H258" i="2"/>
  <c r="G258" i="2"/>
  <c r="F258" i="2"/>
  <c r="E258" i="2"/>
  <c r="A258" i="2"/>
  <c r="AE257" i="2"/>
  <c r="AD257" i="2"/>
  <c r="AC257" i="2"/>
  <c r="AB257" i="2"/>
  <c r="AA257" i="2"/>
  <c r="Z257" i="2"/>
  <c r="Y257" i="2"/>
  <c r="V257" i="2"/>
  <c r="S257" i="2"/>
  <c r="Q257" i="2"/>
  <c r="P257" i="2"/>
  <c r="O257" i="2"/>
  <c r="N257" i="2"/>
  <c r="M257" i="2"/>
  <c r="L257" i="2"/>
  <c r="K257" i="2"/>
  <c r="J257" i="2"/>
  <c r="I257" i="2"/>
  <c r="H257" i="2"/>
  <c r="G257" i="2"/>
  <c r="F257" i="2"/>
  <c r="E257" i="2"/>
  <c r="A257" i="2"/>
  <c r="AE256" i="2"/>
  <c r="AD256" i="2"/>
  <c r="AC256" i="2"/>
  <c r="AB256" i="2"/>
  <c r="AA256" i="2"/>
  <c r="Z256" i="2"/>
  <c r="Y256" i="2"/>
  <c r="V256" i="2"/>
  <c r="S256" i="2"/>
  <c r="Q256" i="2"/>
  <c r="P256" i="2"/>
  <c r="O256" i="2"/>
  <c r="N256" i="2"/>
  <c r="M256" i="2"/>
  <c r="L256" i="2"/>
  <c r="K256" i="2"/>
  <c r="J256" i="2"/>
  <c r="I256" i="2"/>
  <c r="H256" i="2"/>
  <c r="G256" i="2"/>
  <c r="F256" i="2"/>
  <c r="E256" i="2"/>
  <c r="A256" i="2"/>
  <c r="AE255" i="2"/>
  <c r="AD255" i="2"/>
  <c r="AC255" i="2"/>
  <c r="AB255" i="2"/>
  <c r="AA255" i="2"/>
  <c r="Z255" i="2"/>
  <c r="Y255" i="2"/>
  <c r="V255" i="2"/>
  <c r="S255" i="2"/>
  <c r="Q255" i="2"/>
  <c r="P255" i="2"/>
  <c r="O255" i="2"/>
  <c r="N255" i="2"/>
  <c r="M255" i="2"/>
  <c r="L255" i="2"/>
  <c r="K255" i="2"/>
  <c r="J255" i="2"/>
  <c r="I255" i="2"/>
  <c r="H255" i="2"/>
  <c r="G255" i="2"/>
  <c r="F255" i="2"/>
  <c r="E255" i="2"/>
  <c r="A255" i="2"/>
  <c r="AE254" i="2"/>
  <c r="AD254" i="2"/>
  <c r="AC254" i="2"/>
  <c r="AB254" i="2"/>
  <c r="AA254" i="2"/>
  <c r="Z254" i="2"/>
  <c r="Y254" i="2"/>
  <c r="V254" i="2"/>
  <c r="S254" i="2"/>
  <c r="Q254" i="2"/>
  <c r="P254" i="2"/>
  <c r="O254" i="2"/>
  <c r="N254" i="2"/>
  <c r="M254" i="2"/>
  <c r="L254" i="2"/>
  <c r="K254" i="2"/>
  <c r="J254" i="2"/>
  <c r="I254" i="2"/>
  <c r="H254" i="2"/>
  <c r="G254" i="2"/>
  <c r="F254" i="2"/>
  <c r="E254" i="2"/>
  <c r="A254" i="2"/>
  <c r="AE253" i="2"/>
  <c r="AD253" i="2"/>
  <c r="AC253" i="2"/>
  <c r="AB253" i="2"/>
  <c r="AA253" i="2"/>
  <c r="Z253" i="2"/>
  <c r="Y253" i="2"/>
  <c r="V253" i="2"/>
  <c r="S253" i="2"/>
  <c r="Q253" i="2"/>
  <c r="P253" i="2"/>
  <c r="O253" i="2"/>
  <c r="N253" i="2"/>
  <c r="M253" i="2"/>
  <c r="L253" i="2"/>
  <c r="K253" i="2"/>
  <c r="J253" i="2"/>
  <c r="I253" i="2"/>
  <c r="H253" i="2"/>
  <c r="G253" i="2"/>
  <c r="F253" i="2"/>
  <c r="E253" i="2"/>
  <c r="A253" i="2"/>
  <c r="AE252" i="2"/>
  <c r="AD252" i="2"/>
  <c r="AC252" i="2"/>
  <c r="AB252" i="2"/>
  <c r="AA252" i="2"/>
  <c r="Z252" i="2"/>
  <c r="Y252" i="2"/>
  <c r="V252" i="2"/>
  <c r="S252" i="2"/>
  <c r="Q252" i="2"/>
  <c r="P252" i="2"/>
  <c r="O252" i="2"/>
  <c r="N252" i="2"/>
  <c r="M252" i="2"/>
  <c r="L252" i="2"/>
  <c r="K252" i="2"/>
  <c r="J252" i="2"/>
  <c r="I252" i="2"/>
  <c r="H252" i="2"/>
  <c r="G252" i="2"/>
  <c r="F252" i="2"/>
  <c r="E252" i="2"/>
  <c r="A252" i="2"/>
  <c r="AE251" i="2"/>
  <c r="AD251" i="2"/>
  <c r="AC251" i="2"/>
  <c r="AB251" i="2"/>
  <c r="AA251" i="2"/>
  <c r="Z251" i="2"/>
  <c r="Y251" i="2"/>
  <c r="V251" i="2"/>
  <c r="S251" i="2"/>
  <c r="Q251" i="2"/>
  <c r="P251" i="2"/>
  <c r="O251" i="2"/>
  <c r="N251" i="2"/>
  <c r="M251" i="2"/>
  <c r="L251" i="2"/>
  <c r="K251" i="2"/>
  <c r="J251" i="2"/>
  <c r="I251" i="2"/>
  <c r="H251" i="2"/>
  <c r="G251" i="2"/>
  <c r="F251" i="2"/>
  <c r="E251" i="2"/>
  <c r="A251" i="2"/>
  <c r="AE250" i="2"/>
  <c r="AD250" i="2"/>
  <c r="AC250" i="2"/>
  <c r="AB250" i="2"/>
  <c r="AA250" i="2"/>
  <c r="Z250" i="2"/>
  <c r="Y250" i="2"/>
  <c r="V250" i="2"/>
  <c r="S250" i="2"/>
  <c r="Q250" i="2"/>
  <c r="P250" i="2"/>
  <c r="O250" i="2"/>
  <c r="N250" i="2"/>
  <c r="M250" i="2"/>
  <c r="L250" i="2"/>
  <c r="K250" i="2"/>
  <c r="J250" i="2"/>
  <c r="I250" i="2"/>
  <c r="H250" i="2"/>
  <c r="G250" i="2"/>
  <c r="F250" i="2"/>
  <c r="E250" i="2"/>
  <c r="A250" i="2"/>
  <c r="AE249" i="2"/>
  <c r="AD249" i="2"/>
  <c r="AC249" i="2"/>
  <c r="AB249" i="2"/>
  <c r="AA249" i="2"/>
  <c r="Z249" i="2"/>
  <c r="Y249" i="2"/>
  <c r="V249" i="2"/>
  <c r="S249" i="2"/>
  <c r="Q249" i="2"/>
  <c r="P249" i="2"/>
  <c r="O249" i="2"/>
  <c r="N249" i="2"/>
  <c r="M249" i="2"/>
  <c r="L249" i="2"/>
  <c r="K249" i="2"/>
  <c r="J249" i="2"/>
  <c r="I249" i="2"/>
  <c r="H249" i="2"/>
  <c r="G249" i="2"/>
  <c r="F249" i="2"/>
  <c r="E249" i="2"/>
  <c r="A249" i="2"/>
  <c r="AE248" i="2"/>
  <c r="AD248" i="2"/>
  <c r="AC248" i="2"/>
  <c r="AB248" i="2"/>
  <c r="AA248" i="2"/>
  <c r="Z248" i="2"/>
  <c r="Y248" i="2"/>
  <c r="V248" i="2"/>
  <c r="S248" i="2"/>
  <c r="Q248" i="2"/>
  <c r="P248" i="2"/>
  <c r="O248" i="2"/>
  <c r="N248" i="2"/>
  <c r="M248" i="2"/>
  <c r="L248" i="2"/>
  <c r="K248" i="2"/>
  <c r="J248" i="2"/>
  <c r="I248" i="2"/>
  <c r="H248" i="2"/>
  <c r="G248" i="2"/>
  <c r="F248" i="2"/>
  <c r="E248" i="2"/>
  <c r="A248" i="2"/>
  <c r="AE247" i="2"/>
  <c r="AD247" i="2"/>
  <c r="AC247" i="2"/>
  <c r="AB247" i="2"/>
  <c r="AA247" i="2"/>
  <c r="Z247" i="2"/>
  <c r="Y247" i="2"/>
  <c r="V247" i="2"/>
  <c r="S247" i="2"/>
  <c r="Q247" i="2"/>
  <c r="P247" i="2"/>
  <c r="O247" i="2"/>
  <c r="N247" i="2"/>
  <c r="M247" i="2"/>
  <c r="L247" i="2"/>
  <c r="K247" i="2"/>
  <c r="J247" i="2"/>
  <c r="I247" i="2"/>
  <c r="H247" i="2"/>
  <c r="G247" i="2"/>
  <c r="F247" i="2"/>
  <c r="E247" i="2"/>
  <c r="A247" i="2"/>
  <c r="AE246" i="2"/>
  <c r="AD246" i="2"/>
  <c r="AC246" i="2"/>
  <c r="AB246" i="2"/>
  <c r="AA246" i="2"/>
  <c r="Z246" i="2"/>
  <c r="Y246" i="2"/>
  <c r="V246" i="2"/>
  <c r="S246" i="2"/>
  <c r="Q246" i="2"/>
  <c r="P246" i="2"/>
  <c r="O246" i="2"/>
  <c r="N246" i="2"/>
  <c r="M246" i="2"/>
  <c r="L246" i="2"/>
  <c r="K246" i="2"/>
  <c r="J246" i="2"/>
  <c r="I246" i="2"/>
  <c r="H246" i="2"/>
  <c r="G246" i="2"/>
  <c r="F246" i="2"/>
  <c r="E246" i="2"/>
  <c r="A246" i="2"/>
  <c r="AE245" i="2"/>
  <c r="AD245" i="2"/>
  <c r="AC245" i="2"/>
  <c r="AB245" i="2"/>
  <c r="AA245" i="2"/>
  <c r="Z245" i="2"/>
  <c r="Y245" i="2"/>
  <c r="V245" i="2"/>
  <c r="S245" i="2"/>
  <c r="Q245" i="2"/>
  <c r="P245" i="2"/>
  <c r="O245" i="2"/>
  <c r="N245" i="2"/>
  <c r="M245" i="2"/>
  <c r="L245" i="2"/>
  <c r="K245" i="2"/>
  <c r="J245" i="2"/>
  <c r="I245" i="2"/>
  <c r="H245" i="2"/>
  <c r="G245" i="2"/>
  <c r="F245" i="2"/>
  <c r="E245" i="2"/>
  <c r="A245" i="2"/>
  <c r="AE244" i="2"/>
  <c r="AD244" i="2"/>
  <c r="AC244" i="2"/>
  <c r="AB244" i="2"/>
  <c r="AA244" i="2"/>
  <c r="Z244" i="2"/>
  <c r="Y244" i="2"/>
  <c r="V244" i="2"/>
  <c r="S244" i="2"/>
  <c r="Q244" i="2"/>
  <c r="P244" i="2"/>
  <c r="O244" i="2"/>
  <c r="N244" i="2"/>
  <c r="M244" i="2"/>
  <c r="L244" i="2"/>
  <c r="K244" i="2"/>
  <c r="J244" i="2"/>
  <c r="I244" i="2"/>
  <c r="H244" i="2"/>
  <c r="G244" i="2"/>
  <c r="F244" i="2"/>
  <c r="E244" i="2"/>
  <c r="A244" i="2"/>
  <c r="AE243" i="2"/>
  <c r="AD243" i="2"/>
  <c r="AC243" i="2"/>
  <c r="AB243" i="2"/>
  <c r="AA243" i="2"/>
  <c r="Z243" i="2"/>
  <c r="Y243" i="2"/>
  <c r="V243" i="2"/>
  <c r="S243" i="2"/>
  <c r="Q243" i="2"/>
  <c r="P243" i="2"/>
  <c r="O243" i="2"/>
  <c r="N243" i="2"/>
  <c r="M243" i="2"/>
  <c r="L243" i="2"/>
  <c r="K243" i="2"/>
  <c r="J243" i="2"/>
  <c r="I243" i="2"/>
  <c r="H243" i="2"/>
  <c r="G243" i="2"/>
  <c r="F243" i="2"/>
  <c r="E243" i="2"/>
  <c r="A243" i="2"/>
  <c r="AE242" i="2"/>
  <c r="AD242" i="2"/>
  <c r="AC242" i="2"/>
  <c r="AB242" i="2"/>
  <c r="AA242" i="2"/>
  <c r="Z242" i="2"/>
  <c r="Y242" i="2"/>
  <c r="V242" i="2"/>
  <c r="Q242" i="2"/>
  <c r="P242" i="2"/>
  <c r="O242" i="2"/>
  <c r="N242" i="2"/>
  <c r="M242" i="2"/>
  <c r="L242" i="2"/>
  <c r="K242" i="2"/>
  <c r="J242" i="2"/>
  <c r="I242" i="2"/>
  <c r="H242" i="2"/>
  <c r="G242" i="2"/>
  <c r="F242" i="2"/>
  <c r="E242" i="2"/>
  <c r="A242" i="2"/>
  <c r="AE241" i="2"/>
  <c r="AD241" i="2"/>
  <c r="AC241" i="2"/>
  <c r="AB241" i="2"/>
  <c r="AA241" i="2"/>
  <c r="Z241" i="2"/>
  <c r="Y241" i="2"/>
  <c r="V241" i="2"/>
  <c r="Q241" i="2"/>
  <c r="P241" i="2"/>
  <c r="O241" i="2"/>
  <c r="N241" i="2"/>
  <c r="M241" i="2"/>
  <c r="L241" i="2"/>
  <c r="K241" i="2"/>
  <c r="J241" i="2"/>
  <c r="I241" i="2"/>
  <c r="H241" i="2"/>
  <c r="G241" i="2"/>
  <c r="F241" i="2"/>
  <c r="E241" i="2"/>
  <c r="A241" i="2"/>
  <c r="AE240" i="2"/>
  <c r="AD240" i="2"/>
  <c r="AC240" i="2"/>
  <c r="AB240" i="2"/>
  <c r="AA240" i="2"/>
  <c r="Z240" i="2"/>
  <c r="Y240" i="2"/>
  <c r="V240" i="2"/>
  <c r="S240" i="2"/>
  <c r="Q240" i="2"/>
  <c r="P240" i="2"/>
  <c r="O240" i="2"/>
  <c r="N240" i="2"/>
  <c r="M240" i="2"/>
  <c r="L240" i="2"/>
  <c r="K240" i="2"/>
  <c r="J240" i="2"/>
  <c r="I240" i="2"/>
  <c r="H240" i="2"/>
  <c r="G240" i="2"/>
  <c r="F240" i="2"/>
  <c r="E240" i="2"/>
  <c r="A240" i="2"/>
  <c r="AE239" i="2"/>
  <c r="AD239" i="2"/>
  <c r="AC239" i="2"/>
  <c r="AB239" i="2"/>
  <c r="AA239" i="2"/>
  <c r="Z239" i="2"/>
  <c r="Y239" i="2"/>
  <c r="V239" i="2"/>
  <c r="S239" i="2"/>
  <c r="Q239" i="2"/>
  <c r="P239" i="2"/>
  <c r="O239" i="2"/>
  <c r="N239" i="2"/>
  <c r="M239" i="2"/>
  <c r="L239" i="2"/>
  <c r="K239" i="2"/>
  <c r="J239" i="2"/>
  <c r="I239" i="2"/>
  <c r="H239" i="2"/>
  <c r="G239" i="2"/>
  <c r="F239" i="2"/>
  <c r="E239" i="2"/>
  <c r="A239" i="2"/>
  <c r="AE238" i="2"/>
  <c r="AD238" i="2"/>
  <c r="AC238" i="2"/>
  <c r="AB238" i="2"/>
  <c r="AA238" i="2"/>
  <c r="Z238" i="2"/>
  <c r="Y238" i="2"/>
  <c r="V238" i="2"/>
  <c r="S238" i="2"/>
  <c r="Q238" i="2"/>
  <c r="P238" i="2"/>
  <c r="O238" i="2"/>
  <c r="N238" i="2"/>
  <c r="M238" i="2"/>
  <c r="L238" i="2"/>
  <c r="K238" i="2"/>
  <c r="J238" i="2"/>
  <c r="I238" i="2"/>
  <c r="H238" i="2"/>
  <c r="G238" i="2"/>
  <c r="F238" i="2"/>
  <c r="E238" i="2"/>
  <c r="A238" i="2"/>
  <c r="AE237" i="2"/>
  <c r="AD237" i="2"/>
  <c r="AC237" i="2"/>
  <c r="AB237" i="2"/>
  <c r="AA237" i="2"/>
  <c r="Z237" i="2"/>
  <c r="Y237" i="2"/>
  <c r="V237" i="2"/>
  <c r="S237" i="2"/>
  <c r="Q237" i="2"/>
  <c r="P237" i="2"/>
  <c r="O237" i="2"/>
  <c r="N237" i="2"/>
  <c r="M237" i="2"/>
  <c r="L237" i="2"/>
  <c r="K237" i="2"/>
  <c r="J237" i="2"/>
  <c r="I237" i="2"/>
  <c r="H237" i="2"/>
  <c r="G237" i="2"/>
  <c r="F237" i="2"/>
  <c r="E237" i="2"/>
  <c r="A237" i="2"/>
  <c r="AE236" i="2"/>
  <c r="AD236" i="2"/>
  <c r="AC236" i="2"/>
  <c r="AB236" i="2"/>
  <c r="AA236" i="2"/>
  <c r="Z236" i="2"/>
  <c r="Y236" i="2"/>
  <c r="V236" i="2"/>
  <c r="S236" i="2"/>
  <c r="Q236" i="2"/>
  <c r="P236" i="2"/>
  <c r="O236" i="2"/>
  <c r="N236" i="2"/>
  <c r="M236" i="2"/>
  <c r="L236" i="2"/>
  <c r="K236" i="2"/>
  <c r="J236" i="2"/>
  <c r="I236" i="2"/>
  <c r="H236" i="2"/>
  <c r="G236" i="2"/>
  <c r="F236" i="2"/>
  <c r="E236" i="2"/>
  <c r="A236" i="2"/>
  <c r="AE235" i="2"/>
  <c r="AD235" i="2"/>
  <c r="AC235" i="2"/>
  <c r="AB235" i="2"/>
  <c r="AA235" i="2"/>
  <c r="Z235" i="2"/>
  <c r="Y235" i="2"/>
  <c r="V235" i="2"/>
  <c r="S235" i="2"/>
  <c r="Q235" i="2"/>
  <c r="P235" i="2"/>
  <c r="O235" i="2"/>
  <c r="N235" i="2"/>
  <c r="M235" i="2"/>
  <c r="L235" i="2"/>
  <c r="K235" i="2"/>
  <c r="J235" i="2"/>
  <c r="I235" i="2"/>
  <c r="H235" i="2"/>
  <c r="G235" i="2"/>
  <c r="F235" i="2"/>
  <c r="E235" i="2"/>
  <c r="A235" i="2"/>
  <c r="AE234" i="2"/>
  <c r="AD234" i="2"/>
  <c r="AC234" i="2"/>
  <c r="AB234" i="2"/>
  <c r="AA234" i="2"/>
  <c r="Z234" i="2"/>
  <c r="Y234" i="2"/>
  <c r="V234" i="2"/>
  <c r="S234" i="2"/>
  <c r="Q234" i="2"/>
  <c r="P234" i="2"/>
  <c r="O234" i="2"/>
  <c r="N234" i="2"/>
  <c r="M234" i="2"/>
  <c r="L234" i="2"/>
  <c r="K234" i="2"/>
  <c r="J234" i="2"/>
  <c r="I234" i="2"/>
  <c r="H234" i="2"/>
  <c r="G234" i="2"/>
  <c r="F234" i="2"/>
  <c r="E234" i="2"/>
  <c r="A234" i="2"/>
  <c r="AE233" i="2"/>
  <c r="AD233" i="2"/>
  <c r="AC233" i="2"/>
  <c r="AB233" i="2"/>
  <c r="AA233" i="2"/>
  <c r="Z233" i="2"/>
  <c r="Y233" i="2"/>
  <c r="V233" i="2"/>
  <c r="S233" i="2"/>
  <c r="Q233" i="2"/>
  <c r="P233" i="2"/>
  <c r="O233" i="2"/>
  <c r="N233" i="2"/>
  <c r="M233" i="2"/>
  <c r="L233" i="2"/>
  <c r="K233" i="2"/>
  <c r="J233" i="2"/>
  <c r="I233" i="2"/>
  <c r="H233" i="2"/>
  <c r="G233" i="2"/>
  <c r="F233" i="2"/>
  <c r="E233" i="2"/>
  <c r="A233" i="2"/>
  <c r="AE232" i="2"/>
  <c r="AD232" i="2"/>
  <c r="AC232" i="2"/>
  <c r="AB232" i="2"/>
  <c r="AA232" i="2"/>
  <c r="Z232" i="2"/>
  <c r="Y232" i="2"/>
  <c r="V232" i="2"/>
  <c r="S232" i="2"/>
  <c r="Q232" i="2"/>
  <c r="P232" i="2"/>
  <c r="O232" i="2"/>
  <c r="N232" i="2"/>
  <c r="M232" i="2"/>
  <c r="L232" i="2"/>
  <c r="K232" i="2"/>
  <c r="J232" i="2"/>
  <c r="I232" i="2"/>
  <c r="H232" i="2"/>
  <c r="G232" i="2"/>
  <c r="F232" i="2"/>
  <c r="E232" i="2"/>
  <c r="A232" i="2"/>
  <c r="AE231" i="2"/>
  <c r="AD231" i="2"/>
  <c r="AC231" i="2"/>
  <c r="AB231" i="2"/>
  <c r="AA231" i="2"/>
  <c r="Z231" i="2"/>
  <c r="Y231" i="2"/>
  <c r="V231" i="2"/>
  <c r="S231" i="2"/>
  <c r="Q231" i="2"/>
  <c r="P231" i="2"/>
  <c r="O231" i="2"/>
  <c r="N231" i="2"/>
  <c r="M231" i="2"/>
  <c r="L231" i="2"/>
  <c r="K231" i="2"/>
  <c r="J231" i="2"/>
  <c r="I231" i="2"/>
  <c r="H231" i="2"/>
  <c r="G231" i="2"/>
  <c r="F231" i="2"/>
  <c r="E231" i="2"/>
  <c r="A231" i="2"/>
  <c r="AE230" i="2"/>
  <c r="AD230" i="2"/>
  <c r="AC230" i="2"/>
  <c r="AB230" i="2"/>
  <c r="AA230" i="2"/>
  <c r="Z230" i="2"/>
  <c r="Y230" i="2"/>
  <c r="V230" i="2"/>
  <c r="S230" i="2"/>
  <c r="Q230" i="2"/>
  <c r="P230" i="2"/>
  <c r="O230" i="2"/>
  <c r="N230" i="2"/>
  <c r="M230" i="2"/>
  <c r="L230" i="2"/>
  <c r="K230" i="2"/>
  <c r="J230" i="2"/>
  <c r="I230" i="2"/>
  <c r="H230" i="2"/>
  <c r="G230" i="2"/>
  <c r="F230" i="2"/>
  <c r="E230" i="2"/>
  <c r="A230" i="2"/>
  <c r="AE229" i="2"/>
  <c r="AD229" i="2"/>
  <c r="AC229" i="2"/>
  <c r="AB229" i="2"/>
  <c r="AA229" i="2"/>
  <c r="Z229" i="2"/>
  <c r="Y229" i="2"/>
  <c r="V229" i="2"/>
  <c r="S229" i="2"/>
  <c r="Q229" i="2"/>
  <c r="P229" i="2"/>
  <c r="O229" i="2"/>
  <c r="N229" i="2"/>
  <c r="M229" i="2"/>
  <c r="L229" i="2"/>
  <c r="K229" i="2"/>
  <c r="J229" i="2"/>
  <c r="I229" i="2"/>
  <c r="H229" i="2"/>
  <c r="G229" i="2"/>
  <c r="F229" i="2"/>
  <c r="E229" i="2"/>
  <c r="A229" i="2"/>
  <c r="AE228" i="2"/>
  <c r="AD228" i="2"/>
  <c r="AC228" i="2"/>
  <c r="AB228" i="2"/>
  <c r="AA228" i="2"/>
  <c r="Z228" i="2"/>
  <c r="Y228" i="2"/>
  <c r="V228" i="2"/>
  <c r="S228" i="2"/>
  <c r="Q228" i="2"/>
  <c r="P228" i="2"/>
  <c r="O228" i="2"/>
  <c r="N228" i="2"/>
  <c r="M228" i="2"/>
  <c r="L228" i="2"/>
  <c r="K228" i="2"/>
  <c r="J228" i="2"/>
  <c r="I228" i="2"/>
  <c r="H228" i="2"/>
  <c r="G228" i="2"/>
  <c r="F228" i="2"/>
  <c r="E228" i="2"/>
  <c r="A228" i="2"/>
  <c r="AE227" i="2"/>
  <c r="AD227" i="2"/>
  <c r="AC227" i="2"/>
  <c r="AB227" i="2"/>
  <c r="AA227" i="2"/>
  <c r="Z227" i="2"/>
  <c r="Y227" i="2"/>
  <c r="V227" i="2"/>
  <c r="S227" i="2"/>
  <c r="Q227" i="2"/>
  <c r="P227" i="2"/>
  <c r="O227" i="2"/>
  <c r="N227" i="2"/>
  <c r="M227" i="2"/>
  <c r="L227" i="2"/>
  <c r="K227" i="2"/>
  <c r="J227" i="2"/>
  <c r="I227" i="2"/>
  <c r="H227" i="2"/>
  <c r="G227" i="2"/>
  <c r="F227" i="2"/>
  <c r="E227" i="2"/>
  <c r="A227" i="2"/>
  <c r="AE226" i="2"/>
  <c r="AD226" i="2"/>
  <c r="AC226" i="2"/>
  <c r="AB226" i="2"/>
  <c r="AA226" i="2"/>
  <c r="Z226" i="2"/>
  <c r="Y226" i="2"/>
  <c r="V226" i="2"/>
  <c r="S226" i="2"/>
  <c r="Q226" i="2"/>
  <c r="P226" i="2"/>
  <c r="O226" i="2"/>
  <c r="N226" i="2"/>
  <c r="M226" i="2"/>
  <c r="L226" i="2"/>
  <c r="K226" i="2"/>
  <c r="J226" i="2"/>
  <c r="I226" i="2"/>
  <c r="H226" i="2"/>
  <c r="G226" i="2"/>
  <c r="F226" i="2"/>
  <c r="E226" i="2"/>
  <c r="A226" i="2"/>
  <c r="AE225" i="2"/>
  <c r="AD225" i="2"/>
  <c r="AC225" i="2"/>
  <c r="AB225" i="2"/>
  <c r="AA225" i="2"/>
  <c r="Z225" i="2"/>
  <c r="Y225" i="2"/>
  <c r="V225" i="2"/>
  <c r="S225" i="2"/>
  <c r="Q225" i="2"/>
  <c r="P225" i="2"/>
  <c r="O225" i="2"/>
  <c r="N225" i="2"/>
  <c r="M225" i="2"/>
  <c r="L225" i="2"/>
  <c r="K225" i="2"/>
  <c r="J225" i="2"/>
  <c r="I225" i="2"/>
  <c r="H225" i="2"/>
  <c r="G225" i="2"/>
  <c r="F225" i="2"/>
  <c r="E225" i="2"/>
  <c r="A225" i="2"/>
  <c r="AE224" i="2"/>
  <c r="AD224" i="2"/>
  <c r="AC224" i="2"/>
  <c r="AB224" i="2"/>
  <c r="AA224" i="2"/>
  <c r="Z224" i="2"/>
  <c r="Y224" i="2"/>
  <c r="V224" i="2"/>
  <c r="S224" i="2"/>
  <c r="Q224" i="2"/>
  <c r="P224" i="2"/>
  <c r="O224" i="2"/>
  <c r="N224" i="2"/>
  <c r="M224" i="2"/>
  <c r="L224" i="2"/>
  <c r="K224" i="2"/>
  <c r="J224" i="2"/>
  <c r="I224" i="2"/>
  <c r="H224" i="2"/>
  <c r="G224" i="2"/>
  <c r="F224" i="2"/>
  <c r="E224" i="2"/>
  <c r="A224" i="2"/>
  <c r="AE223" i="2"/>
  <c r="AD223" i="2"/>
  <c r="AC223" i="2"/>
  <c r="AB223" i="2"/>
  <c r="AA223" i="2"/>
  <c r="Z223" i="2"/>
  <c r="Y223" i="2"/>
  <c r="V223" i="2"/>
  <c r="S223" i="2"/>
  <c r="Q223" i="2"/>
  <c r="P223" i="2"/>
  <c r="O223" i="2"/>
  <c r="N223" i="2"/>
  <c r="M223" i="2"/>
  <c r="L223" i="2"/>
  <c r="K223" i="2"/>
  <c r="J223" i="2"/>
  <c r="I223" i="2"/>
  <c r="H223" i="2"/>
  <c r="G223" i="2"/>
  <c r="F223" i="2"/>
  <c r="E223" i="2"/>
  <c r="A223" i="2"/>
  <c r="AE222" i="2"/>
  <c r="AD222" i="2"/>
  <c r="AC222" i="2"/>
  <c r="AB222" i="2"/>
  <c r="AA222" i="2"/>
  <c r="Z222" i="2"/>
  <c r="Y222" i="2"/>
  <c r="V222" i="2"/>
  <c r="S222" i="2"/>
  <c r="Q222" i="2"/>
  <c r="P222" i="2"/>
  <c r="O222" i="2"/>
  <c r="N222" i="2"/>
  <c r="M222" i="2"/>
  <c r="L222" i="2"/>
  <c r="K222" i="2"/>
  <c r="J222" i="2"/>
  <c r="I222" i="2"/>
  <c r="H222" i="2"/>
  <c r="G222" i="2"/>
  <c r="F222" i="2"/>
  <c r="E222" i="2"/>
  <c r="A222" i="2"/>
  <c r="AE221" i="2"/>
  <c r="AD221" i="2"/>
  <c r="AC221" i="2"/>
  <c r="AB221" i="2"/>
  <c r="AA221" i="2"/>
  <c r="Z221" i="2"/>
  <c r="Y221" i="2"/>
  <c r="V221" i="2"/>
  <c r="S221" i="2"/>
  <c r="Q221" i="2"/>
  <c r="P221" i="2"/>
  <c r="O221" i="2"/>
  <c r="N221" i="2"/>
  <c r="M221" i="2"/>
  <c r="L221" i="2"/>
  <c r="K221" i="2"/>
  <c r="J221" i="2"/>
  <c r="I221" i="2"/>
  <c r="H221" i="2"/>
  <c r="G221" i="2"/>
  <c r="F221" i="2"/>
  <c r="E221" i="2"/>
  <c r="A221" i="2"/>
  <c r="AE220" i="2"/>
  <c r="AD220" i="2"/>
  <c r="AC220" i="2"/>
  <c r="AB220" i="2"/>
  <c r="AA220" i="2"/>
  <c r="Z220" i="2"/>
  <c r="Y220" i="2"/>
  <c r="V220" i="2"/>
  <c r="S220" i="2"/>
  <c r="Q220" i="2"/>
  <c r="P220" i="2"/>
  <c r="O220" i="2"/>
  <c r="N220" i="2"/>
  <c r="M220" i="2"/>
  <c r="L220" i="2"/>
  <c r="K220" i="2"/>
  <c r="J220" i="2"/>
  <c r="I220" i="2"/>
  <c r="H220" i="2"/>
  <c r="G220" i="2"/>
  <c r="F220" i="2"/>
  <c r="E220" i="2"/>
  <c r="A220" i="2"/>
  <c r="AE219" i="2"/>
  <c r="AD219" i="2"/>
  <c r="AC219" i="2"/>
  <c r="AB219" i="2"/>
  <c r="AA219" i="2"/>
  <c r="Z219" i="2"/>
  <c r="Y219" i="2"/>
  <c r="V219" i="2"/>
  <c r="S219" i="2"/>
  <c r="Q219" i="2"/>
  <c r="P219" i="2"/>
  <c r="O219" i="2"/>
  <c r="N219" i="2"/>
  <c r="M219" i="2"/>
  <c r="L219" i="2"/>
  <c r="K219" i="2"/>
  <c r="J219" i="2"/>
  <c r="I219" i="2"/>
  <c r="H219" i="2"/>
  <c r="G219" i="2"/>
  <c r="F219" i="2"/>
  <c r="E219" i="2"/>
  <c r="A219" i="2"/>
  <c r="AE218" i="2"/>
  <c r="AD218" i="2"/>
  <c r="AC218" i="2"/>
  <c r="AB218" i="2"/>
  <c r="AA218" i="2"/>
  <c r="Z218" i="2"/>
  <c r="Y218" i="2"/>
  <c r="V218" i="2"/>
  <c r="S218" i="2"/>
  <c r="Q218" i="2"/>
  <c r="P218" i="2"/>
  <c r="O218" i="2"/>
  <c r="N218" i="2"/>
  <c r="M218" i="2"/>
  <c r="L218" i="2"/>
  <c r="K218" i="2"/>
  <c r="J218" i="2"/>
  <c r="I218" i="2"/>
  <c r="H218" i="2"/>
  <c r="G218" i="2"/>
  <c r="F218" i="2"/>
  <c r="E218" i="2"/>
  <c r="A218" i="2"/>
  <c r="AE217" i="2"/>
  <c r="AD217" i="2"/>
  <c r="AC217" i="2"/>
  <c r="AB217" i="2"/>
  <c r="AA217" i="2"/>
  <c r="Z217" i="2"/>
  <c r="Y217" i="2"/>
  <c r="V217" i="2"/>
  <c r="S217" i="2"/>
  <c r="Q217" i="2"/>
  <c r="P217" i="2"/>
  <c r="O217" i="2"/>
  <c r="N217" i="2"/>
  <c r="M217" i="2"/>
  <c r="L217" i="2"/>
  <c r="K217" i="2"/>
  <c r="J217" i="2"/>
  <c r="I217" i="2"/>
  <c r="H217" i="2"/>
  <c r="G217" i="2"/>
  <c r="F217" i="2"/>
  <c r="E217" i="2"/>
  <c r="A217" i="2"/>
  <c r="AE216" i="2"/>
  <c r="AD216" i="2"/>
  <c r="AC216" i="2"/>
  <c r="AB216" i="2"/>
  <c r="AA216" i="2"/>
  <c r="Z216" i="2"/>
  <c r="Y216" i="2"/>
  <c r="V216" i="2"/>
  <c r="S216" i="2"/>
  <c r="Q216" i="2"/>
  <c r="P216" i="2"/>
  <c r="O216" i="2"/>
  <c r="N216" i="2"/>
  <c r="M216" i="2"/>
  <c r="L216" i="2"/>
  <c r="K216" i="2"/>
  <c r="J216" i="2"/>
  <c r="I216" i="2"/>
  <c r="H216" i="2"/>
  <c r="G216" i="2"/>
  <c r="F216" i="2"/>
  <c r="E216" i="2"/>
  <c r="A216" i="2"/>
  <c r="AE215" i="2"/>
  <c r="AD215" i="2"/>
  <c r="AC215" i="2"/>
  <c r="AB215" i="2"/>
  <c r="AA215" i="2"/>
  <c r="Z215" i="2"/>
  <c r="Y215" i="2"/>
  <c r="V215" i="2"/>
  <c r="S215" i="2"/>
  <c r="Q215" i="2"/>
  <c r="P215" i="2"/>
  <c r="O215" i="2"/>
  <c r="N215" i="2"/>
  <c r="M215" i="2"/>
  <c r="L215" i="2"/>
  <c r="K215" i="2"/>
  <c r="J215" i="2"/>
  <c r="I215" i="2"/>
  <c r="H215" i="2"/>
  <c r="G215" i="2"/>
  <c r="F215" i="2"/>
  <c r="E215" i="2"/>
  <c r="A215" i="2"/>
  <c r="AE214" i="2"/>
  <c r="AD214" i="2"/>
  <c r="AC214" i="2"/>
  <c r="AB214" i="2"/>
  <c r="AA214" i="2"/>
  <c r="Z214" i="2"/>
  <c r="Y214" i="2"/>
  <c r="V214" i="2"/>
  <c r="S214" i="2"/>
  <c r="Q214" i="2"/>
  <c r="P214" i="2"/>
  <c r="O214" i="2"/>
  <c r="N214" i="2"/>
  <c r="M214" i="2"/>
  <c r="L214" i="2"/>
  <c r="K214" i="2"/>
  <c r="J214" i="2"/>
  <c r="I214" i="2"/>
  <c r="H214" i="2"/>
  <c r="G214" i="2"/>
  <c r="F214" i="2"/>
  <c r="E214" i="2"/>
  <c r="A214" i="2"/>
  <c r="AE213" i="2"/>
  <c r="AD213" i="2"/>
  <c r="AC213" i="2"/>
  <c r="AB213" i="2"/>
  <c r="AA213" i="2"/>
  <c r="Z213" i="2"/>
  <c r="Y213" i="2"/>
  <c r="V213" i="2"/>
  <c r="S213" i="2"/>
  <c r="Q213" i="2"/>
  <c r="P213" i="2"/>
  <c r="O213" i="2"/>
  <c r="N213" i="2"/>
  <c r="M213" i="2"/>
  <c r="L213" i="2"/>
  <c r="K213" i="2"/>
  <c r="J213" i="2"/>
  <c r="I213" i="2"/>
  <c r="H213" i="2"/>
  <c r="G213" i="2"/>
  <c r="F213" i="2"/>
  <c r="E213" i="2"/>
  <c r="A213" i="2"/>
  <c r="AE212" i="2"/>
  <c r="AD212" i="2"/>
  <c r="AC212" i="2"/>
  <c r="AB212" i="2"/>
  <c r="AA212" i="2"/>
  <c r="Z212" i="2"/>
  <c r="Y212" i="2"/>
  <c r="V212" i="2"/>
  <c r="S212" i="2"/>
  <c r="Q212" i="2"/>
  <c r="P212" i="2"/>
  <c r="O212" i="2"/>
  <c r="N212" i="2"/>
  <c r="M212" i="2"/>
  <c r="L212" i="2"/>
  <c r="K212" i="2"/>
  <c r="J212" i="2"/>
  <c r="I212" i="2"/>
  <c r="H212" i="2"/>
  <c r="G212" i="2"/>
  <c r="F212" i="2"/>
  <c r="E212" i="2"/>
  <c r="A212" i="2"/>
  <c r="AE211" i="2"/>
  <c r="AD211" i="2"/>
  <c r="AC211" i="2"/>
  <c r="AB211" i="2"/>
  <c r="AA211" i="2"/>
  <c r="Z211" i="2"/>
  <c r="Y211" i="2"/>
  <c r="V211" i="2"/>
  <c r="S211" i="2"/>
  <c r="Q211" i="2"/>
  <c r="P211" i="2"/>
  <c r="O211" i="2"/>
  <c r="N211" i="2"/>
  <c r="M211" i="2"/>
  <c r="L211" i="2"/>
  <c r="K211" i="2"/>
  <c r="J211" i="2"/>
  <c r="I211" i="2"/>
  <c r="H211" i="2"/>
  <c r="G211" i="2"/>
  <c r="F211" i="2"/>
  <c r="E211" i="2"/>
  <c r="A211" i="2"/>
  <c r="AE210" i="2"/>
  <c r="AD210" i="2"/>
  <c r="AC210" i="2"/>
  <c r="AB210" i="2"/>
  <c r="AA210" i="2"/>
  <c r="Z210" i="2"/>
  <c r="Y210" i="2"/>
  <c r="V210" i="2"/>
  <c r="S210" i="2"/>
  <c r="Q210" i="2"/>
  <c r="P210" i="2"/>
  <c r="O210" i="2"/>
  <c r="N210" i="2"/>
  <c r="M210" i="2"/>
  <c r="L210" i="2"/>
  <c r="K210" i="2"/>
  <c r="J210" i="2"/>
  <c r="I210" i="2"/>
  <c r="H210" i="2"/>
  <c r="G210" i="2"/>
  <c r="F210" i="2"/>
  <c r="E210" i="2"/>
  <c r="A210" i="2"/>
  <c r="AE209" i="2"/>
  <c r="AD209" i="2"/>
  <c r="AC209" i="2"/>
  <c r="AB209" i="2"/>
  <c r="AA209" i="2"/>
  <c r="Z209" i="2"/>
  <c r="Y209" i="2"/>
  <c r="V209" i="2"/>
  <c r="S209" i="2"/>
  <c r="Q209" i="2"/>
  <c r="P209" i="2"/>
  <c r="O209" i="2"/>
  <c r="N209" i="2"/>
  <c r="M209" i="2"/>
  <c r="L209" i="2"/>
  <c r="K209" i="2"/>
  <c r="J209" i="2"/>
  <c r="I209" i="2"/>
  <c r="H209" i="2"/>
  <c r="G209" i="2"/>
  <c r="F209" i="2"/>
  <c r="E209" i="2"/>
  <c r="A209" i="2"/>
  <c r="AE208" i="2"/>
  <c r="AD208" i="2"/>
  <c r="AC208" i="2"/>
  <c r="AB208" i="2"/>
  <c r="AA208" i="2"/>
  <c r="Z208" i="2"/>
  <c r="Y208" i="2"/>
  <c r="V208" i="2"/>
  <c r="S208" i="2"/>
  <c r="Q208" i="2"/>
  <c r="P208" i="2"/>
  <c r="O208" i="2"/>
  <c r="N208" i="2"/>
  <c r="M208" i="2"/>
  <c r="L208" i="2"/>
  <c r="K208" i="2"/>
  <c r="J208" i="2"/>
  <c r="I208" i="2"/>
  <c r="H208" i="2"/>
  <c r="G208" i="2"/>
  <c r="F208" i="2"/>
  <c r="E208" i="2"/>
  <c r="A208" i="2"/>
  <c r="AE207" i="2"/>
  <c r="AD207" i="2"/>
  <c r="AC207" i="2"/>
  <c r="AB207" i="2"/>
  <c r="AA207" i="2"/>
  <c r="Z207" i="2"/>
  <c r="Y207" i="2"/>
  <c r="V207" i="2"/>
  <c r="S207" i="2"/>
  <c r="Q207" i="2"/>
  <c r="P207" i="2"/>
  <c r="O207" i="2"/>
  <c r="N207" i="2"/>
  <c r="M207" i="2"/>
  <c r="L207" i="2"/>
  <c r="K207" i="2"/>
  <c r="J207" i="2"/>
  <c r="I207" i="2"/>
  <c r="H207" i="2"/>
  <c r="G207" i="2"/>
  <c r="F207" i="2"/>
  <c r="E207" i="2"/>
  <c r="A207" i="2"/>
  <c r="AE206" i="2"/>
  <c r="AD206" i="2"/>
  <c r="AC206" i="2"/>
  <c r="AB206" i="2"/>
  <c r="AA206" i="2"/>
  <c r="Z206" i="2"/>
  <c r="Y206" i="2"/>
  <c r="V206" i="2"/>
  <c r="S206" i="2"/>
  <c r="Q206" i="2"/>
  <c r="P206" i="2"/>
  <c r="O206" i="2"/>
  <c r="N206" i="2"/>
  <c r="M206" i="2"/>
  <c r="L206" i="2"/>
  <c r="K206" i="2"/>
  <c r="J206" i="2"/>
  <c r="I206" i="2"/>
  <c r="H206" i="2"/>
  <c r="G206" i="2"/>
  <c r="F206" i="2"/>
  <c r="E206" i="2"/>
  <c r="A206" i="2"/>
  <c r="AE205" i="2"/>
  <c r="AD205" i="2"/>
  <c r="AC205" i="2"/>
  <c r="AB205" i="2"/>
  <c r="AA205" i="2"/>
  <c r="Z205" i="2"/>
  <c r="Y205" i="2"/>
  <c r="V205" i="2"/>
  <c r="S205" i="2"/>
  <c r="Q205" i="2"/>
  <c r="P205" i="2"/>
  <c r="O205" i="2"/>
  <c r="N205" i="2"/>
  <c r="M205" i="2"/>
  <c r="L205" i="2"/>
  <c r="K205" i="2"/>
  <c r="J205" i="2"/>
  <c r="I205" i="2"/>
  <c r="H205" i="2"/>
  <c r="G205" i="2"/>
  <c r="F205" i="2"/>
  <c r="E205" i="2"/>
  <c r="A205" i="2"/>
  <c r="AE204" i="2"/>
  <c r="AD204" i="2"/>
  <c r="AC204" i="2"/>
  <c r="AB204" i="2"/>
  <c r="AA204" i="2"/>
  <c r="Z204" i="2"/>
  <c r="Y204" i="2"/>
  <c r="V204" i="2"/>
  <c r="S204" i="2"/>
  <c r="Q204" i="2"/>
  <c r="P204" i="2"/>
  <c r="O204" i="2"/>
  <c r="N204" i="2"/>
  <c r="M204" i="2"/>
  <c r="L204" i="2"/>
  <c r="K204" i="2"/>
  <c r="J204" i="2"/>
  <c r="I204" i="2"/>
  <c r="H204" i="2"/>
  <c r="G204" i="2"/>
  <c r="F204" i="2"/>
  <c r="E204" i="2"/>
  <c r="A204" i="2"/>
  <c r="AE203" i="2"/>
  <c r="AD203" i="2"/>
  <c r="AC203" i="2"/>
  <c r="AB203" i="2"/>
  <c r="AA203" i="2"/>
  <c r="Z203" i="2"/>
  <c r="Y203" i="2"/>
  <c r="V203" i="2"/>
  <c r="S203" i="2"/>
  <c r="Q203" i="2"/>
  <c r="P203" i="2"/>
  <c r="O203" i="2"/>
  <c r="N203" i="2"/>
  <c r="M203" i="2"/>
  <c r="L203" i="2"/>
  <c r="K203" i="2"/>
  <c r="J203" i="2"/>
  <c r="I203" i="2"/>
  <c r="H203" i="2"/>
  <c r="G203" i="2"/>
  <c r="F203" i="2"/>
  <c r="E203" i="2"/>
  <c r="A203" i="2"/>
  <c r="AE202" i="2"/>
  <c r="AD202" i="2"/>
  <c r="AC202" i="2"/>
  <c r="AB202" i="2"/>
  <c r="AA202" i="2"/>
  <c r="Z202" i="2"/>
  <c r="Y202" i="2"/>
  <c r="V202" i="2"/>
  <c r="S202" i="2"/>
  <c r="Q202" i="2"/>
  <c r="P202" i="2"/>
  <c r="O202" i="2"/>
  <c r="N202" i="2"/>
  <c r="M202" i="2"/>
  <c r="L202" i="2"/>
  <c r="K202" i="2"/>
  <c r="J202" i="2"/>
  <c r="I202" i="2"/>
  <c r="H202" i="2"/>
  <c r="G202" i="2"/>
  <c r="F202" i="2"/>
  <c r="E202" i="2"/>
  <c r="A202" i="2"/>
  <c r="AE201" i="2"/>
  <c r="AD201" i="2"/>
  <c r="AC201" i="2"/>
  <c r="AB201" i="2"/>
  <c r="AA201" i="2"/>
  <c r="Z201" i="2"/>
  <c r="Y201" i="2"/>
  <c r="V201" i="2"/>
  <c r="S201" i="2"/>
  <c r="Q201" i="2"/>
  <c r="P201" i="2"/>
  <c r="O201" i="2"/>
  <c r="N201" i="2"/>
  <c r="M201" i="2"/>
  <c r="L201" i="2"/>
  <c r="K201" i="2"/>
  <c r="J201" i="2"/>
  <c r="I201" i="2"/>
  <c r="H201" i="2"/>
  <c r="G201" i="2"/>
  <c r="F201" i="2"/>
  <c r="E201" i="2"/>
  <c r="A201" i="2"/>
  <c r="AE200" i="2"/>
  <c r="AD200" i="2"/>
  <c r="AC200" i="2"/>
  <c r="AB200" i="2"/>
  <c r="AA200" i="2"/>
  <c r="Z200" i="2"/>
  <c r="Y200" i="2"/>
  <c r="V200" i="2"/>
  <c r="S200" i="2"/>
  <c r="Q200" i="2"/>
  <c r="P200" i="2"/>
  <c r="O200" i="2"/>
  <c r="N200" i="2"/>
  <c r="M200" i="2"/>
  <c r="L200" i="2"/>
  <c r="K200" i="2"/>
  <c r="J200" i="2"/>
  <c r="I200" i="2"/>
  <c r="H200" i="2"/>
  <c r="G200" i="2"/>
  <c r="F200" i="2"/>
  <c r="E200" i="2"/>
  <c r="A200" i="2"/>
  <c r="AE199" i="2"/>
  <c r="AD199" i="2"/>
  <c r="AC199" i="2"/>
  <c r="AB199" i="2"/>
  <c r="AA199" i="2"/>
  <c r="Z199" i="2"/>
  <c r="Y199" i="2"/>
  <c r="V199" i="2"/>
  <c r="S199" i="2"/>
  <c r="Q199" i="2"/>
  <c r="P199" i="2"/>
  <c r="O199" i="2"/>
  <c r="N199" i="2"/>
  <c r="M199" i="2"/>
  <c r="L199" i="2"/>
  <c r="K199" i="2"/>
  <c r="J199" i="2"/>
  <c r="I199" i="2"/>
  <c r="H199" i="2"/>
  <c r="G199" i="2"/>
  <c r="F199" i="2"/>
  <c r="E199" i="2"/>
  <c r="A199" i="2"/>
  <c r="AE198" i="2"/>
  <c r="AD198" i="2"/>
  <c r="AC198" i="2"/>
  <c r="AB198" i="2"/>
  <c r="AA198" i="2"/>
  <c r="Z198" i="2"/>
  <c r="Y198" i="2"/>
  <c r="V198" i="2"/>
  <c r="S198" i="2"/>
  <c r="Q198" i="2"/>
  <c r="P198" i="2"/>
  <c r="O198" i="2"/>
  <c r="N198" i="2"/>
  <c r="M198" i="2"/>
  <c r="L198" i="2"/>
  <c r="K198" i="2"/>
  <c r="J198" i="2"/>
  <c r="I198" i="2"/>
  <c r="H198" i="2"/>
  <c r="G198" i="2"/>
  <c r="F198" i="2"/>
  <c r="E198" i="2"/>
  <c r="A198" i="2"/>
  <c r="AE197" i="2"/>
  <c r="AD197" i="2"/>
  <c r="AC197" i="2"/>
  <c r="AB197" i="2"/>
  <c r="AA197" i="2"/>
  <c r="Z197" i="2"/>
  <c r="Y197" i="2"/>
  <c r="V197" i="2"/>
  <c r="S197" i="2"/>
  <c r="Q197" i="2"/>
  <c r="P197" i="2"/>
  <c r="O197" i="2"/>
  <c r="N197" i="2"/>
  <c r="M197" i="2"/>
  <c r="L197" i="2"/>
  <c r="K197" i="2"/>
  <c r="J197" i="2"/>
  <c r="I197" i="2"/>
  <c r="H197" i="2"/>
  <c r="G197" i="2"/>
  <c r="F197" i="2"/>
  <c r="E197" i="2"/>
  <c r="A197" i="2"/>
  <c r="AE196" i="2"/>
  <c r="AD196" i="2"/>
  <c r="AC196" i="2"/>
  <c r="AB196" i="2"/>
  <c r="AA196" i="2"/>
  <c r="Z196" i="2"/>
  <c r="Y196" i="2"/>
  <c r="V196" i="2"/>
  <c r="S196" i="2"/>
  <c r="Q196" i="2"/>
  <c r="P196" i="2"/>
  <c r="O196" i="2"/>
  <c r="N196" i="2"/>
  <c r="M196" i="2"/>
  <c r="L196" i="2"/>
  <c r="K196" i="2"/>
  <c r="J196" i="2"/>
  <c r="I196" i="2"/>
  <c r="H196" i="2"/>
  <c r="G196" i="2"/>
  <c r="F196" i="2"/>
  <c r="E196" i="2"/>
  <c r="A196" i="2"/>
  <c r="AE195" i="2"/>
  <c r="AD195" i="2"/>
  <c r="AC195" i="2"/>
  <c r="AB195" i="2"/>
  <c r="AA195" i="2"/>
  <c r="Z195" i="2"/>
  <c r="Y195" i="2"/>
  <c r="V195" i="2"/>
  <c r="S195" i="2"/>
  <c r="Q195" i="2"/>
  <c r="P195" i="2"/>
  <c r="O195" i="2"/>
  <c r="N195" i="2"/>
  <c r="M195" i="2"/>
  <c r="L195" i="2"/>
  <c r="K195" i="2"/>
  <c r="J195" i="2"/>
  <c r="I195" i="2"/>
  <c r="H195" i="2"/>
  <c r="G195" i="2"/>
  <c r="F195" i="2"/>
  <c r="E195" i="2"/>
  <c r="A195" i="2"/>
  <c r="AE194" i="2"/>
  <c r="AD194" i="2"/>
  <c r="AC194" i="2"/>
  <c r="AB194" i="2"/>
  <c r="AA194" i="2"/>
  <c r="Z194" i="2"/>
  <c r="Y194" i="2"/>
  <c r="V194" i="2"/>
  <c r="S194" i="2"/>
  <c r="Q194" i="2"/>
  <c r="P194" i="2"/>
  <c r="O194" i="2"/>
  <c r="N194" i="2"/>
  <c r="M194" i="2"/>
  <c r="L194" i="2"/>
  <c r="K194" i="2"/>
  <c r="J194" i="2"/>
  <c r="I194" i="2"/>
  <c r="H194" i="2"/>
  <c r="G194" i="2"/>
  <c r="F194" i="2"/>
  <c r="E194" i="2"/>
  <c r="A194" i="2"/>
  <c r="AE193" i="2"/>
  <c r="AD193" i="2"/>
  <c r="AC193" i="2"/>
  <c r="AB193" i="2"/>
  <c r="AA193" i="2"/>
  <c r="Z193" i="2"/>
  <c r="Y193" i="2"/>
  <c r="V193" i="2"/>
  <c r="S193" i="2"/>
  <c r="Q193" i="2"/>
  <c r="P193" i="2"/>
  <c r="O193" i="2"/>
  <c r="N193" i="2"/>
  <c r="M193" i="2"/>
  <c r="L193" i="2"/>
  <c r="K193" i="2"/>
  <c r="J193" i="2"/>
  <c r="I193" i="2"/>
  <c r="H193" i="2"/>
  <c r="G193" i="2"/>
  <c r="F193" i="2"/>
  <c r="E193" i="2"/>
  <c r="A193" i="2"/>
  <c r="AE192" i="2"/>
  <c r="AD192" i="2"/>
  <c r="AC192" i="2"/>
  <c r="AB192" i="2"/>
  <c r="AA192" i="2"/>
  <c r="Z192" i="2"/>
  <c r="Y192" i="2"/>
  <c r="V192" i="2"/>
  <c r="S192" i="2"/>
  <c r="Q192" i="2"/>
  <c r="P192" i="2"/>
  <c r="O192" i="2"/>
  <c r="N192" i="2"/>
  <c r="M192" i="2"/>
  <c r="L192" i="2"/>
  <c r="K192" i="2"/>
  <c r="J192" i="2"/>
  <c r="I192" i="2"/>
  <c r="H192" i="2"/>
  <c r="G192" i="2"/>
  <c r="F192" i="2"/>
  <c r="E192" i="2"/>
  <c r="A192" i="2"/>
  <c r="AE191" i="2"/>
  <c r="AD191" i="2"/>
  <c r="AC191" i="2"/>
  <c r="AB191" i="2"/>
  <c r="AA191" i="2"/>
  <c r="Z191" i="2"/>
  <c r="Y191" i="2"/>
  <c r="V191" i="2"/>
  <c r="S191" i="2"/>
  <c r="Q191" i="2"/>
  <c r="P191" i="2"/>
  <c r="O191" i="2"/>
  <c r="N191" i="2"/>
  <c r="M191" i="2"/>
  <c r="L191" i="2"/>
  <c r="K191" i="2"/>
  <c r="J191" i="2"/>
  <c r="I191" i="2"/>
  <c r="H191" i="2"/>
  <c r="G191" i="2"/>
  <c r="F191" i="2"/>
  <c r="E191" i="2"/>
  <c r="A191" i="2"/>
  <c r="AE190" i="2"/>
  <c r="AD190" i="2"/>
  <c r="AC190" i="2"/>
  <c r="AB190" i="2"/>
  <c r="AA190" i="2"/>
  <c r="Z190" i="2"/>
  <c r="Y190" i="2"/>
  <c r="V190" i="2"/>
  <c r="S190" i="2"/>
  <c r="Q190" i="2"/>
  <c r="P190" i="2"/>
  <c r="O190" i="2"/>
  <c r="N190" i="2"/>
  <c r="M190" i="2"/>
  <c r="L190" i="2"/>
  <c r="K190" i="2"/>
  <c r="J190" i="2"/>
  <c r="I190" i="2"/>
  <c r="H190" i="2"/>
  <c r="G190" i="2"/>
  <c r="F190" i="2"/>
  <c r="E190" i="2"/>
  <c r="A190" i="2"/>
  <c r="AE189" i="2"/>
  <c r="AD189" i="2"/>
  <c r="AC189" i="2"/>
  <c r="AB189" i="2"/>
  <c r="AA189" i="2"/>
  <c r="Z189" i="2"/>
  <c r="Y189" i="2"/>
  <c r="V189" i="2"/>
  <c r="S189" i="2"/>
  <c r="Q189" i="2"/>
  <c r="P189" i="2"/>
  <c r="O189" i="2"/>
  <c r="N189" i="2"/>
  <c r="M189" i="2"/>
  <c r="L189" i="2"/>
  <c r="K189" i="2"/>
  <c r="J189" i="2"/>
  <c r="I189" i="2"/>
  <c r="H189" i="2"/>
  <c r="G189" i="2"/>
  <c r="F189" i="2"/>
  <c r="E189" i="2"/>
  <c r="A189" i="2"/>
  <c r="AE188" i="2"/>
  <c r="AD188" i="2"/>
  <c r="AC188" i="2"/>
  <c r="AB188" i="2"/>
  <c r="AA188" i="2"/>
  <c r="Z188" i="2"/>
  <c r="Y188" i="2"/>
  <c r="V188" i="2"/>
  <c r="S188" i="2"/>
  <c r="Q188" i="2"/>
  <c r="P188" i="2"/>
  <c r="O188" i="2"/>
  <c r="N188" i="2"/>
  <c r="M188" i="2"/>
  <c r="L188" i="2"/>
  <c r="K188" i="2"/>
  <c r="J188" i="2"/>
  <c r="I188" i="2"/>
  <c r="H188" i="2"/>
  <c r="G188" i="2"/>
  <c r="F188" i="2"/>
  <c r="E188" i="2"/>
  <c r="A188" i="2"/>
  <c r="AE187" i="2"/>
  <c r="AD187" i="2"/>
  <c r="AC187" i="2"/>
  <c r="AB187" i="2"/>
  <c r="AA187" i="2"/>
  <c r="Z187" i="2"/>
  <c r="Y187" i="2"/>
  <c r="V187" i="2"/>
  <c r="S187" i="2"/>
  <c r="Q187" i="2"/>
  <c r="P187" i="2"/>
  <c r="O187" i="2"/>
  <c r="N187" i="2"/>
  <c r="M187" i="2"/>
  <c r="L187" i="2"/>
  <c r="K187" i="2"/>
  <c r="J187" i="2"/>
  <c r="I187" i="2"/>
  <c r="H187" i="2"/>
  <c r="G187" i="2"/>
  <c r="F187" i="2"/>
  <c r="E187" i="2"/>
  <c r="A187" i="2"/>
  <c r="AE186" i="2"/>
  <c r="AD186" i="2"/>
  <c r="AC186" i="2"/>
  <c r="AB186" i="2"/>
  <c r="AA186" i="2"/>
  <c r="Z186" i="2"/>
  <c r="Y186" i="2"/>
  <c r="V186" i="2"/>
  <c r="S186" i="2"/>
  <c r="Q186" i="2"/>
  <c r="P186" i="2"/>
  <c r="O186" i="2"/>
  <c r="N186" i="2"/>
  <c r="M186" i="2"/>
  <c r="L186" i="2"/>
  <c r="K186" i="2"/>
  <c r="J186" i="2"/>
  <c r="I186" i="2"/>
  <c r="H186" i="2"/>
  <c r="G186" i="2"/>
  <c r="F186" i="2"/>
  <c r="E186" i="2"/>
  <c r="A186" i="2"/>
  <c r="AE185" i="2"/>
  <c r="AD185" i="2"/>
  <c r="AC185" i="2"/>
  <c r="AB185" i="2"/>
  <c r="AA185" i="2"/>
  <c r="Z185" i="2"/>
  <c r="Y185" i="2"/>
  <c r="V185" i="2"/>
  <c r="S185" i="2"/>
  <c r="Q185" i="2"/>
  <c r="P185" i="2"/>
  <c r="O185" i="2"/>
  <c r="N185" i="2"/>
  <c r="M185" i="2"/>
  <c r="L185" i="2"/>
  <c r="K185" i="2"/>
  <c r="J185" i="2"/>
  <c r="I185" i="2"/>
  <c r="H185" i="2"/>
  <c r="G185" i="2"/>
  <c r="F185" i="2"/>
  <c r="E185" i="2"/>
  <c r="A185" i="2"/>
  <c r="AE184" i="2"/>
  <c r="AD184" i="2"/>
  <c r="AC184" i="2"/>
  <c r="AB184" i="2"/>
  <c r="AA184" i="2"/>
  <c r="Z184" i="2"/>
  <c r="Y184" i="2"/>
  <c r="V184" i="2"/>
  <c r="S184" i="2"/>
  <c r="Q184" i="2"/>
  <c r="P184" i="2"/>
  <c r="O184" i="2"/>
  <c r="N184" i="2"/>
  <c r="M184" i="2"/>
  <c r="L184" i="2"/>
  <c r="K184" i="2"/>
  <c r="J184" i="2"/>
  <c r="I184" i="2"/>
  <c r="H184" i="2"/>
  <c r="G184" i="2"/>
  <c r="F184" i="2"/>
  <c r="E184" i="2"/>
  <c r="A184" i="2"/>
  <c r="AE183" i="2"/>
  <c r="AD183" i="2"/>
  <c r="AC183" i="2"/>
  <c r="AB183" i="2"/>
  <c r="AA183" i="2"/>
  <c r="Z183" i="2"/>
  <c r="Y183" i="2"/>
  <c r="V183" i="2"/>
  <c r="S183" i="2"/>
  <c r="Q183" i="2"/>
  <c r="P183" i="2"/>
  <c r="O183" i="2"/>
  <c r="N183" i="2"/>
  <c r="M183" i="2"/>
  <c r="L183" i="2"/>
  <c r="K183" i="2"/>
  <c r="J183" i="2"/>
  <c r="I183" i="2"/>
  <c r="H183" i="2"/>
  <c r="G183" i="2"/>
  <c r="F183" i="2"/>
  <c r="E183" i="2"/>
  <c r="A183" i="2"/>
  <c r="AE182" i="2"/>
  <c r="AD182" i="2"/>
  <c r="AC182" i="2"/>
  <c r="AB182" i="2"/>
  <c r="AA182" i="2"/>
  <c r="Z182" i="2"/>
  <c r="Y182" i="2"/>
  <c r="V182" i="2"/>
  <c r="S182" i="2"/>
  <c r="Q182" i="2"/>
  <c r="P182" i="2"/>
  <c r="O182" i="2"/>
  <c r="N182" i="2"/>
  <c r="M182" i="2"/>
  <c r="L182" i="2"/>
  <c r="K182" i="2"/>
  <c r="J182" i="2"/>
  <c r="I182" i="2"/>
  <c r="H182" i="2"/>
  <c r="G182" i="2"/>
  <c r="F182" i="2"/>
  <c r="E182" i="2"/>
  <c r="A182" i="2"/>
  <c r="AE181" i="2"/>
  <c r="AD181" i="2"/>
  <c r="AC181" i="2"/>
  <c r="AB181" i="2"/>
  <c r="AA181" i="2"/>
  <c r="Z181" i="2"/>
  <c r="Y181" i="2"/>
  <c r="V181" i="2"/>
  <c r="S181" i="2"/>
  <c r="Q181" i="2"/>
  <c r="P181" i="2"/>
  <c r="O181" i="2"/>
  <c r="N181" i="2"/>
  <c r="M181" i="2"/>
  <c r="L181" i="2"/>
  <c r="K181" i="2"/>
  <c r="J181" i="2"/>
  <c r="I181" i="2"/>
  <c r="H181" i="2"/>
  <c r="G181" i="2"/>
  <c r="F181" i="2"/>
  <c r="E181" i="2"/>
  <c r="A181" i="2"/>
  <c r="AE180" i="2"/>
  <c r="AD180" i="2"/>
  <c r="AC180" i="2"/>
  <c r="AB180" i="2"/>
  <c r="AA180" i="2"/>
  <c r="Z180" i="2"/>
  <c r="Y180" i="2"/>
  <c r="V180" i="2"/>
  <c r="S180" i="2"/>
  <c r="Q180" i="2"/>
  <c r="P180" i="2"/>
  <c r="O180" i="2"/>
  <c r="N180" i="2"/>
  <c r="M180" i="2"/>
  <c r="L180" i="2"/>
  <c r="K180" i="2"/>
  <c r="J180" i="2"/>
  <c r="I180" i="2"/>
  <c r="H180" i="2"/>
  <c r="G180" i="2"/>
  <c r="F180" i="2"/>
  <c r="E180" i="2"/>
  <c r="A180" i="2"/>
  <c r="AE179" i="2"/>
  <c r="AD179" i="2"/>
  <c r="AC179" i="2"/>
  <c r="AB179" i="2"/>
  <c r="AA179" i="2"/>
  <c r="Z179" i="2"/>
  <c r="Y179" i="2"/>
  <c r="V179" i="2"/>
  <c r="S179" i="2"/>
  <c r="Q179" i="2"/>
  <c r="P179" i="2"/>
  <c r="O179" i="2"/>
  <c r="N179" i="2"/>
  <c r="M179" i="2"/>
  <c r="L179" i="2"/>
  <c r="K179" i="2"/>
  <c r="J179" i="2"/>
  <c r="I179" i="2"/>
  <c r="H179" i="2"/>
  <c r="G179" i="2"/>
  <c r="F179" i="2"/>
  <c r="E179" i="2"/>
  <c r="A179" i="2"/>
  <c r="AE178" i="2"/>
  <c r="AD178" i="2"/>
  <c r="AC178" i="2"/>
  <c r="AB178" i="2"/>
  <c r="AA178" i="2"/>
  <c r="Z178" i="2"/>
  <c r="Y178" i="2"/>
  <c r="V178" i="2"/>
  <c r="S178" i="2"/>
  <c r="Q178" i="2"/>
  <c r="P178" i="2"/>
  <c r="O178" i="2"/>
  <c r="N178" i="2"/>
  <c r="M178" i="2"/>
  <c r="L178" i="2"/>
  <c r="K178" i="2"/>
  <c r="J178" i="2"/>
  <c r="I178" i="2"/>
  <c r="H178" i="2"/>
  <c r="G178" i="2"/>
  <c r="F178" i="2"/>
  <c r="E178" i="2"/>
  <c r="A178" i="2"/>
  <c r="AE177" i="2"/>
  <c r="AD177" i="2"/>
  <c r="AC177" i="2"/>
  <c r="AB177" i="2"/>
  <c r="AA177" i="2"/>
  <c r="Z177" i="2"/>
  <c r="Y177" i="2"/>
  <c r="V177" i="2"/>
  <c r="S177" i="2"/>
  <c r="Q177" i="2"/>
  <c r="P177" i="2"/>
  <c r="O177" i="2"/>
  <c r="N177" i="2"/>
  <c r="M177" i="2"/>
  <c r="L177" i="2"/>
  <c r="K177" i="2"/>
  <c r="J177" i="2"/>
  <c r="I177" i="2"/>
  <c r="H177" i="2"/>
  <c r="G177" i="2"/>
  <c r="F177" i="2"/>
  <c r="E177" i="2"/>
  <c r="A177" i="2"/>
  <c r="AE176" i="2"/>
  <c r="AD176" i="2"/>
  <c r="AC176" i="2"/>
  <c r="AB176" i="2"/>
  <c r="AA176" i="2"/>
  <c r="Z176" i="2"/>
  <c r="Y176" i="2"/>
  <c r="V176" i="2"/>
  <c r="S176" i="2"/>
  <c r="Q176" i="2"/>
  <c r="P176" i="2"/>
  <c r="O176" i="2"/>
  <c r="N176" i="2"/>
  <c r="M176" i="2"/>
  <c r="L176" i="2"/>
  <c r="K176" i="2"/>
  <c r="J176" i="2"/>
  <c r="I176" i="2"/>
  <c r="H176" i="2"/>
  <c r="G176" i="2"/>
  <c r="F176" i="2"/>
  <c r="E176" i="2"/>
  <c r="A176" i="2"/>
  <c r="AE175" i="2"/>
  <c r="AD175" i="2"/>
  <c r="AC175" i="2"/>
  <c r="AB175" i="2"/>
  <c r="AA175" i="2"/>
  <c r="Z175" i="2"/>
  <c r="Y175" i="2"/>
  <c r="V175" i="2"/>
  <c r="S175" i="2"/>
  <c r="Q175" i="2"/>
  <c r="P175" i="2"/>
  <c r="O175" i="2"/>
  <c r="N175" i="2"/>
  <c r="M175" i="2"/>
  <c r="L175" i="2"/>
  <c r="K175" i="2"/>
  <c r="J175" i="2"/>
  <c r="I175" i="2"/>
  <c r="H175" i="2"/>
  <c r="G175" i="2"/>
  <c r="F175" i="2"/>
  <c r="E175" i="2"/>
  <c r="A175" i="2"/>
  <c r="AE174" i="2"/>
  <c r="AD174" i="2"/>
  <c r="AC174" i="2"/>
  <c r="AB174" i="2"/>
  <c r="AA174" i="2"/>
  <c r="Z174" i="2"/>
  <c r="Y174" i="2"/>
  <c r="V174" i="2"/>
  <c r="S174" i="2"/>
  <c r="Q174" i="2"/>
  <c r="P174" i="2"/>
  <c r="O174" i="2"/>
  <c r="N174" i="2"/>
  <c r="M174" i="2"/>
  <c r="L174" i="2"/>
  <c r="K174" i="2"/>
  <c r="J174" i="2"/>
  <c r="I174" i="2"/>
  <c r="H174" i="2"/>
  <c r="G174" i="2"/>
  <c r="F174" i="2"/>
  <c r="E174" i="2"/>
  <c r="A174" i="2"/>
  <c r="AE173" i="2"/>
  <c r="AD173" i="2"/>
  <c r="AC173" i="2"/>
  <c r="AB173" i="2"/>
  <c r="AA173" i="2"/>
  <c r="Z173" i="2"/>
  <c r="Y173" i="2"/>
  <c r="V173" i="2"/>
  <c r="S173" i="2"/>
  <c r="Q173" i="2"/>
  <c r="P173" i="2"/>
  <c r="O173" i="2"/>
  <c r="N173" i="2"/>
  <c r="M173" i="2"/>
  <c r="L173" i="2"/>
  <c r="K173" i="2"/>
  <c r="J173" i="2"/>
  <c r="I173" i="2"/>
  <c r="H173" i="2"/>
  <c r="G173" i="2"/>
  <c r="F173" i="2"/>
  <c r="E173" i="2"/>
  <c r="A173" i="2"/>
  <c r="AE172" i="2"/>
  <c r="AD172" i="2"/>
  <c r="AC172" i="2"/>
  <c r="AB172" i="2"/>
  <c r="AA172" i="2"/>
  <c r="Z172" i="2"/>
  <c r="Y172" i="2"/>
  <c r="V172" i="2"/>
  <c r="S172" i="2"/>
  <c r="Q172" i="2"/>
  <c r="P172" i="2"/>
  <c r="O172" i="2"/>
  <c r="N172" i="2"/>
  <c r="M172" i="2"/>
  <c r="L172" i="2"/>
  <c r="K172" i="2"/>
  <c r="J172" i="2"/>
  <c r="I172" i="2"/>
  <c r="H172" i="2"/>
  <c r="G172" i="2"/>
  <c r="F172" i="2"/>
  <c r="E172" i="2"/>
  <c r="A172" i="2"/>
  <c r="AE171" i="2"/>
  <c r="AD171" i="2"/>
  <c r="AC171" i="2"/>
  <c r="AB171" i="2"/>
  <c r="AA171" i="2"/>
  <c r="Z171" i="2"/>
  <c r="Y171" i="2"/>
  <c r="V171" i="2"/>
  <c r="S171" i="2"/>
  <c r="Q171" i="2"/>
  <c r="P171" i="2"/>
  <c r="O171" i="2"/>
  <c r="N171" i="2"/>
  <c r="M171" i="2"/>
  <c r="L171" i="2"/>
  <c r="K171" i="2"/>
  <c r="J171" i="2"/>
  <c r="I171" i="2"/>
  <c r="H171" i="2"/>
  <c r="G171" i="2"/>
  <c r="F171" i="2"/>
  <c r="E171" i="2"/>
  <c r="A171" i="2"/>
  <c r="AE170" i="2"/>
  <c r="AD170" i="2"/>
  <c r="AC170" i="2"/>
  <c r="AB170" i="2"/>
  <c r="AA170" i="2"/>
  <c r="Z170" i="2"/>
  <c r="Y170" i="2"/>
  <c r="V170" i="2"/>
  <c r="S170" i="2"/>
  <c r="Q170" i="2"/>
  <c r="P170" i="2"/>
  <c r="O170" i="2"/>
  <c r="N170" i="2"/>
  <c r="M170" i="2"/>
  <c r="L170" i="2"/>
  <c r="K170" i="2"/>
  <c r="J170" i="2"/>
  <c r="I170" i="2"/>
  <c r="H170" i="2"/>
  <c r="G170" i="2"/>
  <c r="F170" i="2"/>
  <c r="E170" i="2"/>
  <c r="A170" i="2"/>
  <c r="AE169" i="2"/>
  <c r="AD169" i="2"/>
  <c r="AC169" i="2"/>
  <c r="AB169" i="2"/>
  <c r="AA169" i="2"/>
  <c r="Z169" i="2"/>
  <c r="Y169" i="2"/>
  <c r="V169" i="2"/>
  <c r="S169" i="2"/>
  <c r="Q169" i="2"/>
  <c r="P169" i="2"/>
  <c r="O169" i="2"/>
  <c r="N169" i="2"/>
  <c r="M169" i="2"/>
  <c r="L169" i="2"/>
  <c r="K169" i="2"/>
  <c r="J169" i="2"/>
  <c r="I169" i="2"/>
  <c r="H169" i="2"/>
  <c r="G169" i="2"/>
  <c r="F169" i="2"/>
  <c r="E169" i="2"/>
  <c r="A169" i="2"/>
  <c r="AE168" i="2"/>
  <c r="AD168" i="2"/>
  <c r="AC168" i="2"/>
  <c r="AB168" i="2"/>
  <c r="AA168" i="2"/>
  <c r="Z168" i="2"/>
  <c r="Y168" i="2"/>
  <c r="V168" i="2"/>
  <c r="S168" i="2"/>
  <c r="Q168" i="2"/>
  <c r="P168" i="2"/>
  <c r="O168" i="2"/>
  <c r="N168" i="2"/>
  <c r="M168" i="2"/>
  <c r="L168" i="2"/>
  <c r="K168" i="2"/>
  <c r="J168" i="2"/>
  <c r="I168" i="2"/>
  <c r="H168" i="2"/>
  <c r="G168" i="2"/>
  <c r="F168" i="2"/>
  <c r="E168" i="2"/>
  <c r="A168" i="2"/>
  <c r="AE167" i="2"/>
  <c r="AD167" i="2"/>
  <c r="AC167" i="2"/>
  <c r="AB167" i="2"/>
  <c r="AA167" i="2"/>
  <c r="Z167" i="2"/>
  <c r="Y167" i="2"/>
  <c r="V167" i="2"/>
  <c r="S167" i="2"/>
  <c r="Q167" i="2"/>
  <c r="P167" i="2"/>
  <c r="O167" i="2"/>
  <c r="N167" i="2"/>
  <c r="M167" i="2"/>
  <c r="L167" i="2"/>
  <c r="K167" i="2"/>
  <c r="J167" i="2"/>
  <c r="I167" i="2"/>
  <c r="H167" i="2"/>
  <c r="G167" i="2"/>
  <c r="F167" i="2"/>
  <c r="E167" i="2"/>
  <c r="A167" i="2"/>
  <c r="AE166" i="2"/>
  <c r="AD166" i="2"/>
  <c r="AC166" i="2"/>
  <c r="AB166" i="2"/>
  <c r="AA166" i="2"/>
  <c r="Z166" i="2"/>
  <c r="Y166" i="2"/>
  <c r="V166" i="2"/>
  <c r="S166" i="2"/>
  <c r="Q166" i="2"/>
  <c r="P166" i="2"/>
  <c r="O166" i="2"/>
  <c r="N166" i="2"/>
  <c r="M166" i="2"/>
  <c r="L166" i="2"/>
  <c r="K166" i="2"/>
  <c r="J166" i="2"/>
  <c r="I166" i="2"/>
  <c r="H166" i="2"/>
  <c r="G166" i="2"/>
  <c r="F166" i="2"/>
  <c r="E166" i="2"/>
  <c r="A166" i="2"/>
  <c r="AE165" i="2"/>
  <c r="AD165" i="2"/>
  <c r="AC165" i="2"/>
  <c r="AB165" i="2"/>
  <c r="AA165" i="2"/>
  <c r="Z165" i="2"/>
  <c r="Y165" i="2"/>
  <c r="V165" i="2"/>
  <c r="S165" i="2"/>
  <c r="Q165" i="2"/>
  <c r="P165" i="2"/>
  <c r="O165" i="2"/>
  <c r="N165" i="2"/>
  <c r="M165" i="2"/>
  <c r="L165" i="2"/>
  <c r="K165" i="2"/>
  <c r="J165" i="2"/>
  <c r="I165" i="2"/>
  <c r="H165" i="2"/>
  <c r="G165" i="2"/>
  <c r="F165" i="2"/>
  <c r="E165" i="2"/>
  <c r="A165" i="2"/>
  <c r="AE164" i="2"/>
  <c r="AD164" i="2"/>
  <c r="AC164" i="2"/>
  <c r="AB164" i="2"/>
  <c r="AA164" i="2"/>
  <c r="Z164" i="2"/>
  <c r="Y164" i="2"/>
  <c r="V164" i="2"/>
  <c r="S164" i="2"/>
  <c r="Q164" i="2"/>
  <c r="P164" i="2"/>
  <c r="O164" i="2"/>
  <c r="N164" i="2"/>
  <c r="M164" i="2"/>
  <c r="L164" i="2"/>
  <c r="K164" i="2"/>
  <c r="J164" i="2"/>
  <c r="I164" i="2"/>
  <c r="H164" i="2"/>
  <c r="G164" i="2"/>
  <c r="F164" i="2"/>
  <c r="E164" i="2"/>
  <c r="A164" i="2"/>
  <c r="AE163" i="2"/>
  <c r="AD163" i="2"/>
  <c r="AC163" i="2"/>
  <c r="AB163" i="2"/>
  <c r="AA163" i="2"/>
  <c r="Z163" i="2"/>
  <c r="Y163" i="2"/>
  <c r="V163" i="2"/>
  <c r="S163" i="2"/>
  <c r="Q163" i="2"/>
  <c r="P163" i="2"/>
  <c r="O163" i="2"/>
  <c r="N163" i="2"/>
  <c r="M163" i="2"/>
  <c r="L163" i="2"/>
  <c r="K163" i="2"/>
  <c r="J163" i="2"/>
  <c r="I163" i="2"/>
  <c r="H163" i="2"/>
  <c r="G163" i="2"/>
  <c r="F163" i="2"/>
  <c r="E163" i="2"/>
  <c r="A163" i="2"/>
  <c r="AE162" i="2"/>
  <c r="AD162" i="2"/>
  <c r="AC162" i="2"/>
  <c r="AB162" i="2"/>
  <c r="AA162" i="2"/>
  <c r="Z162" i="2"/>
  <c r="Y162" i="2"/>
  <c r="V162" i="2"/>
  <c r="S162" i="2"/>
  <c r="Q162" i="2"/>
  <c r="P162" i="2"/>
  <c r="O162" i="2"/>
  <c r="N162" i="2"/>
  <c r="M162" i="2"/>
  <c r="L162" i="2"/>
  <c r="K162" i="2"/>
  <c r="J162" i="2"/>
  <c r="I162" i="2"/>
  <c r="H162" i="2"/>
  <c r="G162" i="2"/>
  <c r="F162" i="2"/>
  <c r="E162" i="2"/>
  <c r="A162" i="2"/>
  <c r="AE161" i="2"/>
  <c r="AD161" i="2"/>
  <c r="AC161" i="2"/>
  <c r="AB161" i="2"/>
  <c r="AA161" i="2"/>
  <c r="Z161" i="2"/>
  <c r="Y161" i="2"/>
  <c r="V161" i="2"/>
  <c r="S161" i="2"/>
  <c r="Q161" i="2"/>
  <c r="P161" i="2"/>
  <c r="O161" i="2"/>
  <c r="N161" i="2"/>
  <c r="M161" i="2"/>
  <c r="L161" i="2"/>
  <c r="K161" i="2"/>
  <c r="J161" i="2"/>
  <c r="I161" i="2"/>
  <c r="H161" i="2"/>
  <c r="G161" i="2"/>
  <c r="F161" i="2"/>
  <c r="E161" i="2"/>
  <c r="A161" i="2"/>
  <c r="AE160" i="2"/>
  <c r="AD160" i="2"/>
  <c r="AC160" i="2"/>
  <c r="AB160" i="2"/>
  <c r="AA160" i="2"/>
  <c r="Z160" i="2"/>
  <c r="Y160" i="2"/>
  <c r="V160" i="2"/>
  <c r="S160" i="2"/>
  <c r="Q160" i="2"/>
  <c r="P160" i="2"/>
  <c r="O160" i="2"/>
  <c r="N160" i="2"/>
  <c r="M160" i="2"/>
  <c r="L160" i="2"/>
  <c r="K160" i="2"/>
  <c r="J160" i="2"/>
  <c r="I160" i="2"/>
  <c r="H160" i="2"/>
  <c r="G160" i="2"/>
  <c r="F160" i="2"/>
  <c r="E160" i="2"/>
  <c r="A160" i="2"/>
  <c r="AE159" i="2"/>
  <c r="AD159" i="2"/>
  <c r="AC159" i="2"/>
  <c r="AB159" i="2"/>
  <c r="AA159" i="2"/>
  <c r="Z159" i="2"/>
  <c r="Y159" i="2"/>
  <c r="V159" i="2"/>
  <c r="S159" i="2"/>
  <c r="Q159" i="2"/>
  <c r="P159" i="2"/>
  <c r="O159" i="2"/>
  <c r="N159" i="2"/>
  <c r="M159" i="2"/>
  <c r="L159" i="2"/>
  <c r="K159" i="2"/>
  <c r="J159" i="2"/>
  <c r="I159" i="2"/>
  <c r="H159" i="2"/>
  <c r="G159" i="2"/>
  <c r="F159" i="2"/>
  <c r="E159" i="2"/>
  <c r="A159" i="2"/>
  <c r="AE158" i="2"/>
  <c r="AD158" i="2"/>
  <c r="AC158" i="2"/>
  <c r="AB158" i="2"/>
  <c r="AA158" i="2"/>
  <c r="Z158" i="2"/>
  <c r="Y158" i="2"/>
  <c r="V158" i="2"/>
  <c r="S158" i="2"/>
  <c r="Q158" i="2"/>
  <c r="P158" i="2"/>
  <c r="O158" i="2"/>
  <c r="N158" i="2"/>
  <c r="M158" i="2"/>
  <c r="L158" i="2"/>
  <c r="K158" i="2"/>
  <c r="J158" i="2"/>
  <c r="I158" i="2"/>
  <c r="H158" i="2"/>
  <c r="G158" i="2"/>
  <c r="F158" i="2"/>
  <c r="E158" i="2"/>
  <c r="A158" i="2"/>
  <c r="AE157" i="2"/>
  <c r="AD157" i="2"/>
  <c r="AC157" i="2"/>
  <c r="AB157" i="2"/>
  <c r="AA157" i="2"/>
  <c r="Z157" i="2"/>
  <c r="Y157" i="2"/>
  <c r="V157" i="2"/>
  <c r="S157" i="2"/>
  <c r="Q157" i="2"/>
  <c r="P157" i="2"/>
  <c r="O157" i="2"/>
  <c r="N157" i="2"/>
  <c r="M157" i="2"/>
  <c r="L157" i="2"/>
  <c r="K157" i="2"/>
  <c r="J157" i="2"/>
  <c r="I157" i="2"/>
  <c r="H157" i="2"/>
  <c r="G157" i="2"/>
  <c r="F157" i="2"/>
  <c r="E157" i="2"/>
  <c r="A157" i="2"/>
  <c r="AE156" i="2"/>
  <c r="AD156" i="2"/>
  <c r="AC156" i="2"/>
  <c r="AB156" i="2"/>
  <c r="AA156" i="2"/>
  <c r="Z156" i="2"/>
  <c r="Y156" i="2"/>
  <c r="V156" i="2"/>
  <c r="S156" i="2"/>
  <c r="Q156" i="2"/>
  <c r="P156" i="2"/>
  <c r="O156" i="2"/>
  <c r="N156" i="2"/>
  <c r="M156" i="2"/>
  <c r="L156" i="2"/>
  <c r="K156" i="2"/>
  <c r="J156" i="2"/>
  <c r="I156" i="2"/>
  <c r="H156" i="2"/>
  <c r="G156" i="2"/>
  <c r="F156" i="2"/>
  <c r="E156" i="2"/>
  <c r="A156" i="2"/>
  <c r="AE155" i="2"/>
  <c r="AD155" i="2"/>
  <c r="AC155" i="2"/>
  <c r="AB155" i="2"/>
  <c r="AA155" i="2"/>
  <c r="Z155" i="2"/>
  <c r="Y155" i="2"/>
  <c r="V155" i="2"/>
  <c r="S155" i="2"/>
  <c r="Q155" i="2"/>
  <c r="P155" i="2"/>
  <c r="O155" i="2"/>
  <c r="N155" i="2"/>
  <c r="M155" i="2"/>
  <c r="L155" i="2"/>
  <c r="K155" i="2"/>
  <c r="J155" i="2"/>
  <c r="I155" i="2"/>
  <c r="H155" i="2"/>
  <c r="G155" i="2"/>
  <c r="F155" i="2"/>
  <c r="E155" i="2"/>
  <c r="A155" i="2"/>
  <c r="AE154" i="2"/>
  <c r="AD154" i="2"/>
  <c r="AC154" i="2"/>
  <c r="AB154" i="2"/>
  <c r="AA154" i="2"/>
  <c r="Z154" i="2"/>
  <c r="Y154" i="2"/>
  <c r="V154" i="2"/>
  <c r="S154" i="2"/>
  <c r="Q154" i="2"/>
  <c r="P154" i="2"/>
  <c r="O154" i="2"/>
  <c r="N154" i="2"/>
  <c r="M154" i="2"/>
  <c r="L154" i="2"/>
  <c r="K154" i="2"/>
  <c r="J154" i="2"/>
  <c r="I154" i="2"/>
  <c r="H154" i="2"/>
  <c r="G154" i="2"/>
  <c r="F154" i="2"/>
  <c r="E154" i="2"/>
  <c r="A154" i="2"/>
  <c r="AE153" i="2"/>
  <c r="AD153" i="2"/>
  <c r="AC153" i="2"/>
  <c r="AB153" i="2"/>
  <c r="AA153" i="2"/>
  <c r="Z153" i="2"/>
  <c r="Y153" i="2"/>
  <c r="V153" i="2"/>
  <c r="S153" i="2"/>
  <c r="Q153" i="2"/>
  <c r="P153" i="2"/>
  <c r="O153" i="2"/>
  <c r="N153" i="2"/>
  <c r="M153" i="2"/>
  <c r="L153" i="2"/>
  <c r="K153" i="2"/>
  <c r="J153" i="2"/>
  <c r="I153" i="2"/>
  <c r="H153" i="2"/>
  <c r="G153" i="2"/>
  <c r="F153" i="2"/>
  <c r="E153" i="2"/>
  <c r="A153" i="2"/>
  <c r="AE152" i="2"/>
  <c r="AD152" i="2"/>
  <c r="AC152" i="2"/>
  <c r="AB152" i="2"/>
  <c r="AA152" i="2"/>
  <c r="Z152" i="2"/>
  <c r="Y152" i="2"/>
  <c r="V152" i="2"/>
  <c r="S152" i="2"/>
  <c r="Q152" i="2"/>
  <c r="P152" i="2"/>
  <c r="O152" i="2"/>
  <c r="N152" i="2"/>
  <c r="M152" i="2"/>
  <c r="L152" i="2"/>
  <c r="K152" i="2"/>
  <c r="J152" i="2"/>
  <c r="I152" i="2"/>
  <c r="H152" i="2"/>
  <c r="G152" i="2"/>
  <c r="F152" i="2"/>
  <c r="E152" i="2"/>
  <c r="A152" i="2"/>
  <c r="AE151" i="2"/>
  <c r="AD151" i="2"/>
  <c r="AC151" i="2"/>
  <c r="AB151" i="2"/>
  <c r="AA151" i="2"/>
  <c r="Z151" i="2"/>
  <c r="Y151" i="2"/>
  <c r="V151" i="2"/>
  <c r="S151" i="2"/>
  <c r="Q151" i="2"/>
  <c r="P151" i="2"/>
  <c r="O151" i="2"/>
  <c r="N151" i="2"/>
  <c r="M151" i="2"/>
  <c r="L151" i="2"/>
  <c r="K151" i="2"/>
  <c r="J151" i="2"/>
  <c r="I151" i="2"/>
  <c r="H151" i="2"/>
  <c r="G151" i="2"/>
  <c r="F151" i="2"/>
  <c r="E151" i="2"/>
  <c r="A151" i="2"/>
  <c r="AE150" i="2"/>
  <c r="AD150" i="2"/>
  <c r="AC150" i="2"/>
  <c r="AB150" i="2"/>
  <c r="AA150" i="2"/>
  <c r="Z150" i="2"/>
  <c r="Y150" i="2"/>
  <c r="V150" i="2"/>
  <c r="S150" i="2"/>
  <c r="Q150" i="2"/>
  <c r="P150" i="2"/>
  <c r="O150" i="2"/>
  <c r="N150" i="2"/>
  <c r="M150" i="2"/>
  <c r="L150" i="2"/>
  <c r="K150" i="2"/>
  <c r="J150" i="2"/>
  <c r="I150" i="2"/>
  <c r="H150" i="2"/>
  <c r="G150" i="2"/>
  <c r="F150" i="2"/>
  <c r="E150" i="2"/>
  <c r="A150" i="2"/>
  <c r="AE149" i="2"/>
  <c r="AD149" i="2"/>
  <c r="AC149" i="2"/>
  <c r="AB149" i="2"/>
  <c r="AA149" i="2"/>
  <c r="Z149" i="2"/>
  <c r="Y149" i="2"/>
  <c r="V149" i="2"/>
  <c r="S149" i="2"/>
  <c r="Q149" i="2"/>
  <c r="P149" i="2"/>
  <c r="O149" i="2"/>
  <c r="N149" i="2"/>
  <c r="M149" i="2"/>
  <c r="L149" i="2"/>
  <c r="K149" i="2"/>
  <c r="J149" i="2"/>
  <c r="I149" i="2"/>
  <c r="H149" i="2"/>
  <c r="G149" i="2"/>
  <c r="F149" i="2"/>
  <c r="E149" i="2"/>
  <c r="A149" i="2"/>
  <c r="AE148" i="2"/>
  <c r="AD148" i="2"/>
  <c r="AC148" i="2"/>
  <c r="AB148" i="2"/>
  <c r="AA148" i="2"/>
  <c r="Z148" i="2"/>
  <c r="Y148" i="2"/>
  <c r="V148" i="2"/>
  <c r="S148" i="2"/>
  <c r="Q148" i="2"/>
  <c r="P148" i="2"/>
  <c r="O148" i="2"/>
  <c r="N148" i="2"/>
  <c r="M148" i="2"/>
  <c r="L148" i="2"/>
  <c r="K148" i="2"/>
  <c r="J148" i="2"/>
  <c r="I148" i="2"/>
  <c r="H148" i="2"/>
  <c r="G148" i="2"/>
  <c r="F148" i="2"/>
  <c r="E148" i="2"/>
  <c r="A148" i="2"/>
  <c r="AE147" i="2"/>
  <c r="AD147" i="2"/>
  <c r="AC147" i="2"/>
  <c r="AB147" i="2"/>
  <c r="AA147" i="2"/>
  <c r="Z147" i="2"/>
  <c r="Y147" i="2"/>
  <c r="V147" i="2"/>
  <c r="S147" i="2"/>
  <c r="Q147" i="2"/>
  <c r="P147" i="2"/>
  <c r="O147" i="2"/>
  <c r="N147" i="2"/>
  <c r="M147" i="2"/>
  <c r="L147" i="2"/>
  <c r="K147" i="2"/>
  <c r="J147" i="2"/>
  <c r="I147" i="2"/>
  <c r="H147" i="2"/>
  <c r="G147" i="2"/>
  <c r="F147" i="2"/>
  <c r="E147" i="2"/>
  <c r="A147" i="2"/>
  <c r="AE146" i="2"/>
  <c r="AD146" i="2"/>
  <c r="AC146" i="2"/>
  <c r="AB146" i="2"/>
  <c r="AA146" i="2"/>
  <c r="Z146" i="2"/>
  <c r="Y146" i="2"/>
  <c r="V146" i="2"/>
  <c r="S146" i="2"/>
  <c r="Q146" i="2"/>
  <c r="P146" i="2"/>
  <c r="O146" i="2"/>
  <c r="N146" i="2"/>
  <c r="M146" i="2"/>
  <c r="L146" i="2"/>
  <c r="K146" i="2"/>
  <c r="J146" i="2"/>
  <c r="I146" i="2"/>
  <c r="H146" i="2"/>
  <c r="G146" i="2"/>
  <c r="F146" i="2"/>
  <c r="E146" i="2"/>
  <c r="A146" i="2"/>
  <c r="AE145" i="2"/>
  <c r="AD145" i="2"/>
  <c r="AC145" i="2"/>
  <c r="AB145" i="2"/>
  <c r="AA145" i="2"/>
  <c r="Z145" i="2"/>
  <c r="Y145" i="2"/>
  <c r="V145" i="2"/>
  <c r="S145" i="2"/>
  <c r="Q145" i="2"/>
  <c r="P145" i="2"/>
  <c r="O145" i="2"/>
  <c r="N145" i="2"/>
  <c r="M145" i="2"/>
  <c r="L145" i="2"/>
  <c r="K145" i="2"/>
  <c r="J145" i="2"/>
  <c r="I145" i="2"/>
  <c r="H145" i="2"/>
  <c r="G145" i="2"/>
  <c r="F145" i="2"/>
  <c r="E145" i="2"/>
  <c r="A145" i="2"/>
  <c r="AE144" i="2"/>
  <c r="AD144" i="2"/>
  <c r="AC144" i="2"/>
  <c r="AB144" i="2"/>
  <c r="AA144" i="2"/>
  <c r="Z144" i="2"/>
  <c r="Y144" i="2"/>
  <c r="V144" i="2"/>
  <c r="S144" i="2"/>
  <c r="Q144" i="2"/>
  <c r="P144" i="2"/>
  <c r="O144" i="2"/>
  <c r="N144" i="2"/>
  <c r="M144" i="2"/>
  <c r="L144" i="2"/>
  <c r="K144" i="2"/>
  <c r="J144" i="2"/>
  <c r="I144" i="2"/>
  <c r="H144" i="2"/>
  <c r="G144" i="2"/>
  <c r="F144" i="2"/>
  <c r="E144" i="2"/>
  <c r="A144" i="2"/>
  <c r="AE143" i="2"/>
  <c r="AD143" i="2"/>
  <c r="AC143" i="2"/>
  <c r="AB143" i="2"/>
  <c r="AA143" i="2"/>
  <c r="Z143" i="2"/>
  <c r="Y143" i="2"/>
  <c r="V143" i="2"/>
  <c r="S143" i="2"/>
  <c r="Q143" i="2"/>
  <c r="P143" i="2"/>
  <c r="O143" i="2"/>
  <c r="N143" i="2"/>
  <c r="M143" i="2"/>
  <c r="L143" i="2"/>
  <c r="K143" i="2"/>
  <c r="J143" i="2"/>
  <c r="I143" i="2"/>
  <c r="H143" i="2"/>
  <c r="G143" i="2"/>
  <c r="F143" i="2"/>
  <c r="E143" i="2"/>
  <c r="A143" i="2"/>
  <c r="AE142" i="2"/>
  <c r="AD142" i="2"/>
  <c r="AC142" i="2"/>
  <c r="AB142" i="2"/>
  <c r="AA142" i="2"/>
  <c r="Z142" i="2"/>
  <c r="Y142" i="2"/>
  <c r="V142" i="2"/>
  <c r="S142" i="2"/>
  <c r="Q142" i="2"/>
  <c r="P142" i="2"/>
  <c r="O142" i="2"/>
  <c r="N142" i="2"/>
  <c r="M142" i="2"/>
  <c r="L142" i="2"/>
  <c r="K142" i="2"/>
  <c r="J142" i="2"/>
  <c r="I142" i="2"/>
  <c r="H142" i="2"/>
  <c r="G142" i="2"/>
  <c r="F142" i="2"/>
  <c r="E142" i="2"/>
  <c r="A142" i="2"/>
  <c r="AE141" i="2"/>
  <c r="AD141" i="2"/>
  <c r="AC141" i="2"/>
  <c r="AB141" i="2"/>
  <c r="AA141" i="2"/>
  <c r="Z141" i="2"/>
  <c r="Y141" i="2"/>
  <c r="V141" i="2"/>
  <c r="S141" i="2"/>
  <c r="Q141" i="2"/>
  <c r="P141" i="2"/>
  <c r="O141" i="2"/>
  <c r="N141" i="2"/>
  <c r="M141" i="2"/>
  <c r="L141" i="2"/>
  <c r="K141" i="2"/>
  <c r="J141" i="2"/>
  <c r="I141" i="2"/>
  <c r="H141" i="2"/>
  <c r="G141" i="2"/>
  <c r="F141" i="2"/>
  <c r="E141" i="2"/>
  <c r="A141" i="2"/>
  <c r="AE140" i="2"/>
  <c r="AD140" i="2"/>
  <c r="AC140" i="2"/>
  <c r="AB140" i="2"/>
  <c r="AA140" i="2"/>
  <c r="Z140" i="2"/>
  <c r="Y140" i="2"/>
  <c r="V140" i="2"/>
  <c r="S140" i="2"/>
  <c r="Q140" i="2"/>
  <c r="P140" i="2"/>
  <c r="O140" i="2"/>
  <c r="N140" i="2"/>
  <c r="M140" i="2"/>
  <c r="L140" i="2"/>
  <c r="K140" i="2"/>
  <c r="J140" i="2"/>
  <c r="I140" i="2"/>
  <c r="H140" i="2"/>
  <c r="G140" i="2"/>
  <c r="F140" i="2"/>
  <c r="E140" i="2"/>
  <c r="A140" i="2"/>
  <c r="AE139" i="2"/>
  <c r="AD139" i="2"/>
  <c r="AC139" i="2"/>
  <c r="AB139" i="2"/>
  <c r="AA139" i="2"/>
  <c r="Z139" i="2"/>
  <c r="Y139" i="2"/>
  <c r="V139" i="2"/>
  <c r="S139" i="2"/>
  <c r="Q139" i="2"/>
  <c r="P139" i="2"/>
  <c r="O139" i="2"/>
  <c r="N139" i="2"/>
  <c r="M139" i="2"/>
  <c r="L139" i="2"/>
  <c r="K139" i="2"/>
  <c r="J139" i="2"/>
  <c r="I139" i="2"/>
  <c r="H139" i="2"/>
  <c r="G139" i="2"/>
  <c r="F139" i="2"/>
  <c r="E139" i="2"/>
  <c r="A139" i="2"/>
  <c r="AE138" i="2"/>
  <c r="AD138" i="2"/>
  <c r="AC138" i="2"/>
  <c r="AB138" i="2"/>
  <c r="AA138" i="2"/>
  <c r="Z138" i="2"/>
  <c r="Y138" i="2"/>
  <c r="V138" i="2"/>
  <c r="S138" i="2"/>
  <c r="Q138" i="2"/>
  <c r="P138" i="2"/>
  <c r="O138" i="2"/>
  <c r="N138" i="2"/>
  <c r="M138" i="2"/>
  <c r="L138" i="2"/>
  <c r="K138" i="2"/>
  <c r="J138" i="2"/>
  <c r="I138" i="2"/>
  <c r="H138" i="2"/>
  <c r="G138" i="2"/>
  <c r="F138" i="2"/>
  <c r="E138" i="2"/>
  <c r="A138" i="2"/>
  <c r="AE137" i="2"/>
  <c r="AD137" i="2"/>
  <c r="AC137" i="2"/>
  <c r="AB137" i="2"/>
  <c r="AA137" i="2"/>
  <c r="Z137" i="2"/>
  <c r="Y137" i="2"/>
  <c r="V137" i="2"/>
  <c r="S137" i="2"/>
  <c r="Q137" i="2"/>
  <c r="P137" i="2"/>
  <c r="O137" i="2"/>
  <c r="N137" i="2"/>
  <c r="M137" i="2"/>
  <c r="L137" i="2"/>
  <c r="K137" i="2"/>
  <c r="J137" i="2"/>
  <c r="I137" i="2"/>
  <c r="H137" i="2"/>
  <c r="G137" i="2"/>
  <c r="F137" i="2"/>
  <c r="E137" i="2"/>
  <c r="A137" i="2"/>
  <c r="AE136" i="2"/>
  <c r="AD136" i="2"/>
  <c r="AC136" i="2"/>
  <c r="AB136" i="2"/>
  <c r="AA136" i="2"/>
  <c r="Z136" i="2"/>
  <c r="Y136" i="2"/>
  <c r="V136" i="2"/>
  <c r="S136" i="2"/>
  <c r="Q136" i="2"/>
  <c r="P136" i="2"/>
  <c r="O136" i="2"/>
  <c r="N136" i="2"/>
  <c r="M136" i="2"/>
  <c r="L136" i="2"/>
  <c r="K136" i="2"/>
  <c r="J136" i="2"/>
  <c r="I136" i="2"/>
  <c r="H136" i="2"/>
  <c r="G136" i="2"/>
  <c r="F136" i="2"/>
  <c r="E136" i="2"/>
  <c r="A136" i="2"/>
  <c r="AE135" i="2"/>
  <c r="AD135" i="2"/>
  <c r="AC135" i="2"/>
  <c r="AB135" i="2"/>
  <c r="AA135" i="2"/>
  <c r="Z135" i="2"/>
  <c r="Y135" i="2"/>
  <c r="V135" i="2"/>
  <c r="S135" i="2"/>
  <c r="Q135" i="2"/>
  <c r="P135" i="2"/>
  <c r="O135" i="2"/>
  <c r="N135" i="2"/>
  <c r="M135" i="2"/>
  <c r="L135" i="2"/>
  <c r="K135" i="2"/>
  <c r="J135" i="2"/>
  <c r="I135" i="2"/>
  <c r="H135" i="2"/>
  <c r="G135" i="2"/>
  <c r="F135" i="2"/>
  <c r="E135" i="2"/>
  <c r="A135" i="2"/>
  <c r="AE134" i="2"/>
  <c r="AD134" i="2"/>
  <c r="AC134" i="2"/>
  <c r="AB134" i="2"/>
  <c r="AA134" i="2"/>
  <c r="Z134" i="2"/>
  <c r="Y134" i="2"/>
  <c r="V134" i="2"/>
  <c r="S134" i="2"/>
  <c r="Q134" i="2"/>
  <c r="P134" i="2"/>
  <c r="O134" i="2"/>
  <c r="N134" i="2"/>
  <c r="M134" i="2"/>
  <c r="L134" i="2"/>
  <c r="K134" i="2"/>
  <c r="J134" i="2"/>
  <c r="I134" i="2"/>
  <c r="H134" i="2"/>
  <c r="G134" i="2"/>
  <c r="F134" i="2"/>
  <c r="E134" i="2"/>
  <c r="A134" i="2"/>
  <c r="AE133" i="2"/>
  <c r="AD133" i="2"/>
  <c r="AC133" i="2"/>
  <c r="AB133" i="2"/>
  <c r="AA133" i="2"/>
  <c r="Z133" i="2"/>
  <c r="Y133" i="2"/>
  <c r="V133" i="2"/>
  <c r="S133" i="2"/>
  <c r="Q133" i="2"/>
  <c r="P133" i="2"/>
  <c r="O133" i="2"/>
  <c r="N133" i="2"/>
  <c r="M133" i="2"/>
  <c r="L133" i="2"/>
  <c r="K133" i="2"/>
  <c r="J133" i="2"/>
  <c r="I133" i="2"/>
  <c r="H133" i="2"/>
  <c r="G133" i="2"/>
  <c r="F133" i="2"/>
  <c r="E133" i="2"/>
  <c r="A133" i="2"/>
  <c r="AE132" i="2"/>
  <c r="AD132" i="2"/>
  <c r="AC132" i="2"/>
  <c r="AB132" i="2"/>
  <c r="AA132" i="2"/>
  <c r="Z132" i="2"/>
  <c r="Y132" i="2"/>
  <c r="V132" i="2"/>
  <c r="S132" i="2"/>
  <c r="Q132" i="2"/>
  <c r="P132" i="2"/>
  <c r="O132" i="2"/>
  <c r="N132" i="2"/>
  <c r="M132" i="2"/>
  <c r="L132" i="2"/>
  <c r="K132" i="2"/>
  <c r="J132" i="2"/>
  <c r="I132" i="2"/>
  <c r="H132" i="2"/>
  <c r="G132" i="2"/>
  <c r="F132" i="2"/>
  <c r="E132" i="2"/>
  <c r="A132" i="2"/>
  <c r="AE131" i="2"/>
  <c r="AD131" i="2"/>
  <c r="AC131" i="2"/>
  <c r="AB131" i="2"/>
  <c r="AA131" i="2"/>
  <c r="Z131" i="2"/>
  <c r="Y131" i="2"/>
  <c r="V131" i="2"/>
  <c r="S131" i="2"/>
  <c r="Q131" i="2"/>
  <c r="P131" i="2"/>
  <c r="O131" i="2"/>
  <c r="N131" i="2"/>
  <c r="M131" i="2"/>
  <c r="L131" i="2"/>
  <c r="K131" i="2"/>
  <c r="J131" i="2"/>
  <c r="I131" i="2"/>
  <c r="H131" i="2"/>
  <c r="G131" i="2"/>
  <c r="F131" i="2"/>
  <c r="E131" i="2"/>
  <c r="A131" i="2"/>
  <c r="AE130" i="2"/>
  <c r="AD130" i="2"/>
  <c r="AC130" i="2"/>
  <c r="AB130" i="2"/>
  <c r="AA130" i="2"/>
  <c r="Z130" i="2"/>
  <c r="Y130" i="2"/>
  <c r="V130" i="2"/>
  <c r="Q130" i="2"/>
  <c r="P130" i="2"/>
  <c r="O130" i="2"/>
  <c r="N130" i="2"/>
  <c r="M130" i="2"/>
  <c r="L130" i="2"/>
  <c r="K130" i="2"/>
  <c r="J130" i="2"/>
  <c r="I130" i="2"/>
  <c r="H130" i="2"/>
  <c r="G130" i="2"/>
  <c r="F130" i="2"/>
  <c r="E130" i="2"/>
  <c r="A130" i="2"/>
  <c r="AE129" i="2"/>
  <c r="AD129" i="2"/>
  <c r="AC129" i="2"/>
  <c r="AB129" i="2"/>
  <c r="AA129" i="2"/>
  <c r="Z129" i="2"/>
  <c r="Y129" i="2"/>
  <c r="V129" i="2"/>
  <c r="S129" i="2"/>
  <c r="Q129" i="2"/>
  <c r="P129" i="2"/>
  <c r="O129" i="2"/>
  <c r="N129" i="2"/>
  <c r="M129" i="2"/>
  <c r="L129" i="2"/>
  <c r="K129" i="2"/>
  <c r="J129" i="2"/>
  <c r="I129" i="2"/>
  <c r="H129" i="2"/>
  <c r="G129" i="2"/>
  <c r="F129" i="2"/>
  <c r="E129" i="2"/>
  <c r="A129" i="2"/>
  <c r="AE128" i="2"/>
  <c r="AD128" i="2"/>
  <c r="AC128" i="2"/>
  <c r="AB128" i="2"/>
  <c r="AA128" i="2"/>
  <c r="Z128" i="2"/>
  <c r="Y128" i="2"/>
  <c r="V128" i="2"/>
  <c r="S128" i="2"/>
  <c r="Q128" i="2"/>
  <c r="P128" i="2"/>
  <c r="O128" i="2"/>
  <c r="N128" i="2"/>
  <c r="M128" i="2"/>
  <c r="L128" i="2"/>
  <c r="K128" i="2"/>
  <c r="J128" i="2"/>
  <c r="I128" i="2"/>
  <c r="H128" i="2"/>
  <c r="G128" i="2"/>
  <c r="F128" i="2"/>
  <c r="E128" i="2"/>
  <c r="A128" i="2"/>
  <c r="AE127" i="2"/>
  <c r="AD127" i="2"/>
  <c r="AC127" i="2"/>
  <c r="AB127" i="2"/>
  <c r="AA127" i="2"/>
  <c r="Z127" i="2"/>
  <c r="Y127" i="2"/>
  <c r="V127" i="2"/>
  <c r="S127" i="2"/>
  <c r="Q127" i="2"/>
  <c r="P127" i="2"/>
  <c r="O127" i="2"/>
  <c r="N127" i="2"/>
  <c r="M127" i="2"/>
  <c r="L127" i="2"/>
  <c r="K127" i="2"/>
  <c r="J127" i="2"/>
  <c r="I127" i="2"/>
  <c r="H127" i="2"/>
  <c r="G127" i="2"/>
  <c r="F127" i="2"/>
  <c r="E127" i="2"/>
  <c r="A127" i="2"/>
  <c r="AE126" i="2"/>
  <c r="AD126" i="2"/>
  <c r="AC126" i="2"/>
  <c r="AB126" i="2"/>
  <c r="AA126" i="2"/>
  <c r="Z126" i="2"/>
  <c r="Y126" i="2"/>
  <c r="V126" i="2"/>
  <c r="S126" i="2"/>
  <c r="Q126" i="2"/>
  <c r="P126" i="2"/>
  <c r="O126" i="2"/>
  <c r="N126" i="2"/>
  <c r="M126" i="2"/>
  <c r="L126" i="2"/>
  <c r="K126" i="2"/>
  <c r="J126" i="2"/>
  <c r="I126" i="2"/>
  <c r="H126" i="2"/>
  <c r="G126" i="2"/>
  <c r="F126" i="2"/>
  <c r="E126" i="2"/>
  <c r="A126" i="2"/>
  <c r="AE125" i="2"/>
  <c r="AD125" i="2"/>
  <c r="AC125" i="2"/>
  <c r="AB125" i="2"/>
  <c r="AA125" i="2"/>
  <c r="Z125" i="2"/>
  <c r="Y125" i="2"/>
  <c r="V125" i="2"/>
  <c r="Q125" i="2"/>
  <c r="P125" i="2"/>
  <c r="O125" i="2"/>
  <c r="N125" i="2"/>
  <c r="M125" i="2"/>
  <c r="L125" i="2"/>
  <c r="K125" i="2"/>
  <c r="J125" i="2"/>
  <c r="I125" i="2"/>
  <c r="H125" i="2"/>
  <c r="G125" i="2"/>
  <c r="F125" i="2"/>
  <c r="E125" i="2"/>
  <c r="A125" i="2"/>
  <c r="AE124" i="2"/>
  <c r="AD124" i="2"/>
  <c r="AC124" i="2"/>
  <c r="AB124" i="2"/>
  <c r="AA124" i="2"/>
  <c r="Z124" i="2"/>
  <c r="Y124" i="2"/>
  <c r="V124" i="2"/>
  <c r="Q124" i="2"/>
  <c r="P124" i="2"/>
  <c r="O124" i="2"/>
  <c r="N124" i="2"/>
  <c r="M124" i="2"/>
  <c r="L124" i="2"/>
  <c r="K124" i="2"/>
  <c r="J124" i="2"/>
  <c r="I124" i="2"/>
  <c r="H124" i="2"/>
  <c r="G124" i="2"/>
  <c r="F124" i="2"/>
  <c r="E124" i="2"/>
  <c r="A124" i="2"/>
  <c r="AE123" i="2"/>
  <c r="AD123" i="2"/>
  <c r="AC123" i="2"/>
  <c r="AB123" i="2"/>
  <c r="AA123" i="2"/>
  <c r="Z123" i="2"/>
  <c r="Y123" i="2"/>
  <c r="V123" i="2"/>
  <c r="S123" i="2"/>
  <c r="Q123" i="2"/>
  <c r="P123" i="2"/>
  <c r="O123" i="2"/>
  <c r="N123" i="2"/>
  <c r="M123" i="2"/>
  <c r="L123" i="2"/>
  <c r="K123" i="2"/>
  <c r="J123" i="2"/>
  <c r="I123" i="2"/>
  <c r="H123" i="2"/>
  <c r="G123" i="2"/>
  <c r="F123" i="2"/>
  <c r="E123" i="2"/>
  <c r="A123" i="2"/>
  <c r="AE122" i="2"/>
  <c r="AD122" i="2"/>
  <c r="AC122" i="2"/>
  <c r="AB122" i="2"/>
  <c r="AA122" i="2"/>
  <c r="Z122" i="2"/>
  <c r="Y122" i="2"/>
  <c r="V122" i="2"/>
  <c r="S122" i="2"/>
  <c r="Q122" i="2"/>
  <c r="P122" i="2"/>
  <c r="O122" i="2"/>
  <c r="N122" i="2"/>
  <c r="M122" i="2"/>
  <c r="L122" i="2"/>
  <c r="K122" i="2"/>
  <c r="J122" i="2"/>
  <c r="I122" i="2"/>
  <c r="H122" i="2"/>
  <c r="G122" i="2"/>
  <c r="F122" i="2"/>
  <c r="E122" i="2"/>
  <c r="A122" i="2"/>
  <c r="AE121" i="2"/>
  <c r="AD121" i="2"/>
  <c r="AC121" i="2"/>
  <c r="AB121" i="2"/>
  <c r="AA121" i="2"/>
  <c r="Z121" i="2"/>
  <c r="Y121" i="2"/>
  <c r="V121" i="2"/>
  <c r="S121" i="2"/>
  <c r="Q121" i="2"/>
  <c r="P121" i="2"/>
  <c r="O121" i="2"/>
  <c r="N121" i="2"/>
  <c r="M121" i="2"/>
  <c r="L121" i="2"/>
  <c r="K121" i="2"/>
  <c r="J121" i="2"/>
  <c r="I121" i="2"/>
  <c r="H121" i="2"/>
  <c r="G121" i="2"/>
  <c r="F121" i="2"/>
  <c r="E121" i="2"/>
  <c r="A121" i="2"/>
  <c r="AE120" i="2"/>
  <c r="AD120" i="2"/>
  <c r="AC120" i="2"/>
  <c r="AB120" i="2"/>
  <c r="AA120" i="2"/>
  <c r="Z120" i="2"/>
  <c r="Y120" i="2"/>
  <c r="V120" i="2"/>
  <c r="S120" i="2"/>
  <c r="Q120" i="2"/>
  <c r="P120" i="2"/>
  <c r="O120" i="2"/>
  <c r="N120" i="2"/>
  <c r="M120" i="2"/>
  <c r="L120" i="2"/>
  <c r="K120" i="2"/>
  <c r="J120" i="2"/>
  <c r="I120" i="2"/>
  <c r="H120" i="2"/>
  <c r="G120" i="2"/>
  <c r="F120" i="2"/>
  <c r="E120" i="2"/>
  <c r="A120" i="2"/>
  <c r="AE119" i="2"/>
  <c r="AD119" i="2"/>
  <c r="AC119" i="2"/>
  <c r="AB119" i="2"/>
  <c r="AA119" i="2"/>
  <c r="Z119" i="2"/>
  <c r="Y119" i="2"/>
  <c r="V119" i="2"/>
  <c r="S119" i="2"/>
  <c r="Q119" i="2"/>
  <c r="P119" i="2"/>
  <c r="O119" i="2"/>
  <c r="N119" i="2"/>
  <c r="M119" i="2"/>
  <c r="L119" i="2"/>
  <c r="K119" i="2"/>
  <c r="J119" i="2"/>
  <c r="I119" i="2"/>
  <c r="H119" i="2"/>
  <c r="G119" i="2"/>
  <c r="F119" i="2"/>
  <c r="E119" i="2"/>
  <c r="A119" i="2"/>
  <c r="AE118" i="2"/>
  <c r="AD118" i="2"/>
  <c r="AC118" i="2"/>
  <c r="AB118" i="2"/>
  <c r="AA118" i="2"/>
  <c r="Z118" i="2"/>
  <c r="Y118" i="2"/>
  <c r="V118" i="2"/>
  <c r="S118" i="2"/>
  <c r="Q118" i="2"/>
  <c r="P118" i="2"/>
  <c r="O118" i="2"/>
  <c r="N118" i="2"/>
  <c r="M118" i="2"/>
  <c r="L118" i="2"/>
  <c r="K118" i="2"/>
  <c r="J118" i="2"/>
  <c r="I118" i="2"/>
  <c r="H118" i="2"/>
  <c r="G118" i="2"/>
  <c r="F118" i="2"/>
  <c r="E118" i="2"/>
  <c r="A118" i="2"/>
  <c r="AE117" i="2"/>
  <c r="AD117" i="2"/>
  <c r="AC117" i="2"/>
  <c r="AB117" i="2"/>
  <c r="AA117" i="2"/>
  <c r="Z117" i="2"/>
  <c r="Y117" i="2"/>
  <c r="V117" i="2"/>
  <c r="S117" i="2"/>
  <c r="Q117" i="2"/>
  <c r="P117" i="2"/>
  <c r="O117" i="2"/>
  <c r="N117" i="2"/>
  <c r="M117" i="2"/>
  <c r="L117" i="2"/>
  <c r="K117" i="2"/>
  <c r="J117" i="2"/>
  <c r="I117" i="2"/>
  <c r="H117" i="2"/>
  <c r="G117" i="2"/>
  <c r="F117" i="2"/>
  <c r="E117" i="2"/>
  <c r="A117" i="2"/>
  <c r="AK116" i="2"/>
  <c r="AE116" i="2"/>
  <c r="AD116" i="2"/>
  <c r="AC116" i="2"/>
  <c r="AB116" i="2"/>
  <c r="AA116" i="2"/>
  <c r="Z116" i="2"/>
  <c r="Y116" i="2"/>
  <c r="V116" i="2"/>
  <c r="S116" i="2"/>
  <c r="Q116" i="2"/>
  <c r="P116" i="2"/>
  <c r="O116" i="2"/>
  <c r="N116" i="2"/>
  <c r="M116" i="2"/>
  <c r="L116" i="2"/>
  <c r="K116" i="2"/>
  <c r="J116" i="2"/>
  <c r="I116" i="2"/>
  <c r="H116" i="2"/>
  <c r="G116" i="2"/>
  <c r="F116" i="2"/>
  <c r="E116" i="2"/>
  <c r="A116" i="2"/>
  <c r="AE115" i="2"/>
  <c r="AD115" i="2"/>
  <c r="AC115" i="2"/>
  <c r="AB115" i="2"/>
  <c r="AA115" i="2"/>
  <c r="Z115" i="2"/>
  <c r="Y115" i="2"/>
  <c r="V115" i="2"/>
  <c r="S115" i="2"/>
  <c r="Q115" i="2"/>
  <c r="P115" i="2"/>
  <c r="O115" i="2"/>
  <c r="N115" i="2"/>
  <c r="M115" i="2"/>
  <c r="L115" i="2"/>
  <c r="K115" i="2"/>
  <c r="J115" i="2"/>
  <c r="I115" i="2"/>
  <c r="H115" i="2"/>
  <c r="G115" i="2"/>
  <c r="F115" i="2"/>
  <c r="E115" i="2"/>
  <c r="A115" i="2"/>
  <c r="AE114" i="2"/>
  <c r="AD114" i="2"/>
  <c r="AC114" i="2"/>
  <c r="AB114" i="2"/>
  <c r="AA114" i="2"/>
  <c r="Z114" i="2"/>
  <c r="Y114" i="2"/>
  <c r="V114" i="2"/>
  <c r="S114" i="2"/>
  <c r="Q114" i="2"/>
  <c r="P114" i="2"/>
  <c r="O114" i="2"/>
  <c r="N114" i="2"/>
  <c r="M114" i="2"/>
  <c r="L114" i="2"/>
  <c r="K114" i="2"/>
  <c r="J114" i="2"/>
  <c r="I114" i="2"/>
  <c r="H114" i="2"/>
  <c r="G114" i="2"/>
  <c r="F114" i="2"/>
  <c r="E114" i="2"/>
  <c r="A114" i="2"/>
  <c r="AE113" i="2"/>
  <c r="AD113" i="2"/>
  <c r="AC113" i="2"/>
  <c r="AB113" i="2"/>
  <c r="AA113" i="2"/>
  <c r="Z113" i="2"/>
  <c r="Y113" i="2"/>
  <c r="V113" i="2"/>
  <c r="S113" i="2"/>
  <c r="Q113" i="2"/>
  <c r="P113" i="2"/>
  <c r="O113" i="2"/>
  <c r="N113" i="2"/>
  <c r="M113" i="2"/>
  <c r="L113" i="2"/>
  <c r="K113" i="2"/>
  <c r="J113" i="2"/>
  <c r="I113" i="2"/>
  <c r="H113" i="2"/>
  <c r="G113" i="2"/>
  <c r="F113" i="2"/>
  <c r="E113" i="2"/>
  <c r="A113" i="2"/>
  <c r="AE112" i="2"/>
  <c r="AD112" i="2"/>
  <c r="AC112" i="2"/>
  <c r="AB112" i="2"/>
  <c r="AA112" i="2"/>
  <c r="Z112" i="2"/>
  <c r="Y112" i="2"/>
  <c r="V112" i="2"/>
  <c r="S112" i="2"/>
  <c r="Q112" i="2"/>
  <c r="P112" i="2"/>
  <c r="O112" i="2"/>
  <c r="N112" i="2"/>
  <c r="M112" i="2"/>
  <c r="L112" i="2"/>
  <c r="K112" i="2"/>
  <c r="J112" i="2"/>
  <c r="I112" i="2"/>
  <c r="H112" i="2"/>
  <c r="G112" i="2"/>
  <c r="F112" i="2"/>
  <c r="E112" i="2"/>
  <c r="A112" i="2"/>
  <c r="AE111" i="2"/>
  <c r="AD111" i="2"/>
  <c r="AC111" i="2"/>
  <c r="AB111" i="2"/>
  <c r="AA111" i="2"/>
  <c r="Z111" i="2"/>
  <c r="Y111" i="2"/>
  <c r="V111" i="2"/>
  <c r="S111" i="2"/>
  <c r="Q111" i="2"/>
  <c r="P111" i="2"/>
  <c r="O111" i="2"/>
  <c r="N111" i="2"/>
  <c r="M111" i="2"/>
  <c r="L111" i="2"/>
  <c r="K111" i="2"/>
  <c r="J111" i="2"/>
  <c r="I111" i="2"/>
  <c r="H111" i="2"/>
  <c r="G111" i="2"/>
  <c r="F111" i="2"/>
  <c r="E111" i="2"/>
  <c r="A111" i="2"/>
  <c r="AE110" i="2"/>
  <c r="AD110" i="2"/>
  <c r="AC110" i="2"/>
  <c r="AB110" i="2"/>
  <c r="AA110" i="2"/>
  <c r="Z110" i="2"/>
  <c r="Y110" i="2"/>
  <c r="V110" i="2"/>
  <c r="S110" i="2"/>
  <c r="Q110" i="2"/>
  <c r="P110" i="2"/>
  <c r="O110" i="2"/>
  <c r="N110" i="2"/>
  <c r="M110" i="2"/>
  <c r="L110" i="2"/>
  <c r="K110" i="2"/>
  <c r="J110" i="2"/>
  <c r="I110" i="2"/>
  <c r="H110" i="2"/>
  <c r="G110" i="2"/>
  <c r="F110" i="2"/>
  <c r="E110" i="2"/>
  <c r="A110" i="2"/>
  <c r="AE109" i="2"/>
  <c r="AD109" i="2"/>
  <c r="AC109" i="2"/>
  <c r="AB109" i="2"/>
  <c r="AA109" i="2"/>
  <c r="Z109" i="2"/>
  <c r="Y109" i="2"/>
  <c r="V109" i="2"/>
  <c r="S109" i="2"/>
  <c r="Q109" i="2"/>
  <c r="P109" i="2"/>
  <c r="O109" i="2"/>
  <c r="N109" i="2"/>
  <c r="M109" i="2"/>
  <c r="L109" i="2"/>
  <c r="K109" i="2"/>
  <c r="J109" i="2"/>
  <c r="I109" i="2"/>
  <c r="H109" i="2"/>
  <c r="G109" i="2"/>
  <c r="F109" i="2"/>
  <c r="E109" i="2"/>
  <c r="A109" i="2"/>
  <c r="AE108" i="2"/>
  <c r="AD108" i="2"/>
  <c r="AC108" i="2"/>
  <c r="AB108" i="2"/>
  <c r="AA108" i="2"/>
  <c r="Z108" i="2"/>
  <c r="Y108" i="2"/>
  <c r="V108" i="2"/>
  <c r="S108" i="2"/>
  <c r="Q108" i="2"/>
  <c r="P108" i="2"/>
  <c r="O108" i="2"/>
  <c r="N108" i="2"/>
  <c r="M108" i="2"/>
  <c r="L108" i="2"/>
  <c r="K108" i="2"/>
  <c r="J108" i="2"/>
  <c r="I108" i="2"/>
  <c r="H108" i="2"/>
  <c r="G108" i="2"/>
  <c r="F108" i="2"/>
  <c r="E108" i="2"/>
  <c r="A108" i="2"/>
  <c r="AE107" i="2"/>
  <c r="AD107" i="2"/>
  <c r="AC107" i="2"/>
  <c r="AB107" i="2"/>
  <c r="AA107" i="2"/>
  <c r="Z107" i="2"/>
  <c r="Y107" i="2"/>
  <c r="V107" i="2"/>
  <c r="S107" i="2"/>
  <c r="Q107" i="2"/>
  <c r="P107" i="2"/>
  <c r="O107" i="2"/>
  <c r="N107" i="2"/>
  <c r="M107" i="2"/>
  <c r="L107" i="2"/>
  <c r="K107" i="2"/>
  <c r="J107" i="2"/>
  <c r="I107" i="2"/>
  <c r="H107" i="2"/>
  <c r="G107" i="2"/>
  <c r="F107" i="2"/>
  <c r="E107" i="2"/>
  <c r="A107" i="2"/>
  <c r="AE106" i="2"/>
  <c r="AD106" i="2"/>
  <c r="AC106" i="2"/>
  <c r="AB106" i="2"/>
  <c r="AA106" i="2"/>
  <c r="Z106" i="2"/>
  <c r="Y106" i="2"/>
  <c r="V106" i="2"/>
  <c r="S106" i="2"/>
  <c r="Q106" i="2"/>
  <c r="P106" i="2"/>
  <c r="O106" i="2"/>
  <c r="N106" i="2"/>
  <c r="M106" i="2"/>
  <c r="L106" i="2"/>
  <c r="K106" i="2"/>
  <c r="J106" i="2"/>
  <c r="I106" i="2"/>
  <c r="H106" i="2"/>
  <c r="G106" i="2"/>
  <c r="F106" i="2"/>
  <c r="E106" i="2"/>
  <c r="A106" i="2"/>
  <c r="AE105" i="2"/>
  <c r="AD105" i="2"/>
  <c r="AC105" i="2"/>
  <c r="AB105" i="2"/>
  <c r="AA105" i="2"/>
  <c r="Z105" i="2"/>
  <c r="Y105" i="2"/>
  <c r="V105" i="2"/>
  <c r="S105" i="2"/>
  <c r="Q105" i="2"/>
  <c r="P105" i="2"/>
  <c r="O105" i="2"/>
  <c r="N105" i="2"/>
  <c r="M105" i="2"/>
  <c r="L105" i="2"/>
  <c r="K105" i="2"/>
  <c r="J105" i="2"/>
  <c r="I105" i="2"/>
  <c r="H105" i="2"/>
  <c r="G105" i="2"/>
  <c r="F105" i="2"/>
  <c r="E105" i="2"/>
  <c r="A105" i="2"/>
  <c r="AE104" i="2"/>
  <c r="AD104" i="2"/>
  <c r="AC104" i="2"/>
  <c r="AB104" i="2"/>
  <c r="AA104" i="2"/>
  <c r="Z104" i="2"/>
  <c r="Y104" i="2"/>
  <c r="V104" i="2"/>
  <c r="S104" i="2"/>
  <c r="Q104" i="2"/>
  <c r="P104" i="2"/>
  <c r="O104" i="2"/>
  <c r="N104" i="2"/>
  <c r="M104" i="2"/>
  <c r="L104" i="2"/>
  <c r="K104" i="2"/>
  <c r="J104" i="2"/>
  <c r="I104" i="2"/>
  <c r="H104" i="2"/>
  <c r="G104" i="2"/>
  <c r="F104" i="2"/>
  <c r="E104" i="2"/>
  <c r="A104" i="2"/>
  <c r="AE103" i="2"/>
  <c r="AD103" i="2"/>
  <c r="AC103" i="2"/>
  <c r="AB103" i="2"/>
  <c r="AA103" i="2"/>
  <c r="Z103" i="2"/>
  <c r="Y103" i="2"/>
  <c r="V103" i="2"/>
  <c r="S103" i="2"/>
  <c r="Q103" i="2"/>
  <c r="P103" i="2"/>
  <c r="O103" i="2"/>
  <c r="N103" i="2"/>
  <c r="M103" i="2"/>
  <c r="L103" i="2"/>
  <c r="K103" i="2"/>
  <c r="J103" i="2"/>
  <c r="I103" i="2"/>
  <c r="H103" i="2"/>
  <c r="G103" i="2"/>
  <c r="F103" i="2"/>
  <c r="E103" i="2"/>
  <c r="A103" i="2"/>
  <c r="AE102" i="2"/>
  <c r="AD102" i="2"/>
  <c r="AC102" i="2"/>
  <c r="AB102" i="2"/>
  <c r="AA102" i="2"/>
  <c r="Z102" i="2"/>
  <c r="Y102" i="2"/>
  <c r="V102" i="2"/>
  <c r="S102" i="2"/>
  <c r="Q102" i="2"/>
  <c r="P102" i="2"/>
  <c r="O102" i="2"/>
  <c r="N102" i="2"/>
  <c r="M102" i="2"/>
  <c r="L102" i="2"/>
  <c r="K102" i="2"/>
  <c r="J102" i="2"/>
  <c r="I102" i="2"/>
  <c r="H102" i="2"/>
  <c r="G102" i="2"/>
  <c r="F102" i="2"/>
  <c r="E102" i="2"/>
  <c r="A102" i="2"/>
  <c r="AE101" i="2"/>
  <c r="AD101" i="2"/>
  <c r="AC101" i="2"/>
  <c r="AB101" i="2"/>
  <c r="AA101" i="2"/>
  <c r="Z101" i="2"/>
  <c r="Y101" i="2"/>
  <c r="V101" i="2"/>
  <c r="S101" i="2"/>
  <c r="Q101" i="2"/>
  <c r="P101" i="2"/>
  <c r="O101" i="2"/>
  <c r="N101" i="2"/>
  <c r="M101" i="2"/>
  <c r="L101" i="2"/>
  <c r="K101" i="2"/>
  <c r="J101" i="2"/>
  <c r="I101" i="2"/>
  <c r="H101" i="2"/>
  <c r="G101" i="2"/>
  <c r="F101" i="2"/>
  <c r="E101" i="2"/>
  <c r="A101" i="2"/>
  <c r="AE100" i="2"/>
  <c r="AD100" i="2"/>
  <c r="AC100" i="2"/>
  <c r="AB100" i="2"/>
  <c r="AA100" i="2"/>
  <c r="Z100" i="2"/>
  <c r="Y100" i="2"/>
  <c r="V100" i="2"/>
  <c r="S100" i="2"/>
  <c r="Q100" i="2"/>
  <c r="P100" i="2"/>
  <c r="O100" i="2"/>
  <c r="N100" i="2"/>
  <c r="M100" i="2"/>
  <c r="L100" i="2"/>
  <c r="K100" i="2"/>
  <c r="J100" i="2"/>
  <c r="I100" i="2"/>
  <c r="H100" i="2"/>
  <c r="G100" i="2"/>
  <c r="F100" i="2"/>
  <c r="E100" i="2"/>
  <c r="A100" i="2"/>
  <c r="AE99" i="2"/>
  <c r="AD99" i="2"/>
  <c r="AC99" i="2"/>
  <c r="AB99" i="2"/>
  <c r="AA99" i="2"/>
  <c r="Z99" i="2"/>
  <c r="Y99" i="2"/>
  <c r="V99" i="2"/>
  <c r="S99" i="2"/>
  <c r="Q99" i="2"/>
  <c r="P99" i="2"/>
  <c r="O99" i="2"/>
  <c r="N99" i="2"/>
  <c r="M99" i="2"/>
  <c r="L99" i="2"/>
  <c r="K99" i="2"/>
  <c r="J99" i="2"/>
  <c r="I99" i="2"/>
  <c r="H99" i="2"/>
  <c r="G99" i="2"/>
  <c r="F99" i="2"/>
  <c r="E99" i="2"/>
  <c r="A99" i="2"/>
  <c r="AE98" i="2"/>
  <c r="AD98" i="2"/>
  <c r="AC98" i="2"/>
  <c r="AB98" i="2"/>
  <c r="AA98" i="2"/>
  <c r="Z98" i="2"/>
  <c r="Y98" i="2"/>
  <c r="V98" i="2"/>
  <c r="S98" i="2"/>
  <c r="Q98" i="2"/>
  <c r="P98" i="2"/>
  <c r="O98" i="2"/>
  <c r="N98" i="2"/>
  <c r="M98" i="2"/>
  <c r="L98" i="2"/>
  <c r="K98" i="2"/>
  <c r="J98" i="2"/>
  <c r="I98" i="2"/>
  <c r="H98" i="2"/>
  <c r="G98" i="2"/>
  <c r="F98" i="2"/>
  <c r="E98" i="2"/>
  <c r="A98" i="2"/>
  <c r="AE97" i="2"/>
  <c r="AD97" i="2"/>
  <c r="AC97" i="2"/>
  <c r="AB97" i="2"/>
  <c r="AA97" i="2"/>
  <c r="Z97" i="2"/>
  <c r="Y97" i="2"/>
  <c r="V97" i="2"/>
  <c r="S97" i="2"/>
  <c r="Q97" i="2"/>
  <c r="P97" i="2"/>
  <c r="O97" i="2"/>
  <c r="N97" i="2"/>
  <c r="M97" i="2"/>
  <c r="L97" i="2"/>
  <c r="K97" i="2"/>
  <c r="J97" i="2"/>
  <c r="I97" i="2"/>
  <c r="H97" i="2"/>
  <c r="G97" i="2"/>
  <c r="F97" i="2"/>
  <c r="E97" i="2"/>
  <c r="A97" i="2"/>
  <c r="AE96" i="2"/>
  <c r="AD96" i="2"/>
  <c r="AC96" i="2"/>
  <c r="AB96" i="2"/>
  <c r="AA96" i="2"/>
  <c r="Z96" i="2"/>
  <c r="Y96" i="2"/>
  <c r="V96" i="2"/>
  <c r="S96" i="2"/>
  <c r="Q96" i="2"/>
  <c r="P96" i="2"/>
  <c r="O96" i="2"/>
  <c r="N96" i="2"/>
  <c r="M96" i="2"/>
  <c r="L96" i="2"/>
  <c r="K96" i="2"/>
  <c r="J96" i="2"/>
  <c r="I96" i="2"/>
  <c r="H96" i="2"/>
  <c r="G96" i="2"/>
  <c r="F96" i="2"/>
  <c r="E96" i="2"/>
  <c r="A96" i="2"/>
  <c r="AE95" i="2"/>
  <c r="AD95" i="2"/>
  <c r="AC95" i="2"/>
  <c r="AB95" i="2"/>
  <c r="AA95" i="2"/>
  <c r="Z95" i="2"/>
  <c r="Y95" i="2"/>
  <c r="V95" i="2"/>
  <c r="S95" i="2"/>
  <c r="Q95" i="2"/>
  <c r="P95" i="2"/>
  <c r="O95" i="2"/>
  <c r="N95" i="2"/>
  <c r="M95" i="2"/>
  <c r="L95" i="2"/>
  <c r="K95" i="2"/>
  <c r="J95" i="2"/>
  <c r="I95" i="2"/>
  <c r="H95" i="2"/>
  <c r="G95" i="2"/>
  <c r="F95" i="2"/>
  <c r="E95" i="2"/>
  <c r="A95" i="2"/>
  <c r="AE94" i="2"/>
  <c r="AD94" i="2"/>
  <c r="AC94" i="2"/>
  <c r="AB94" i="2"/>
  <c r="AA94" i="2"/>
  <c r="Z94" i="2"/>
  <c r="Y94" i="2"/>
  <c r="V94" i="2"/>
  <c r="S94" i="2"/>
  <c r="Q94" i="2"/>
  <c r="P94" i="2"/>
  <c r="O94" i="2"/>
  <c r="N94" i="2"/>
  <c r="M94" i="2"/>
  <c r="L94" i="2"/>
  <c r="K94" i="2"/>
  <c r="J94" i="2"/>
  <c r="I94" i="2"/>
  <c r="H94" i="2"/>
  <c r="G94" i="2"/>
  <c r="F94" i="2"/>
  <c r="E94" i="2"/>
  <c r="A94" i="2"/>
  <c r="AE93" i="2"/>
  <c r="AD93" i="2"/>
  <c r="AC93" i="2"/>
  <c r="AB93" i="2"/>
  <c r="AA93" i="2"/>
  <c r="Z93" i="2"/>
  <c r="Y93" i="2"/>
  <c r="V93" i="2"/>
  <c r="S93" i="2"/>
  <c r="Q93" i="2"/>
  <c r="P93" i="2"/>
  <c r="O93" i="2"/>
  <c r="N93" i="2"/>
  <c r="M93" i="2"/>
  <c r="L93" i="2"/>
  <c r="K93" i="2"/>
  <c r="J93" i="2"/>
  <c r="I93" i="2"/>
  <c r="H93" i="2"/>
  <c r="G93" i="2"/>
  <c r="F93" i="2"/>
  <c r="E93" i="2"/>
  <c r="A93" i="2"/>
  <c r="AE92" i="2"/>
  <c r="AD92" i="2"/>
  <c r="AC92" i="2"/>
  <c r="AB92" i="2"/>
  <c r="AA92" i="2"/>
  <c r="Z92" i="2"/>
  <c r="Y92" i="2"/>
  <c r="V92" i="2"/>
  <c r="S92" i="2"/>
  <c r="Q92" i="2"/>
  <c r="P92" i="2"/>
  <c r="O92" i="2"/>
  <c r="N92" i="2"/>
  <c r="M92" i="2"/>
  <c r="L92" i="2"/>
  <c r="K92" i="2"/>
  <c r="J92" i="2"/>
  <c r="I92" i="2"/>
  <c r="H92" i="2"/>
  <c r="G92" i="2"/>
  <c r="F92" i="2"/>
  <c r="E92" i="2"/>
  <c r="A92" i="2"/>
  <c r="AE91" i="2"/>
  <c r="AD91" i="2"/>
  <c r="AC91" i="2"/>
  <c r="AB91" i="2"/>
  <c r="AA91" i="2"/>
  <c r="Z91" i="2"/>
  <c r="Y91" i="2"/>
  <c r="V91" i="2"/>
  <c r="S91" i="2"/>
  <c r="Q91" i="2"/>
  <c r="P91" i="2"/>
  <c r="O91" i="2"/>
  <c r="N91" i="2"/>
  <c r="M91" i="2"/>
  <c r="L91" i="2"/>
  <c r="K91" i="2"/>
  <c r="J91" i="2"/>
  <c r="I91" i="2"/>
  <c r="H91" i="2"/>
  <c r="G91" i="2"/>
  <c r="F91" i="2"/>
  <c r="E91" i="2"/>
  <c r="A91" i="2"/>
  <c r="AE90" i="2"/>
  <c r="AD90" i="2"/>
  <c r="AC90" i="2"/>
  <c r="AB90" i="2"/>
  <c r="AA90" i="2"/>
  <c r="Z90" i="2"/>
  <c r="Y90" i="2"/>
  <c r="V90" i="2"/>
  <c r="S90" i="2"/>
  <c r="Q90" i="2"/>
  <c r="P90" i="2"/>
  <c r="O90" i="2"/>
  <c r="N90" i="2"/>
  <c r="M90" i="2"/>
  <c r="L90" i="2"/>
  <c r="K90" i="2"/>
  <c r="J90" i="2"/>
  <c r="I90" i="2"/>
  <c r="H90" i="2"/>
  <c r="G90" i="2"/>
  <c r="F90" i="2"/>
  <c r="E90" i="2"/>
  <c r="A90" i="2"/>
  <c r="AE89" i="2"/>
  <c r="AD89" i="2"/>
  <c r="AC89" i="2"/>
  <c r="AB89" i="2"/>
  <c r="AA89" i="2"/>
  <c r="Z89" i="2"/>
  <c r="Y89" i="2"/>
  <c r="V89" i="2"/>
  <c r="S89" i="2"/>
  <c r="Q89" i="2"/>
  <c r="P89" i="2"/>
  <c r="O89" i="2"/>
  <c r="N89" i="2"/>
  <c r="M89" i="2"/>
  <c r="L89" i="2"/>
  <c r="K89" i="2"/>
  <c r="J89" i="2"/>
  <c r="I89" i="2"/>
  <c r="H89" i="2"/>
  <c r="G89" i="2"/>
  <c r="F89" i="2"/>
  <c r="E89" i="2"/>
  <c r="A89" i="2"/>
  <c r="AE88" i="2"/>
  <c r="AD88" i="2"/>
  <c r="AC88" i="2"/>
  <c r="AB88" i="2"/>
  <c r="AA88" i="2"/>
  <c r="Z88" i="2"/>
  <c r="Y88" i="2"/>
  <c r="V88" i="2"/>
  <c r="S88" i="2"/>
  <c r="Q88" i="2"/>
  <c r="P88" i="2"/>
  <c r="O88" i="2"/>
  <c r="N88" i="2"/>
  <c r="M88" i="2"/>
  <c r="L88" i="2"/>
  <c r="K88" i="2"/>
  <c r="J88" i="2"/>
  <c r="I88" i="2"/>
  <c r="H88" i="2"/>
  <c r="G88" i="2"/>
  <c r="F88" i="2"/>
  <c r="E88" i="2"/>
  <c r="A88" i="2"/>
  <c r="AE87" i="2"/>
  <c r="AD87" i="2"/>
  <c r="AC87" i="2"/>
  <c r="AB87" i="2"/>
  <c r="AA87" i="2"/>
  <c r="Z87" i="2"/>
  <c r="Y87" i="2"/>
  <c r="V87" i="2"/>
  <c r="S87" i="2"/>
  <c r="Q87" i="2"/>
  <c r="P87" i="2"/>
  <c r="O87" i="2"/>
  <c r="N87" i="2"/>
  <c r="M87" i="2"/>
  <c r="L87" i="2"/>
  <c r="K87" i="2"/>
  <c r="J87" i="2"/>
  <c r="I87" i="2"/>
  <c r="H87" i="2"/>
  <c r="G87" i="2"/>
  <c r="F87" i="2"/>
  <c r="E87" i="2"/>
  <c r="A87" i="2"/>
  <c r="AE86" i="2"/>
  <c r="AD86" i="2"/>
  <c r="AC86" i="2"/>
  <c r="AB86" i="2"/>
  <c r="AA86" i="2"/>
  <c r="Z86" i="2"/>
  <c r="Y86" i="2"/>
  <c r="V86" i="2"/>
  <c r="S86" i="2"/>
  <c r="Q86" i="2"/>
  <c r="P86" i="2"/>
  <c r="O86" i="2"/>
  <c r="N86" i="2"/>
  <c r="M86" i="2"/>
  <c r="L86" i="2"/>
  <c r="K86" i="2"/>
  <c r="J86" i="2"/>
  <c r="I86" i="2"/>
  <c r="H86" i="2"/>
  <c r="G86" i="2"/>
  <c r="F86" i="2"/>
  <c r="E86" i="2"/>
  <c r="A86" i="2"/>
  <c r="AE85" i="2"/>
  <c r="AD85" i="2"/>
  <c r="AC85" i="2"/>
  <c r="AB85" i="2"/>
  <c r="AA85" i="2"/>
  <c r="Z85" i="2"/>
  <c r="Y85" i="2"/>
  <c r="V85" i="2"/>
  <c r="S85" i="2"/>
  <c r="Q85" i="2"/>
  <c r="P85" i="2"/>
  <c r="O85" i="2"/>
  <c r="N85" i="2"/>
  <c r="M85" i="2"/>
  <c r="L85" i="2"/>
  <c r="K85" i="2"/>
  <c r="J85" i="2"/>
  <c r="I85" i="2"/>
  <c r="H85" i="2"/>
  <c r="G85" i="2"/>
  <c r="F85" i="2"/>
  <c r="E85" i="2"/>
  <c r="A85" i="2"/>
  <c r="AE84" i="2"/>
  <c r="AD84" i="2"/>
  <c r="AC84" i="2"/>
  <c r="AB84" i="2"/>
  <c r="AA84" i="2"/>
  <c r="Z84" i="2"/>
  <c r="Y84" i="2"/>
  <c r="V84" i="2"/>
  <c r="S84" i="2"/>
  <c r="Q84" i="2"/>
  <c r="P84" i="2"/>
  <c r="O84" i="2"/>
  <c r="N84" i="2"/>
  <c r="M84" i="2"/>
  <c r="L84" i="2"/>
  <c r="K84" i="2"/>
  <c r="J84" i="2"/>
  <c r="I84" i="2"/>
  <c r="H84" i="2"/>
  <c r="G84" i="2"/>
  <c r="F84" i="2"/>
  <c r="E84" i="2"/>
  <c r="A84" i="2"/>
  <c r="AE83" i="2"/>
  <c r="AD83" i="2"/>
  <c r="AC83" i="2"/>
  <c r="AB83" i="2"/>
  <c r="AA83" i="2"/>
  <c r="Z83" i="2"/>
  <c r="Y83" i="2"/>
  <c r="V83" i="2"/>
  <c r="S83" i="2"/>
  <c r="Q83" i="2"/>
  <c r="P83" i="2"/>
  <c r="O83" i="2"/>
  <c r="N83" i="2"/>
  <c r="M83" i="2"/>
  <c r="L83" i="2"/>
  <c r="K83" i="2"/>
  <c r="J83" i="2"/>
  <c r="I83" i="2"/>
  <c r="H83" i="2"/>
  <c r="G83" i="2"/>
  <c r="F83" i="2"/>
  <c r="E83" i="2"/>
  <c r="A83" i="2"/>
  <c r="AE82" i="2"/>
  <c r="AD82" i="2"/>
  <c r="AC82" i="2"/>
  <c r="AB82" i="2"/>
  <c r="AA82" i="2"/>
  <c r="Z82" i="2"/>
  <c r="Y82" i="2"/>
  <c r="V82" i="2"/>
  <c r="S82" i="2"/>
  <c r="Q82" i="2"/>
  <c r="P82" i="2"/>
  <c r="O82" i="2"/>
  <c r="N82" i="2"/>
  <c r="M82" i="2"/>
  <c r="L82" i="2"/>
  <c r="K82" i="2"/>
  <c r="J82" i="2"/>
  <c r="I82" i="2"/>
  <c r="H82" i="2"/>
  <c r="G82" i="2"/>
  <c r="F82" i="2"/>
  <c r="E82" i="2"/>
  <c r="A82" i="2"/>
  <c r="AE81" i="2"/>
  <c r="AD81" i="2"/>
  <c r="AC81" i="2"/>
  <c r="AB81" i="2"/>
  <c r="AA81" i="2"/>
  <c r="Z81" i="2"/>
  <c r="Y81" i="2"/>
  <c r="V81" i="2"/>
  <c r="S81" i="2"/>
  <c r="Q81" i="2"/>
  <c r="P81" i="2"/>
  <c r="O81" i="2"/>
  <c r="N81" i="2"/>
  <c r="M81" i="2"/>
  <c r="L81" i="2"/>
  <c r="K81" i="2"/>
  <c r="J81" i="2"/>
  <c r="I81" i="2"/>
  <c r="H81" i="2"/>
  <c r="G81" i="2"/>
  <c r="F81" i="2"/>
  <c r="E81" i="2"/>
  <c r="A81" i="2"/>
  <c r="AE80" i="2"/>
  <c r="AD80" i="2"/>
  <c r="AC80" i="2"/>
  <c r="AB80" i="2"/>
  <c r="AA80" i="2"/>
  <c r="Z80" i="2"/>
  <c r="Y80" i="2"/>
  <c r="V80" i="2"/>
  <c r="S80" i="2"/>
  <c r="Q80" i="2"/>
  <c r="P80" i="2"/>
  <c r="O80" i="2"/>
  <c r="N80" i="2"/>
  <c r="M80" i="2"/>
  <c r="L80" i="2"/>
  <c r="K80" i="2"/>
  <c r="J80" i="2"/>
  <c r="I80" i="2"/>
  <c r="H80" i="2"/>
  <c r="G80" i="2"/>
  <c r="F80" i="2"/>
  <c r="E80" i="2"/>
  <c r="A80" i="2"/>
  <c r="AE79" i="2"/>
  <c r="AD79" i="2"/>
  <c r="AC79" i="2"/>
  <c r="AB79" i="2"/>
  <c r="AA79" i="2"/>
  <c r="Z79" i="2"/>
  <c r="Y79" i="2"/>
  <c r="V79" i="2"/>
  <c r="S79" i="2"/>
  <c r="Q79" i="2"/>
  <c r="P79" i="2"/>
  <c r="O79" i="2"/>
  <c r="N79" i="2"/>
  <c r="M79" i="2"/>
  <c r="L79" i="2"/>
  <c r="K79" i="2"/>
  <c r="J79" i="2"/>
  <c r="I79" i="2"/>
  <c r="H79" i="2"/>
  <c r="G79" i="2"/>
  <c r="F79" i="2"/>
  <c r="E79" i="2"/>
  <c r="A79" i="2"/>
  <c r="AE78" i="2"/>
  <c r="AD78" i="2"/>
  <c r="AC78" i="2"/>
  <c r="AB78" i="2"/>
  <c r="AA78" i="2"/>
  <c r="Z78" i="2"/>
  <c r="Y78" i="2"/>
  <c r="V78" i="2"/>
  <c r="S78" i="2"/>
  <c r="Q78" i="2"/>
  <c r="P78" i="2"/>
  <c r="O78" i="2"/>
  <c r="N78" i="2"/>
  <c r="M78" i="2"/>
  <c r="L78" i="2"/>
  <c r="K78" i="2"/>
  <c r="J78" i="2"/>
  <c r="I78" i="2"/>
  <c r="H78" i="2"/>
  <c r="G78" i="2"/>
  <c r="F78" i="2"/>
  <c r="E78" i="2"/>
  <c r="A78" i="2"/>
  <c r="AE77" i="2"/>
  <c r="AD77" i="2"/>
  <c r="AC77" i="2"/>
  <c r="AB77" i="2"/>
  <c r="AA77" i="2"/>
  <c r="Z77" i="2"/>
  <c r="Y77" i="2"/>
  <c r="V77" i="2"/>
  <c r="S77" i="2"/>
  <c r="Q77" i="2"/>
  <c r="P77" i="2"/>
  <c r="O77" i="2"/>
  <c r="N77" i="2"/>
  <c r="M77" i="2"/>
  <c r="L77" i="2"/>
  <c r="K77" i="2"/>
  <c r="J77" i="2"/>
  <c r="I77" i="2"/>
  <c r="H77" i="2"/>
  <c r="G77" i="2"/>
  <c r="F77" i="2"/>
  <c r="E77" i="2"/>
  <c r="A77" i="2"/>
  <c r="AE76" i="2"/>
  <c r="AD76" i="2"/>
  <c r="AC76" i="2"/>
  <c r="AB76" i="2"/>
  <c r="AA76" i="2"/>
  <c r="Z76" i="2"/>
  <c r="Y76" i="2"/>
  <c r="V76" i="2"/>
  <c r="S76" i="2"/>
  <c r="Q76" i="2"/>
  <c r="P76" i="2"/>
  <c r="O76" i="2"/>
  <c r="N76" i="2"/>
  <c r="M76" i="2"/>
  <c r="L76" i="2"/>
  <c r="K76" i="2"/>
  <c r="J76" i="2"/>
  <c r="I76" i="2"/>
  <c r="H76" i="2"/>
  <c r="G76" i="2"/>
  <c r="F76" i="2"/>
  <c r="E76" i="2"/>
  <c r="A76" i="2"/>
  <c r="AE75" i="2"/>
  <c r="AD75" i="2"/>
  <c r="AC75" i="2"/>
  <c r="AB75" i="2"/>
  <c r="AA75" i="2"/>
  <c r="Z75" i="2"/>
  <c r="Y75" i="2"/>
  <c r="V75" i="2"/>
  <c r="S75" i="2"/>
  <c r="Q75" i="2"/>
  <c r="P75" i="2"/>
  <c r="O75" i="2"/>
  <c r="N75" i="2"/>
  <c r="M75" i="2"/>
  <c r="L75" i="2"/>
  <c r="K75" i="2"/>
  <c r="J75" i="2"/>
  <c r="I75" i="2"/>
  <c r="H75" i="2"/>
  <c r="G75" i="2"/>
  <c r="F75" i="2"/>
  <c r="E75" i="2"/>
  <c r="A75" i="2"/>
  <c r="AE74" i="2"/>
  <c r="AD74" i="2"/>
  <c r="AC74" i="2"/>
  <c r="AB74" i="2"/>
  <c r="AA74" i="2"/>
  <c r="Z74" i="2"/>
  <c r="Y74" i="2"/>
  <c r="V74" i="2"/>
  <c r="S74" i="2"/>
  <c r="Q74" i="2"/>
  <c r="P74" i="2"/>
  <c r="O74" i="2"/>
  <c r="N74" i="2"/>
  <c r="M74" i="2"/>
  <c r="L74" i="2"/>
  <c r="K74" i="2"/>
  <c r="J74" i="2"/>
  <c r="I74" i="2"/>
  <c r="H74" i="2"/>
  <c r="G74" i="2"/>
  <c r="F74" i="2"/>
  <c r="E74" i="2"/>
  <c r="A74" i="2"/>
  <c r="AE73" i="2"/>
  <c r="AD73" i="2"/>
  <c r="AC73" i="2"/>
  <c r="AB73" i="2"/>
  <c r="AA73" i="2"/>
  <c r="Z73" i="2"/>
  <c r="Y73" i="2"/>
  <c r="V73" i="2"/>
  <c r="S73" i="2"/>
  <c r="Q73" i="2"/>
  <c r="P73" i="2"/>
  <c r="O73" i="2"/>
  <c r="N73" i="2"/>
  <c r="M73" i="2"/>
  <c r="L73" i="2"/>
  <c r="K73" i="2"/>
  <c r="J73" i="2"/>
  <c r="I73" i="2"/>
  <c r="H73" i="2"/>
  <c r="G73" i="2"/>
  <c r="F73" i="2"/>
  <c r="E73" i="2"/>
  <c r="A73" i="2"/>
  <c r="AE72" i="2"/>
  <c r="AD72" i="2"/>
  <c r="AC72" i="2"/>
  <c r="AB72" i="2"/>
  <c r="AA72" i="2"/>
  <c r="Z72" i="2"/>
  <c r="Y72" i="2"/>
  <c r="V72" i="2"/>
  <c r="S72" i="2"/>
  <c r="Q72" i="2"/>
  <c r="P72" i="2"/>
  <c r="O72" i="2"/>
  <c r="N72" i="2"/>
  <c r="M72" i="2"/>
  <c r="L72" i="2"/>
  <c r="K72" i="2"/>
  <c r="J72" i="2"/>
  <c r="I72" i="2"/>
  <c r="H72" i="2"/>
  <c r="G72" i="2"/>
  <c r="F72" i="2"/>
  <c r="E72" i="2"/>
  <c r="A72" i="2"/>
  <c r="AE71" i="2"/>
  <c r="AD71" i="2"/>
  <c r="AC71" i="2"/>
  <c r="AB71" i="2"/>
  <c r="AA71" i="2"/>
  <c r="Z71" i="2"/>
  <c r="Y71" i="2"/>
  <c r="V71" i="2"/>
  <c r="S71" i="2"/>
  <c r="Q71" i="2"/>
  <c r="P71" i="2"/>
  <c r="O71" i="2"/>
  <c r="N71" i="2"/>
  <c r="M71" i="2"/>
  <c r="L71" i="2"/>
  <c r="K71" i="2"/>
  <c r="J71" i="2"/>
  <c r="I71" i="2"/>
  <c r="H71" i="2"/>
  <c r="G71" i="2"/>
  <c r="F71" i="2"/>
  <c r="E71" i="2"/>
  <c r="A71" i="2"/>
  <c r="AE70" i="2"/>
  <c r="AD70" i="2"/>
  <c r="AC70" i="2"/>
  <c r="AB70" i="2"/>
  <c r="AA70" i="2"/>
  <c r="Z70" i="2"/>
  <c r="Y70" i="2"/>
  <c r="V70" i="2"/>
  <c r="S70" i="2"/>
  <c r="Q70" i="2"/>
  <c r="P70" i="2"/>
  <c r="O70" i="2"/>
  <c r="N70" i="2"/>
  <c r="M70" i="2"/>
  <c r="L70" i="2"/>
  <c r="K70" i="2"/>
  <c r="J70" i="2"/>
  <c r="I70" i="2"/>
  <c r="H70" i="2"/>
  <c r="G70" i="2"/>
  <c r="F70" i="2"/>
  <c r="E70" i="2"/>
  <c r="A70" i="2"/>
  <c r="AE69" i="2"/>
  <c r="AD69" i="2"/>
  <c r="AC69" i="2"/>
  <c r="AB69" i="2"/>
  <c r="AA69" i="2"/>
  <c r="Z69" i="2"/>
  <c r="Y69" i="2"/>
  <c r="V69" i="2"/>
  <c r="S69" i="2"/>
  <c r="Q69" i="2"/>
  <c r="P69" i="2"/>
  <c r="O69" i="2"/>
  <c r="N69" i="2"/>
  <c r="M69" i="2"/>
  <c r="L69" i="2"/>
  <c r="K69" i="2"/>
  <c r="J69" i="2"/>
  <c r="I69" i="2"/>
  <c r="H69" i="2"/>
  <c r="G69" i="2"/>
  <c r="F69" i="2"/>
  <c r="E69" i="2"/>
  <c r="A69" i="2"/>
  <c r="AE68" i="2"/>
  <c r="AD68" i="2"/>
  <c r="AC68" i="2"/>
  <c r="AB68" i="2"/>
  <c r="AA68" i="2"/>
  <c r="Z68" i="2"/>
  <c r="Y68" i="2"/>
  <c r="V68" i="2"/>
  <c r="S68" i="2"/>
  <c r="Q68" i="2"/>
  <c r="P68" i="2"/>
  <c r="O68" i="2"/>
  <c r="N68" i="2"/>
  <c r="M68" i="2"/>
  <c r="L68" i="2"/>
  <c r="K68" i="2"/>
  <c r="J68" i="2"/>
  <c r="I68" i="2"/>
  <c r="H68" i="2"/>
  <c r="G68" i="2"/>
  <c r="F68" i="2"/>
  <c r="E68" i="2"/>
  <c r="A68" i="2"/>
  <c r="AE67" i="2"/>
  <c r="AD67" i="2"/>
  <c r="AC67" i="2"/>
  <c r="AB67" i="2"/>
  <c r="AA67" i="2"/>
  <c r="Z67" i="2"/>
  <c r="Y67" i="2"/>
  <c r="V67" i="2"/>
  <c r="S67" i="2"/>
  <c r="Q67" i="2"/>
  <c r="P67" i="2"/>
  <c r="O67" i="2"/>
  <c r="N67" i="2"/>
  <c r="M67" i="2"/>
  <c r="L67" i="2"/>
  <c r="K67" i="2"/>
  <c r="J67" i="2"/>
  <c r="I67" i="2"/>
  <c r="H67" i="2"/>
  <c r="G67" i="2"/>
  <c r="F67" i="2"/>
  <c r="E67" i="2"/>
  <c r="A67" i="2"/>
  <c r="AE66" i="2"/>
  <c r="AD66" i="2"/>
  <c r="AC66" i="2"/>
  <c r="AB66" i="2"/>
  <c r="AA66" i="2"/>
  <c r="Z66" i="2"/>
  <c r="Y66" i="2"/>
  <c r="V66" i="2"/>
  <c r="S66" i="2"/>
  <c r="Q66" i="2"/>
  <c r="P66" i="2"/>
  <c r="O66" i="2"/>
  <c r="N66" i="2"/>
  <c r="M66" i="2"/>
  <c r="L66" i="2"/>
  <c r="K66" i="2"/>
  <c r="J66" i="2"/>
  <c r="I66" i="2"/>
  <c r="H66" i="2"/>
  <c r="G66" i="2"/>
  <c r="F66" i="2"/>
  <c r="E66" i="2"/>
  <c r="A66" i="2"/>
  <c r="AE65" i="2"/>
  <c r="AD65" i="2"/>
  <c r="AC65" i="2"/>
  <c r="AB65" i="2"/>
  <c r="AA65" i="2"/>
  <c r="Z65" i="2"/>
  <c r="Y65" i="2"/>
  <c r="V65" i="2"/>
  <c r="S65" i="2"/>
  <c r="Q65" i="2"/>
  <c r="P65" i="2"/>
  <c r="O65" i="2"/>
  <c r="N65" i="2"/>
  <c r="M65" i="2"/>
  <c r="L65" i="2"/>
  <c r="K65" i="2"/>
  <c r="J65" i="2"/>
  <c r="I65" i="2"/>
  <c r="H65" i="2"/>
  <c r="G65" i="2"/>
  <c r="F65" i="2"/>
  <c r="E65" i="2"/>
  <c r="A65" i="2"/>
  <c r="AE64" i="2"/>
  <c r="AD64" i="2"/>
  <c r="AC64" i="2"/>
  <c r="AB64" i="2"/>
  <c r="AA64" i="2"/>
  <c r="Z64" i="2"/>
  <c r="Y64" i="2"/>
  <c r="V64" i="2"/>
  <c r="S64" i="2"/>
  <c r="Q64" i="2"/>
  <c r="P64" i="2"/>
  <c r="O64" i="2"/>
  <c r="N64" i="2"/>
  <c r="M64" i="2"/>
  <c r="L64" i="2"/>
  <c r="K64" i="2"/>
  <c r="J64" i="2"/>
  <c r="I64" i="2"/>
  <c r="H64" i="2"/>
  <c r="G64" i="2"/>
  <c r="F64" i="2"/>
  <c r="E64" i="2"/>
  <c r="A64" i="2"/>
  <c r="AE63" i="2"/>
  <c r="AD63" i="2"/>
  <c r="AC63" i="2"/>
  <c r="AB63" i="2"/>
  <c r="AA63" i="2"/>
  <c r="Z63" i="2"/>
  <c r="Y63" i="2"/>
  <c r="S63" i="2"/>
  <c r="Q63" i="2"/>
  <c r="P63" i="2"/>
  <c r="O63" i="2"/>
  <c r="N63" i="2"/>
  <c r="M63" i="2"/>
  <c r="L63" i="2"/>
  <c r="K63" i="2"/>
  <c r="J63" i="2"/>
  <c r="I63" i="2"/>
  <c r="H63" i="2"/>
  <c r="G63" i="2"/>
  <c r="F63" i="2"/>
  <c r="E63" i="2"/>
  <c r="A63" i="2"/>
  <c r="AE62" i="2"/>
  <c r="AD62" i="2"/>
  <c r="AC62" i="2"/>
  <c r="AB62" i="2"/>
  <c r="AA62" i="2"/>
  <c r="Z62" i="2"/>
  <c r="Y62" i="2"/>
  <c r="V62" i="2"/>
  <c r="S62" i="2"/>
  <c r="Q62" i="2"/>
  <c r="P62" i="2"/>
  <c r="O62" i="2"/>
  <c r="N62" i="2"/>
  <c r="M62" i="2"/>
  <c r="L62" i="2"/>
  <c r="K62" i="2"/>
  <c r="J62" i="2"/>
  <c r="I62" i="2"/>
  <c r="H62" i="2"/>
  <c r="G62" i="2"/>
  <c r="F62" i="2"/>
  <c r="E62" i="2"/>
  <c r="A62" i="2"/>
  <c r="AE61" i="2"/>
  <c r="AD61" i="2"/>
  <c r="AC61" i="2"/>
  <c r="AB61" i="2"/>
  <c r="AA61" i="2"/>
  <c r="Z61" i="2"/>
  <c r="Y61" i="2"/>
  <c r="V61" i="2"/>
  <c r="S61" i="2"/>
  <c r="Q61" i="2"/>
  <c r="P61" i="2"/>
  <c r="O61" i="2"/>
  <c r="N61" i="2"/>
  <c r="M61" i="2"/>
  <c r="L61" i="2"/>
  <c r="K61" i="2"/>
  <c r="J61" i="2"/>
  <c r="I61" i="2"/>
  <c r="H61" i="2"/>
  <c r="G61" i="2"/>
  <c r="F61" i="2"/>
  <c r="E61" i="2"/>
  <c r="A61" i="2"/>
  <c r="AE60" i="2"/>
  <c r="AD60" i="2"/>
  <c r="AC60" i="2"/>
  <c r="AB60" i="2"/>
  <c r="AA60" i="2"/>
  <c r="Z60" i="2"/>
  <c r="Y60" i="2"/>
  <c r="V60" i="2"/>
  <c r="S60" i="2"/>
  <c r="Q60" i="2"/>
  <c r="P60" i="2"/>
  <c r="O60" i="2"/>
  <c r="N60" i="2"/>
  <c r="M60" i="2"/>
  <c r="L60" i="2"/>
  <c r="K60" i="2"/>
  <c r="J60" i="2"/>
  <c r="I60" i="2"/>
  <c r="H60" i="2"/>
  <c r="G60" i="2"/>
  <c r="F60" i="2"/>
  <c r="E60" i="2"/>
  <c r="A60" i="2"/>
  <c r="AE59" i="2"/>
  <c r="AD59" i="2"/>
  <c r="AC59" i="2"/>
  <c r="AB59" i="2"/>
  <c r="AA59" i="2"/>
  <c r="Z59" i="2"/>
  <c r="Y59" i="2"/>
  <c r="V59" i="2"/>
  <c r="S59" i="2"/>
  <c r="Q59" i="2"/>
  <c r="P59" i="2"/>
  <c r="O59" i="2"/>
  <c r="N59" i="2"/>
  <c r="M59" i="2"/>
  <c r="L59" i="2"/>
  <c r="K59" i="2"/>
  <c r="J59" i="2"/>
  <c r="I59" i="2"/>
  <c r="H59" i="2"/>
  <c r="G59" i="2"/>
  <c r="F59" i="2"/>
  <c r="E59" i="2"/>
  <c r="A59" i="2"/>
  <c r="AE58" i="2"/>
  <c r="AD58" i="2"/>
  <c r="AC58" i="2"/>
  <c r="AB58" i="2"/>
  <c r="AA58" i="2"/>
  <c r="Z58" i="2"/>
  <c r="Y58" i="2"/>
  <c r="V58" i="2"/>
  <c r="Q58" i="2"/>
  <c r="P58" i="2"/>
  <c r="O58" i="2"/>
  <c r="N58" i="2"/>
  <c r="M58" i="2"/>
  <c r="L58" i="2"/>
  <c r="K58" i="2"/>
  <c r="J58" i="2"/>
  <c r="I58" i="2"/>
  <c r="H58" i="2"/>
  <c r="G58" i="2"/>
  <c r="F58" i="2"/>
  <c r="E58" i="2"/>
  <c r="A58" i="2"/>
  <c r="AE57" i="2"/>
  <c r="AD57" i="2"/>
  <c r="AC57" i="2"/>
  <c r="AB57" i="2"/>
  <c r="AA57" i="2"/>
  <c r="Z57" i="2"/>
  <c r="Y57" i="2"/>
  <c r="V57" i="2"/>
  <c r="S57" i="2"/>
  <c r="Q57" i="2"/>
  <c r="P57" i="2"/>
  <c r="O57" i="2"/>
  <c r="N57" i="2"/>
  <c r="M57" i="2"/>
  <c r="L57" i="2"/>
  <c r="K57" i="2"/>
  <c r="J57" i="2"/>
  <c r="I57" i="2"/>
  <c r="H57" i="2"/>
  <c r="G57" i="2"/>
  <c r="F57" i="2"/>
  <c r="E57" i="2"/>
  <c r="A57" i="2"/>
  <c r="AE56" i="2"/>
  <c r="AD56" i="2"/>
  <c r="AC56" i="2"/>
  <c r="AB56" i="2"/>
  <c r="AA56" i="2"/>
  <c r="Z56" i="2"/>
  <c r="Y56" i="2"/>
  <c r="V56" i="2"/>
  <c r="S56" i="2"/>
  <c r="Q56" i="2"/>
  <c r="P56" i="2"/>
  <c r="O56" i="2"/>
  <c r="N56" i="2"/>
  <c r="M56" i="2"/>
  <c r="L56" i="2"/>
  <c r="K56" i="2"/>
  <c r="J56" i="2"/>
  <c r="I56" i="2"/>
  <c r="H56" i="2"/>
  <c r="G56" i="2"/>
  <c r="F56" i="2"/>
  <c r="E56" i="2"/>
  <c r="A56" i="2"/>
  <c r="AE55" i="2"/>
  <c r="AD55" i="2"/>
  <c r="AC55" i="2"/>
  <c r="AB55" i="2"/>
  <c r="AA55" i="2"/>
  <c r="Z55" i="2"/>
  <c r="Y55" i="2"/>
  <c r="V55" i="2"/>
  <c r="S55" i="2"/>
  <c r="Q55" i="2"/>
  <c r="P55" i="2"/>
  <c r="O55" i="2"/>
  <c r="N55" i="2"/>
  <c r="M55" i="2"/>
  <c r="L55" i="2"/>
  <c r="K55" i="2"/>
  <c r="J55" i="2"/>
  <c r="I55" i="2"/>
  <c r="H55" i="2"/>
  <c r="G55" i="2"/>
  <c r="F55" i="2"/>
  <c r="E55" i="2"/>
  <c r="A55" i="2"/>
  <c r="AE54" i="2"/>
  <c r="AD54" i="2"/>
  <c r="AC54" i="2"/>
  <c r="AB54" i="2"/>
  <c r="AA54" i="2"/>
  <c r="Z54" i="2"/>
  <c r="Y54" i="2"/>
  <c r="V54" i="2"/>
  <c r="S54" i="2"/>
  <c r="Q54" i="2"/>
  <c r="P54" i="2"/>
  <c r="O54" i="2"/>
  <c r="N54" i="2"/>
  <c r="M54" i="2"/>
  <c r="L54" i="2"/>
  <c r="K54" i="2"/>
  <c r="J54" i="2"/>
  <c r="I54" i="2"/>
  <c r="H54" i="2"/>
  <c r="G54" i="2"/>
  <c r="F54" i="2"/>
  <c r="E54" i="2"/>
  <c r="A54" i="2"/>
  <c r="AE53" i="2"/>
  <c r="AD53" i="2"/>
  <c r="AC53" i="2"/>
  <c r="AB53" i="2"/>
  <c r="AA53" i="2"/>
  <c r="Z53" i="2"/>
  <c r="Y53" i="2"/>
  <c r="V53" i="2"/>
  <c r="S53" i="2"/>
  <c r="Q53" i="2"/>
  <c r="P53" i="2"/>
  <c r="O53" i="2"/>
  <c r="N53" i="2"/>
  <c r="M53" i="2"/>
  <c r="L53" i="2"/>
  <c r="K53" i="2"/>
  <c r="J53" i="2"/>
  <c r="I53" i="2"/>
  <c r="H53" i="2"/>
  <c r="G53" i="2"/>
  <c r="F53" i="2"/>
  <c r="E53" i="2"/>
  <c r="A53" i="2"/>
  <c r="AE52" i="2"/>
  <c r="AD52" i="2"/>
  <c r="AC52" i="2"/>
  <c r="AB52" i="2"/>
  <c r="AA52" i="2"/>
  <c r="Z52" i="2"/>
  <c r="Y52" i="2"/>
  <c r="V52" i="2"/>
  <c r="S52" i="2"/>
  <c r="Q52" i="2"/>
  <c r="P52" i="2"/>
  <c r="O52" i="2"/>
  <c r="N52" i="2"/>
  <c r="M52" i="2"/>
  <c r="L52" i="2"/>
  <c r="K52" i="2"/>
  <c r="J52" i="2"/>
  <c r="I52" i="2"/>
  <c r="H52" i="2"/>
  <c r="G52" i="2"/>
  <c r="F52" i="2"/>
  <c r="E52" i="2"/>
  <c r="A52" i="2"/>
  <c r="AE51" i="2"/>
  <c r="AD51" i="2"/>
  <c r="AC51" i="2"/>
  <c r="AB51" i="2"/>
  <c r="AA51" i="2"/>
  <c r="Z51" i="2"/>
  <c r="Y51" i="2"/>
  <c r="V51" i="2"/>
  <c r="S51" i="2"/>
  <c r="Q51" i="2"/>
  <c r="P51" i="2"/>
  <c r="O51" i="2"/>
  <c r="N51" i="2"/>
  <c r="M51" i="2"/>
  <c r="L51" i="2"/>
  <c r="K51" i="2"/>
  <c r="J51" i="2"/>
  <c r="I51" i="2"/>
  <c r="H51" i="2"/>
  <c r="G51" i="2"/>
  <c r="F51" i="2"/>
  <c r="E51" i="2"/>
  <c r="A51" i="2"/>
  <c r="AE50" i="2"/>
  <c r="AD50" i="2"/>
  <c r="AC50" i="2"/>
  <c r="AB50" i="2"/>
  <c r="AA50" i="2"/>
  <c r="Z50" i="2"/>
  <c r="Y50" i="2"/>
  <c r="V50" i="2"/>
  <c r="S50" i="2"/>
  <c r="Q50" i="2"/>
  <c r="P50" i="2"/>
  <c r="O50" i="2"/>
  <c r="N50" i="2"/>
  <c r="M50" i="2"/>
  <c r="L50" i="2"/>
  <c r="K50" i="2"/>
  <c r="J50" i="2"/>
  <c r="I50" i="2"/>
  <c r="H50" i="2"/>
  <c r="G50" i="2"/>
  <c r="F50" i="2"/>
  <c r="E50" i="2"/>
  <c r="A50" i="2"/>
  <c r="AE49" i="2"/>
  <c r="AD49" i="2"/>
  <c r="AC49" i="2"/>
  <c r="AB49" i="2"/>
  <c r="AA49" i="2"/>
  <c r="Z49" i="2"/>
  <c r="Y49" i="2"/>
  <c r="V49" i="2"/>
  <c r="S49" i="2"/>
  <c r="Q49" i="2"/>
  <c r="P49" i="2"/>
  <c r="O49" i="2"/>
  <c r="N49" i="2"/>
  <c r="M49" i="2"/>
  <c r="L49" i="2"/>
  <c r="K49" i="2"/>
  <c r="J49" i="2"/>
  <c r="I49" i="2"/>
  <c r="H49" i="2"/>
  <c r="G49" i="2"/>
  <c r="F49" i="2"/>
  <c r="E49" i="2"/>
  <c r="A49" i="2"/>
  <c r="AE48" i="2"/>
  <c r="AD48" i="2"/>
  <c r="AC48" i="2"/>
  <c r="AB48" i="2"/>
  <c r="AA48" i="2"/>
  <c r="Z48" i="2"/>
  <c r="Y48" i="2"/>
  <c r="V48" i="2"/>
  <c r="S48" i="2"/>
  <c r="Q48" i="2"/>
  <c r="P48" i="2"/>
  <c r="O48" i="2"/>
  <c r="N48" i="2"/>
  <c r="M48" i="2"/>
  <c r="L48" i="2"/>
  <c r="K48" i="2"/>
  <c r="J48" i="2"/>
  <c r="I48" i="2"/>
  <c r="H48" i="2"/>
  <c r="G48" i="2"/>
  <c r="F48" i="2"/>
  <c r="E48" i="2"/>
  <c r="A48" i="2"/>
  <c r="AE47" i="2"/>
  <c r="AD47" i="2"/>
  <c r="AC47" i="2"/>
  <c r="AB47" i="2"/>
  <c r="AA47" i="2"/>
  <c r="Z47" i="2"/>
  <c r="Y47" i="2"/>
  <c r="V47" i="2"/>
  <c r="S47" i="2"/>
  <c r="Q47" i="2"/>
  <c r="P47" i="2"/>
  <c r="O47" i="2"/>
  <c r="N47" i="2"/>
  <c r="M47" i="2"/>
  <c r="L47" i="2"/>
  <c r="K47" i="2"/>
  <c r="J47" i="2"/>
  <c r="I47" i="2"/>
  <c r="H47" i="2"/>
  <c r="G47" i="2"/>
  <c r="F47" i="2"/>
  <c r="E47" i="2"/>
  <c r="A47" i="2"/>
  <c r="AE46" i="2"/>
  <c r="AD46" i="2"/>
  <c r="AC46" i="2"/>
  <c r="AB46" i="2"/>
  <c r="AA46" i="2"/>
  <c r="Z46" i="2"/>
  <c r="Y46" i="2"/>
  <c r="V46" i="2"/>
  <c r="S46" i="2"/>
  <c r="Q46" i="2"/>
  <c r="P46" i="2"/>
  <c r="O46" i="2"/>
  <c r="N46" i="2"/>
  <c r="M46" i="2"/>
  <c r="L46" i="2"/>
  <c r="K46" i="2"/>
  <c r="J46" i="2"/>
  <c r="I46" i="2"/>
  <c r="H46" i="2"/>
  <c r="G46" i="2"/>
  <c r="F46" i="2"/>
  <c r="E46" i="2"/>
  <c r="A46" i="2"/>
  <c r="AE45" i="2"/>
  <c r="AD45" i="2"/>
  <c r="AC45" i="2"/>
  <c r="AB45" i="2"/>
  <c r="AA45" i="2"/>
  <c r="Z45" i="2"/>
  <c r="Y45" i="2"/>
  <c r="V45" i="2"/>
  <c r="S45" i="2"/>
  <c r="Q45" i="2"/>
  <c r="P45" i="2"/>
  <c r="O45" i="2"/>
  <c r="N45" i="2"/>
  <c r="M45" i="2"/>
  <c r="L45" i="2"/>
  <c r="K45" i="2"/>
  <c r="J45" i="2"/>
  <c r="I45" i="2"/>
  <c r="H45" i="2"/>
  <c r="G45" i="2"/>
  <c r="F45" i="2"/>
  <c r="E45" i="2"/>
  <c r="A45" i="2"/>
  <c r="AE44" i="2"/>
  <c r="AD44" i="2"/>
  <c r="AC44" i="2"/>
  <c r="AB44" i="2"/>
  <c r="AA44" i="2"/>
  <c r="Z44" i="2"/>
  <c r="Y44" i="2"/>
  <c r="V44" i="2"/>
  <c r="S44" i="2"/>
  <c r="Q44" i="2"/>
  <c r="P44" i="2"/>
  <c r="O44" i="2"/>
  <c r="N44" i="2"/>
  <c r="M44" i="2"/>
  <c r="L44" i="2"/>
  <c r="K44" i="2"/>
  <c r="J44" i="2"/>
  <c r="I44" i="2"/>
  <c r="H44" i="2"/>
  <c r="G44" i="2"/>
  <c r="F44" i="2"/>
  <c r="E44" i="2"/>
  <c r="A44" i="2"/>
  <c r="AE43" i="2"/>
  <c r="AD43" i="2"/>
  <c r="AC43" i="2"/>
  <c r="AB43" i="2"/>
  <c r="AA43" i="2"/>
  <c r="Z43" i="2"/>
  <c r="Y43" i="2"/>
  <c r="V43" i="2"/>
  <c r="S43" i="2"/>
  <c r="Q43" i="2"/>
  <c r="P43" i="2"/>
  <c r="O43" i="2"/>
  <c r="N43" i="2"/>
  <c r="M43" i="2"/>
  <c r="L43" i="2"/>
  <c r="K43" i="2"/>
  <c r="J43" i="2"/>
  <c r="I43" i="2"/>
  <c r="H43" i="2"/>
  <c r="G43" i="2"/>
  <c r="F43" i="2"/>
  <c r="E43" i="2"/>
  <c r="A43" i="2"/>
  <c r="AE42" i="2"/>
  <c r="AD42" i="2"/>
  <c r="AC42" i="2"/>
  <c r="AB42" i="2"/>
  <c r="AA42" i="2"/>
  <c r="Z42" i="2"/>
  <c r="Y42" i="2"/>
  <c r="V42" i="2"/>
  <c r="S42" i="2"/>
  <c r="Q42" i="2"/>
  <c r="P42" i="2"/>
  <c r="O42" i="2"/>
  <c r="N42" i="2"/>
  <c r="M42" i="2"/>
  <c r="L42" i="2"/>
  <c r="K42" i="2"/>
  <c r="J42" i="2"/>
  <c r="I42" i="2"/>
  <c r="H42" i="2"/>
  <c r="G42" i="2"/>
  <c r="F42" i="2"/>
  <c r="E42" i="2"/>
  <c r="A42" i="2"/>
  <c r="AE41" i="2"/>
  <c r="AD41" i="2"/>
  <c r="AC41" i="2"/>
  <c r="AB41" i="2"/>
  <c r="AA41" i="2"/>
  <c r="Z41" i="2"/>
  <c r="Y41" i="2"/>
  <c r="V41" i="2"/>
  <c r="S41" i="2"/>
  <c r="Q41" i="2"/>
  <c r="P41" i="2"/>
  <c r="O41" i="2"/>
  <c r="N41" i="2"/>
  <c r="M41" i="2"/>
  <c r="L41" i="2"/>
  <c r="K41" i="2"/>
  <c r="J41" i="2"/>
  <c r="I41" i="2"/>
  <c r="H41" i="2"/>
  <c r="G41" i="2"/>
  <c r="F41" i="2"/>
  <c r="E41" i="2"/>
  <c r="A41" i="2"/>
  <c r="AE40" i="2"/>
  <c r="AD40" i="2"/>
  <c r="AC40" i="2"/>
  <c r="AB40" i="2"/>
  <c r="AA40" i="2"/>
  <c r="Z40" i="2"/>
  <c r="Y40" i="2"/>
  <c r="V40" i="2"/>
  <c r="S40" i="2"/>
  <c r="Q40" i="2"/>
  <c r="P40" i="2"/>
  <c r="O40" i="2"/>
  <c r="N40" i="2"/>
  <c r="M40" i="2"/>
  <c r="L40" i="2"/>
  <c r="K40" i="2"/>
  <c r="J40" i="2"/>
  <c r="I40" i="2"/>
  <c r="H40" i="2"/>
  <c r="G40" i="2"/>
  <c r="F40" i="2"/>
  <c r="E40" i="2"/>
  <c r="A40" i="2"/>
  <c r="AE39" i="2"/>
  <c r="AD39" i="2"/>
  <c r="AC39" i="2"/>
  <c r="AB39" i="2"/>
  <c r="AA39" i="2"/>
  <c r="Z39" i="2"/>
  <c r="Y39" i="2"/>
  <c r="V39" i="2"/>
  <c r="S39" i="2"/>
  <c r="Q39" i="2"/>
  <c r="P39" i="2"/>
  <c r="O39" i="2"/>
  <c r="N39" i="2"/>
  <c r="M39" i="2"/>
  <c r="L39" i="2"/>
  <c r="K39" i="2"/>
  <c r="J39" i="2"/>
  <c r="I39" i="2"/>
  <c r="H39" i="2"/>
  <c r="G39" i="2"/>
  <c r="F39" i="2"/>
  <c r="E39" i="2"/>
  <c r="A39" i="2"/>
  <c r="AE38" i="2"/>
  <c r="AD38" i="2"/>
  <c r="AC38" i="2"/>
  <c r="AB38" i="2"/>
  <c r="AA38" i="2"/>
  <c r="Z38" i="2"/>
  <c r="Y38" i="2"/>
  <c r="V38" i="2"/>
  <c r="S38" i="2"/>
  <c r="Q38" i="2"/>
  <c r="P38" i="2"/>
  <c r="O38" i="2"/>
  <c r="N38" i="2"/>
  <c r="M38" i="2"/>
  <c r="L38" i="2"/>
  <c r="K38" i="2"/>
  <c r="J38" i="2"/>
  <c r="I38" i="2"/>
  <c r="H38" i="2"/>
  <c r="G38" i="2"/>
  <c r="F38" i="2"/>
  <c r="E38" i="2"/>
  <c r="A38" i="2"/>
  <c r="AE37" i="2"/>
  <c r="AD37" i="2"/>
  <c r="AC37" i="2"/>
  <c r="AB37" i="2"/>
  <c r="AA37" i="2"/>
  <c r="Z37" i="2"/>
  <c r="Y37" i="2"/>
  <c r="V37" i="2"/>
  <c r="S37" i="2"/>
  <c r="Q37" i="2"/>
  <c r="P37" i="2"/>
  <c r="O37" i="2"/>
  <c r="N37" i="2"/>
  <c r="M37" i="2"/>
  <c r="L37" i="2"/>
  <c r="K37" i="2"/>
  <c r="J37" i="2"/>
  <c r="I37" i="2"/>
  <c r="H37" i="2"/>
  <c r="G37" i="2"/>
  <c r="F37" i="2"/>
  <c r="E37" i="2"/>
  <c r="A37" i="2"/>
  <c r="AE36" i="2"/>
  <c r="AD36" i="2"/>
  <c r="AC36" i="2"/>
  <c r="AB36" i="2"/>
  <c r="AA36" i="2"/>
  <c r="Z36" i="2"/>
  <c r="Y36" i="2"/>
  <c r="V36" i="2"/>
  <c r="S36" i="2"/>
  <c r="Q36" i="2"/>
  <c r="P36" i="2"/>
  <c r="O36" i="2"/>
  <c r="N36" i="2"/>
  <c r="M36" i="2"/>
  <c r="L36" i="2"/>
  <c r="K36" i="2"/>
  <c r="J36" i="2"/>
  <c r="I36" i="2"/>
  <c r="H36" i="2"/>
  <c r="G36" i="2"/>
  <c r="F36" i="2"/>
  <c r="E36" i="2"/>
  <c r="A36" i="2"/>
  <c r="AE35" i="2"/>
  <c r="AD35" i="2"/>
  <c r="AC35" i="2"/>
  <c r="AB35" i="2"/>
  <c r="AA35" i="2"/>
  <c r="Z35" i="2"/>
  <c r="Y35" i="2"/>
  <c r="V35" i="2"/>
  <c r="S35" i="2"/>
  <c r="Q35" i="2"/>
  <c r="P35" i="2"/>
  <c r="O35" i="2"/>
  <c r="N35" i="2"/>
  <c r="M35" i="2"/>
  <c r="L35" i="2"/>
  <c r="K35" i="2"/>
  <c r="J35" i="2"/>
  <c r="I35" i="2"/>
  <c r="H35" i="2"/>
  <c r="G35" i="2"/>
  <c r="F35" i="2"/>
  <c r="E35" i="2"/>
  <c r="A35" i="2"/>
  <c r="AE34" i="2"/>
  <c r="AD34" i="2"/>
  <c r="AC34" i="2"/>
  <c r="AB34" i="2"/>
  <c r="AA34" i="2"/>
  <c r="Z34" i="2"/>
  <c r="Y34" i="2"/>
  <c r="V34" i="2"/>
  <c r="S34" i="2"/>
  <c r="Q34" i="2"/>
  <c r="P34" i="2"/>
  <c r="O34" i="2"/>
  <c r="N34" i="2"/>
  <c r="M34" i="2"/>
  <c r="L34" i="2"/>
  <c r="K34" i="2"/>
  <c r="J34" i="2"/>
  <c r="I34" i="2"/>
  <c r="H34" i="2"/>
  <c r="G34" i="2"/>
  <c r="F34" i="2"/>
  <c r="E34" i="2"/>
  <c r="A34" i="2"/>
  <c r="AE33" i="2"/>
  <c r="AD33" i="2"/>
  <c r="AC33" i="2"/>
  <c r="AB33" i="2"/>
  <c r="AA33" i="2"/>
  <c r="Z33" i="2"/>
  <c r="Y33" i="2"/>
  <c r="V33" i="2"/>
  <c r="S33" i="2"/>
  <c r="Q33" i="2"/>
  <c r="P33" i="2"/>
  <c r="O33" i="2"/>
  <c r="N33" i="2"/>
  <c r="M33" i="2"/>
  <c r="L33" i="2"/>
  <c r="K33" i="2"/>
  <c r="J33" i="2"/>
  <c r="I33" i="2"/>
  <c r="H33" i="2"/>
  <c r="G33" i="2"/>
  <c r="F33" i="2"/>
  <c r="E33" i="2"/>
  <c r="A33" i="2"/>
  <c r="AE32" i="2"/>
  <c r="AD32" i="2"/>
  <c r="AC32" i="2"/>
  <c r="AB32" i="2"/>
  <c r="AA32" i="2"/>
  <c r="Z32" i="2"/>
  <c r="Y32" i="2"/>
  <c r="V32" i="2"/>
  <c r="S32" i="2"/>
  <c r="Q32" i="2"/>
  <c r="P32" i="2"/>
  <c r="O32" i="2"/>
  <c r="N32" i="2"/>
  <c r="M32" i="2"/>
  <c r="L32" i="2"/>
  <c r="K32" i="2"/>
  <c r="J32" i="2"/>
  <c r="I32" i="2"/>
  <c r="H32" i="2"/>
  <c r="G32" i="2"/>
  <c r="F32" i="2"/>
  <c r="E32" i="2"/>
  <c r="A32" i="2"/>
  <c r="AE31" i="2"/>
  <c r="AD31" i="2"/>
  <c r="AC31" i="2"/>
  <c r="AB31" i="2"/>
  <c r="AA31" i="2"/>
  <c r="Z31" i="2"/>
  <c r="Y31" i="2"/>
  <c r="V31" i="2"/>
  <c r="Q31" i="2"/>
  <c r="P31" i="2"/>
  <c r="O31" i="2"/>
  <c r="N31" i="2"/>
  <c r="M31" i="2"/>
  <c r="K31" i="2"/>
  <c r="H31" i="2"/>
  <c r="G31" i="2"/>
  <c r="F31" i="2"/>
  <c r="E31" i="2"/>
  <c r="A31" i="2"/>
  <c r="AE30" i="2"/>
  <c r="AD30" i="2"/>
  <c r="AC30" i="2"/>
  <c r="AB30" i="2"/>
  <c r="AA30" i="2"/>
  <c r="Z30" i="2"/>
  <c r="Y30" i="2"/>
  <c r="V30" i="2"/>
  <c r="S30" i="2"/>
  <c r="Q30" i="2"/>
  <c r="P30" i="2"/>
  <c r="O30" i="2"/>
  <c r="N30" i="2"/>
  <c r="M30" i="2"/>
  <c r="K30" i="2"/>
  <c r="H30" i="2"/>
  <c r="G30" i="2"/>
  <c r="F30" i="2"/>
  <c r="E30" i="2"/>
  <c r="A30" i="2"/>
  <c r="AE29" i="2"/>
  <c r="AD29" i="2"/>
  <c r="AC29" i="2"/>
  <c r="AB29" i="2"/>
  <c r="AA29" i="2"/>
  <c r="Z29" i="2"/>
  <c r="Y29" i="2"/>
  <c r="V29" i="2"/>
  <c r="S29" i="2"/>
  <c r="Q29" i="2"/>
  <c r="P29" i="2"/>
  <c r="O29" i="2"/>
  <c r="N29" i="2"/>
  <c r="M29" i="2"/>
  <c r="K29" i="2"/>
  <c r="H29" i="2"/>
  <c r="G29" i="2"/>
  <c r="F29" i="2"/>
  <c r="E29" i="2"/>
  <c r="A29" i="2"/>
  <c r="AE28" i="2"/>
  <c r="AD28" i="2"/>
  <c r="AC28" i="2"/>
  <c r="AB28" i="2"/>
  <c r="AA28" i="2"/>
  <c r="Z28" i="2"/>
  <c r="Y28" i="2"/>
  <c r="V28" i="2"/>
  <c r="S28" i="2"/>
  <c r="Q28" i="2"/>
  <c r="P28" i="2"/>
  <c r="O28" i="2"/>
  <c r="N28" i="2"/>
  <c r="M28" i="2"/>
  <c r="K28" i="2"/>
  <c r="H28" i="2"/>
  <c r="G28" i="2"/>
  <c r="F28" i="2"/>
  <c r="E28" i="2"/>
  <c r="A28" i="2"/>
  <c r="AE27" i="2"/>
  <c r="AD27" i="2"/>
  <c r="AC27" i="2"/>
  <c r="AB27" i="2"/>
  <c r="AA27" i="2"/>
  <c r="Z27" i="2"/>
  <c r="Y27" i="2"/>
  <c r="V27" i="2"/>
  <c r="S27" i="2"/>
  <c r="Q27" i="2"/>
  <c r="P27" i="2"/>
  <c r="O27" i="2"/>
  <c r="N27" i="2"/>
  <c r="M27" i="2"/>
  <c r="K27" i="2"/>
  <c r="H27" i="2"/>
  <c r="G27" i="2"/>
  <c r="F27" i="2"/>
  <c r="E27" i="2"/>
  <c r="A27" i="2"/>
  <c r="AE26" i="2"/>
  <c r="AD26" i="2"/>
  <c r="AC26" i="2"/>
  <c r="AB26" i="2"/>
  <c r="AA26" i="2"/>
  <c r="Z26" i="2"/>
  <c r="Y26" i="2"/>
  <c r="V26" i="2"/>
  <c r="S26" i="2"/>
  <c r="Q26" i="2"/>
  <c r="P26" i="2"/>
  <c r="O26" i="2"/>
  <c r="N26" i="2"/>
  <c r="M26" i="2"/>
  <c r="K26" i="2"/>
  <c r="J26" i="2"/>
  <c r="I26" i="2"/>
  <c r="H26" i="2"/>
  <c r="G26" i="2"/>
  <c r="F26" i="2"/>
  <c r="E26" i="2"/>
  <c r="A26" i="2"/>
  <c r="AE25" i="2"/>
  <c r="AD25" i="2"/>
  <c r="AC25" i="2"/>
  <c r="AB25" i="2"/>
  <c r="AA25" i="2"/>
  <c r="Z25" i="2"/>
  <c r="Y25" i="2"/>
  <c r="V25" i="2"/>
  <c r="S25" i="2"/>
  <c r="Q25" i="2"/>
  <c r="P25" i="2"/>
  <c r="O25" i="2"/>
  <c r="N25" i="2"/>
  <c r="M25" i="2"/>
  <c r="K25" i="2"/>
  <c r="J25" i="2"/>
  <c r="I25" i="2"/>
  <c r="H25" i="2"/>
  <c r="G25" i="2"/>
  <c r="F25" i="2"/>
  <c r="E25" i="2"/>
  <c r="A25" i="2"/>
  <c r="AE24" i="2"/>
  <c r="AD24" i="2"/>
  <c r="AC24" i="2"/>
  <c r="AB24" i="2"/>
  <c r="AA24" i="2"/>
  <c r="Z24" i="2"/>
  <c r="Y24" i="2"/>
  <c r="V24" i="2"/>
  <c r="S24" i="2"/>
  <c r="Q24" i="2"/>
  <c r="P24" i="2"/>
  <c r="O24" i="2"/>
  <c r="N24" i="2"/>
  <c r="M24" i="2"/>
  <c r="K24" i="2"/>
  <c r="H24" i="2"/>
  <c r="G24" i="2"/>
  <c r="F24" i="2"/>
  <c r="E24" i="2"/>
  <c r="A24" i="2"/>
  <c r="AE23" i="2"/>
  <c r="AD23" i="2"/>
  <c r="AC23" i="2"/>
  <c r="AB23" i="2"/>
  <c r="AA23" i="2"/>
  <c r="Z23" i="2"/>
  <c r="Y23" i="2"/>
  <c r="V23" i="2"/>
  <c r="S23" i="2"/>
  <c r="Q23" i="2"/>
  <c r="P23" i="2"/>
  <c r="O23" i="2"/>
  <c r="N23" i="2"/>
  <c r="M23" i="2"/>
  <c r="L23" i="2"/>
  <c r="K23" i="2"/>
  <c r="J23" i="2"/>
  <c r="I23" i="2"/>
  <c r="H23" i="2"/>
  <c r="G23" i="2"/>
  <c r="F23" i="2"/>
  <c r="E23" i="2"/>
  <c r="A23" i="2"/>
  <c r="AE22" i="2"/>
  <c r="AD22" i="2"/>
  <c r="AC22" i="2"/>
  <c r="AB22" i="2"/>
  <c r="AA22" i="2"/>
  <c r="Z22" i="2"/>
  <c r="Y22" i="2"/>
  <c r="V22" i="2"/>
  <c r="S22" i="2"/>
  <c r="Q22" i="2"/>
  <c r="P22" i="2"/>
  <c r="O22" i="2"/>
  <c r="N22" i="2"/>
  <c r="M22" i="2"/>
  <c r="K22" i="2"/>
  <c r="H22" i="2"/>
  <c r="G22" i="2"/>
  <c r="F22" i="2"/>
  <c r="E22" i="2"/>
  <c r="A22" i="2"/>
  <c r="AE21" i="2"/>
  <c r="AD21" i="2"/>
  <c r="AC21" i="2"/>
  <c r="AB21" i="2"/>
  <c r="AA21" i="2"/>
  <c r="Z21" i="2"/>
  <c r="Y21" i="2"/>
  <c r="V21" i="2"/>
  <c r="S21" i="2"/>
  <c r="Q21" i="2"/>
  <c r="P21" i="2"/>
  <c r="O21" i="2"/>
  <c r="N21" i="2"/>
  <c r="M21" i="2"/>
  <c r="K21" i="2"/>
  <c r="H21" i="2"/>
  <c r="G21" i="2"/>
  <c r="F21" i="2"/>
  <c r="E21" i="2"/>
  <c r="A21" i="2"/>
  <c r="AE20" i="2"/>
  <c r="AD20" i="2"/>
  <c r="AC20" i="2"/>
  <c r="AB20" i="2"/>
  <c r="AA20" i="2"/>
  <c r="Z20" i="2"/>
  <c r="Y20" i="2"/>
  <c r="V20" i="2"/>
  <c r="S20" i="2"/>
  <c r="Q20" i="2"/>
  <c r="P20" i="2"/>
  <c r="O20" i="2"/>
  <c r="N20" i="2"/>
  <c r="M20" i="2"/>
  <c r="K20" i="2"/>
  <c r="H20" i="2"/>
  <c r="G20" i="2"/>
  <c r="F20" i="2"/>
  <c r="E20" i="2"/>
  <c r="A20" i="2"/>
  <c r="AE19" i="2"/>
  <c r="AD19" i="2"/>
  <c r="AC19" i="2"/>
  <c r="AB19" i="2"/>
  <c r="AA19" i="2"/>
  <c r="Z19" i="2"/>
  <c r="Y19" i="2"/>
  <c r="V19" i="2"/>
  <c r="S19" i="2"/>
  <c r="Q19" i="2"/>
  <c r="P19" i="2"/>
  <c r="O19" i="2"/>
  <c r="N19" i="2"/>
  <c r="M19" i="2"/>
  <c r="K19" i="2"/>
  <c r="H19" i="2"/>
  <c r="G19" i="2"/>
  <c r="F19" i="2"/>
  <c r="E19" i="2"/>
  <c r="A19" i="2"/>
  <c r="AE18" i="2"/>
  <c r="AD18" i="2"/>
  <c r="AC18" i="2"/>
  <c r="AB18" i="2"/>
  <c r="AA18" i="2"/>
  <c r="Z18" i="2"/>
  <c r="Y18" i="2"/>
  <c r="V18" i="2"/>
  <c r="S18" i="2"/>
  <c r="Q18" i="2"/>
  <c r="P18" i="2"/>
  <c r="O18" i="2"/>
  <c r="N18" i="2"/>
  <c r="M18" i="2"/>
  <c r="K18" i="2"/>
  <c r="H18" i="2"/>
  <c r="G18" i="2"/>
  <c r="F18" i="2"/>
  <c r="E18" i="2"/>
  <c r="A18" i="2"/>
  <c r="AE17" i="2"/>
  <c r="AD17" i="2"/>
  <c r="AC17" i="2"/>
  <c r="AB17" i="2"/>
  <c r="AA17" i="2"/>
  <c r="Z17" i="2"/>
  <c r="Y17" i="2"/>
  <c r="V17" i="2"/>
  <c r="S17" i="2"/>
  <c r="Q17" i="2"/>
  <c r="P17" i="2"/>
  <c r="O17" i="2"/>
  <c r="N17" i="2"/>
  <c r="M17" i="2"/>
  <c r="K17" i="2"/>
  <c r="H17" i="2"/>
  <c r="G17" i="2"/>
  <c r="F17" i="2"/>
  <c r="E17" i="2"/>
  <c r="A17" i="2"/>
  <c r="AE16" i="2"/>
  <c r="AD16" i="2"/>
  <c r="AC16" i="2"/>
  <c r="AB16" i="2"/>
  <c r="AA16" i="2"/>
  <c r="Z16" i="2"/>
  <c r="Y16" i="2"/>
  <c r="V16" i="2"/>
  <c r="S16" i="2"/>
  <c r="Q16" i="2"/>
  <c r="P16" i="2"/>
  <c r="O16" i="2"/>
  <c r="N16" i="2"/>
  <c r="M16" i="2"/>
  <c r="K16" i="2"/>
  <c r="H16" i="2"/>
  <c r="G16" i="2"/>
  <c r="F16" i="2"/>
  <c r="E16" i="2"/>
  <c r="A16" i="2"/>
  <c r="AE15" i="2"/>
  <c r="AD15" i="2"/>
  <c r="AC15" i="2"/>
  <c r="AB15" i="2"/>
  <c r="AA15" i="2"/>
  <c r="Z15" i="2"/>
  <c r="Y15" i="2"/>
  <c r="V15" i="2"/>
  <c r="S15" i="2"/>
  <c r="Q15" i="2"/>
  <c r="P15" i="2"/>
  <c r="O15" i="2"/>
  <c r="N15" i="2"/>
  <c r="M15" i="2"/>
  <c r="K15" i="2"/>
  <c r="H15" i="2"/>
  <c r="G15" i="2"/>
  <c r="F15" i="2"/>
  <c r="E15" i="2"/>
  <c r="A15" i="2"/>
  <c r="AE14" i="2"/>
  <c r="AD14" i="2"/>
  <c r="AC14" i="2"/>
  <c r="AB14" i="2"/>
  <c r="AA14" i="2"/>
  <c r="Z14" i="2"/>
  <c r="Y14" i="2"/>
  <c r="V14" i="2"/>
  <c r="S14" i="2"/>
  <c r="Q14" i="2"/>
  <c r="P14" i="2"/>
  <c r="O14" i="2"/>
  <c r="N14" i="2"/>
  <c r="M14" i="2"/>
  <c r="K14" i="2"/>
  <c r="H14" i="2"/>
  <c r="G14" i="2"/>
  <c r="F14" i="2"/>
  <c r="E14" i="2"/>
  <c r="A14" i="2"/>
  <c r="AE13" i="2"/>
  <c r="AD13" i="2"/>
  <c r="AC13" i="2"/>
  <c r="AB13" i="2"/>
  <c r="AA13" i="2"/>
  <c r="Z13" i="2"/>
  <c r="Y13" i="2"/>
  <c r="V13" i="2"/>
  <c r="S13" i="2"/>
  <c r="Q13" i="2"/>
  <c r="P13" i="2"/>
  <c r="O13" i="2"/>
  <c r="N13" i="2"/>
  <c r="M13" i="2"/>
  <c r="K13" i="2"/>
  <c r="H13" i="2"/>
  <c r="G13" i="2"/>
  <c r="F13" i="2"/>
  <c r="E13" i="2"/>
  <c r="A13" i="2"/>
  <c r="AE12" i="2"/>
  <c r="AD12" i="2"/>
  <c r="AC12" i="2"/>
  <c r="AB12" i="2"/>
  <c r="AA12" i="2"/>
  <c r="Z12" i="2"/>
  <c r="Y12" i="2"/>
  <c r="V12" i="2"/>
  <c r="S12" i="2"/>
  <c r="Q12" i="2"/>
  <c r="P12" i="2"/>
  <c r="O12" i="2"/>
  <c r="N12" i="2"/>
  <c r="M12" i="2"/>
  <c r="K12" i="2"/>
  <c r="H12" i="2"/>
  <c r="G12" i="2"/>
  <c r="F12" i="2"/>
  <c r="E12" i="2"/>
  <c r="A12" i="2"/>
  <c r="AE11" i="2"/>
  <c r="AD11" i="2"/>
  <c r="AC11" i="2"/>
  <c r="AB11" i="2"/>
  <c r="AA11" i="2"/>
  <c r="Z11" i="2"/>
  <c r="Y11" i="2"/>
  <c r="V11" i="2"/>
  <c r="S11" i="2"/>
  <c r="Q11" i="2"/>
  <c r="P11" i="2"/>
  <c r="O11" i="2"/>
  <c r="N11" i="2"/>
  <c r="M11" i="2"/>
  <c r="K11" i="2"/>
  <c r="H11" i="2"/>
  <c r="G11" i="2"/>
  <c r="F11" i="2"/>
  <c r="E11" i="2"/>
  <c r="A11" i="2"/>
  <c r="AE10" i="2"/>
  <c r="AD10" i="2"/>
  <c r="AC10" i="2"/>
  <c r="AB10" i="2"/>
  <c r="AA10" i="2"/>
  <c r="Z10" i="2"/>
  <c r="Y10" i="2"/>
  <c r="V10" i="2"/>
  <c r="S10" i="2"/>
  <c r="Q10" i="2"/>
  <c r="P10" i="2"/>
  <c r="O10" i="2"/>
  <c r="N10" i="2"/>
  <c r="K10" i="2"/>
  <c r="H10" i="2"/>
  <c r="G10" i="2"/>
  <c r="F10" i="2"/>
  <c r="E10" i="2"/>
  <c r="A10" i="2"/>
  <c r="AE9" i="2"/>
  <c r="AD9" i="2"/>
  <c r="AC9" i="2"/>
  <c r="AB9" i="2"/>
  <c r="AA9" i="2"/>
  <c r="Z9" i="2"/>
  <c r="Y9" i="2"/>
  <c r="V9" i="2"/>
  <c r="Q9" i="2"/>
  <c r="P9" i="2"/>
  <c r="O9" i="2"/>
  <c r="N9" i="2"/>
  <c r="K9" i="2"/>
  <c r="H9" i="2"/>
  <c r="G9" i="2"/>
  <c r="F9" i="2"/>
  <c r="E9" i="2"/>
  <c r="A9" i="2"/>
  <c r="AE8" i="2"/>
  <c r="AD8" i="2"/>
  <c r="AC8" i="2"/>
  <c r="AB8" i="2"/>
  <c r="AA8" i="2"/>
  <c r="Z8" i="2"/>
  <c r="Y8" i="2"/>
  <c r="V8" i="2"/>
  <c r="S8" i="2"/>
  <c r="Q8" i="2"/>
  <c r="P8" i="2"/>
  <c r="O8" i="2"/>
  <c r="N8" i="2"/>
  <c r="M8" i="2"/>
  <c r="K8" i="2"/>
  <c r="J8" i="2"/>
  <c r="I8" i="2"/>
  <c r="H8" i="2"/>
  <c r="G8" i="2"/>
  <c r="F8" i="2"/>
  <c r="E8" i="2"/>
  <c r="A8" i="2"/>
  <c r="AE7" i="2"/>
  <c r="AD7" i="2"/>
  <c r="AC7" i="2"/>
  <c r="AB7" i="2"/>
  <c r="AA7" i="2"/>
  <c r="Z7" i="2"/>
  <c r="Y7" i="2"/>
  <c r="V7" i="2"/>
  <c r="S7" i="2"/>
  <c r="Q7" i="2"/>
  <c r="P7" i="2"/>
  <c r="O7" i="2"/>
  <c r="N7" i="2"/>
  <c r="M7" i="2"/>
  <c r="K7" i="2"/>
  <c r="H7" i="2"/>
  <c r="G7" i="2"/>
  <c r="F7" i="2"/>
  <c r="E7" i="2"/>
  <c r="A7" i="2"/>
  <c r="AE6" i="2"/>
  <c r="AD6" i="2"/>
  <c r="AC6" i="2"/>
  <c r="AB6" i="2"/>
  <c r="AA6" i="2"/>
  <c r="Z6" i="2"/>
  <c r="Y6" i="2"/>
  <c r="V6" i="2"/>
  <c r="S6" i="2"/>
  <c r="Q6" i="2"/>
  <c r="P6" i="2"/>
  <c r="O6" i="2"/>
  <c r="N6" i="2"/>
  <c r="M6" i="2"/>
  <c r="K6" i="2"/>
  <c r="H6" i="2"/>
  <c r="G6" i="2"/>
  <c r="F6" i="2"/>
  <c r="E6" i="2"/>
  <c r="A6" i="2"/>
  <c r="AE5" i="2"/>
  <c r="AD5" i="2"/>
  <c r="AC5" i="2"/>
  <c r="AB5" i="2"/>
  <c r="AA5" i="2"/>
  <c r="Z5" i="2"/>
  <c r="Y5" i="2"/>
  <c r="V5" i="2"/>
  <c r="S5" i="2"/>
  <c r="Q5" i="2"/>
  <c r="P5" i="2"/>
  <c r="O5" i="2"/>
  <c r="N5" i="2"/>
  <c r="M5" i="2"/>
  <c r="K5" i="2"/>
  <c r="H5" i="2"/>
  <c r="G5" i="2"/>
  <c r="F5" i="2"/>
  <c r="E5" i="2"/>
  <c r="A5" i="2"/>
  <c r="AE4" i="2"/>
  <c r="AD4" i="2"/>
  <c r="AC4" i="2"/>
  <c r="AB4" i="2"/>
  <c r="AA4" i="2"/>
  <c r="Z4" i="2"/>
  <c r="Y4" i="2"/>
  <c r="V4" i="2"/>
  <c r="S4" i="2"/>
  <c r="Q4" i="2"/>
  <c r="P4" i="2"/>
  <c r="O4" i="2"/>
  <c r="N4" i="2"/>
  <c r="M4" i="2"/>
  <c r="K4" i="2"/>
  <c r="H4" i="2"/>
  <c r="G4" i="2"/>
  <c r="F4" i="2"/>
  <c r="E4" i="2"/>
  <c r="A4" i="2"/>
  <c r="AF579" i="1"/>
  <c r="W579" i="1"/>
  <c r="T579" i="1"/>
  <c r="R579" i="1"/>
  <c r="Q579" i="1"/>
  <c r="AF578" i="1"/>
  <c r="AE578" i="1"/>
  <c r="W578" i="1"/>
  <c r="T578" i="1"/>
  <c r="R578" i="1"/>
  <c r="Q578" i="1"/>
  <c r="P578" i="1"/>
  <c r="O578" i="1"/>
  <c r="N578" i="1"/>
  <c r="M578" i="1"/>
  <c r="L578" i="1"/>
  <c r="A578" i="1"/>
  <c r="AF577" i="1"/>
  <c r="AE577" i="1"/>
  <c r="W577" i="1"/>
  <c r="T577" i="1"/>
  <c r="R577" i="1"/>
  <c r="Q577" i="1"/>
  <c r="P577" i="1"/>
  <c r="O577" i="1"/>
  <c r="N577" i="1"/>
  <c r="M577" i="1"/>
  <c r="L577" i="1"/>
  <c r="A577" i="1"/>
  <c r="AF575" i="1"/>
  <c r="AE575" i="1"/>
  <c r="AD575" i="1"/>
  <c r="AC575" i="1"/>
  <c r="AB575" i="1"/>
  <c r="AA575" i="1"/>
  <c r="Z575" i="1"/>
  <c r="W575" i="1"/>
  <c r="T575" i="1"/>
  <c r="R575" i="1"/>
  <c r="Q575" i="1"/>
  <c r="L575" i="1"/>
  <c r="I575" i="1"/>
  <c r="H575" i="1"/>
  <c r="G575" i="1"/>
  <c r="F575" i="1"/>
  <c r="A575" i="1"/>
  <c r="AF573" i="1"/>
  <c r="AE573" i="1"/>
  <c r="AD573" i="1"/>
  <c r="AC573" i="1"/>
  <c r="AB573" i="1"/>
  <c r="AA573" i="1"/>
  <c r="Z573" i="1"/>
  <c r="W573" i="1"/>
  <c r="T573" i="1"/>
  <c r="R573" i="1"/>
  <c r="Q573" i="1"/>
  <c r="P573" i="1"/>
  <c r="O573" i="1"/>
  <c r="N573" i="1"/>
  <c r="I573" i="1"/>
  <c r="H573" i="1"/>
  <c r="G573" i="1"/>
  <c r="F573" i="1"/>
  <c r="A573" i="1"/>
  <c r="AF572" i="1"/>
  <c r="AE572" i="1"/>
  <c r="AD572" i="1"/>
  <c r="AC572" i="1"/>
  <c r="AB572" i="1"/>
  <c r="AA572" i="1"/>
  <c r="Z572" i="1"/>
  <c r="W572" i="1"/>
  <c r="T572" i="1"/>
  <c r="R572" i="1"/>
  <c r="O572" i="1"/>
  <c r="I572" i="1"/>
  <c r="H572" i="1"/>
  <c r="G572" i="1"/>
  <c r="F572" i="1"/>
  <c r="A572" i="1"/>
  <c r="AF571" i="1"/>
  <c r="AE571" i="1"/>
  <c r="AD571" i="1"/>
  <c r="AC571" i="1"/>
  <c r="AB571" i="1"/>
  <c r="AA571" i="1"/>
  <c r="Z571" i="1"/>
  <c r="W571" i="1"/>
  <c r="T571" i="1"/>
  <c r="R571" i="1"/>
  <c r="O571" i="1"/>
  <c r="L571" i="1"/>
  <c r="I571" i="1"/>
  <c r="H571" i="1"/>
  <c r="G571" i="1"/>
  <c r="F571" i="1"/>
  <c r="A571" i="1"/>
  <c r="AF570" i="1"/>
  <c r="AE570" i="1"/>
  <c r="AD570" i="1"/>
  <c r="AC570" i="1"/>
  <c r="AB570" i="1"/>
  <c r="AA570" i="1"/>
  <c r="Z570" i="1"/>
  <c r="W570" i="1"/>
  <c r="T570" i="1"/>
  <c r="R570" i="1"/>
  <c r="O570" i="1"/>
  <c r="L570" i="1"/>
  <c r="I570" i="1"/>
  <c r="H570" i="1"/>
  <c r="G570" i="1"/>
  <c r="F570" i="1"/>
  <c r="A570" i="1"/>
  <c r="AF569" i="1"/>
  <c r="AE569" i="1"/>
  <c r="AD569" i="1"/>
  <c r="AC569" i="1"/>
  <c r="AB569" i="1"/>
  <c r="AA569" i="1"/>
  <c r="Z569" i="1"/>
  <c r="W569" i="1"/>
  <c r="T569" i="1"/>
  <c r="R569" i="1"/>
  <c r="O569" i="1"/>
  <c r="L569" i="1"/>
  <c r="I569" i="1"/>
  <c r="H569" i="1"/>
  <c r="G569" i="1"/>
  <c r="F569" i="1"/>
  <c r="A569" i="1"/>
  <c r="AF568" i="1"/>
  <c r="AE568" i="1"/>
  <c r="AD568" i="1"/>
  <c r="AC568" i="1"/>
  <c r="AB568" i="1"/>
  <c r="AA568" i="1"/>
  <c r="Z568" i="1"/>
  <c r="W568" i="1"/>
  <c r="T568" i="1"/>
  <c r="R568" i="1"/>
  <c r="Q568" i="1"/>
  <c r="P568" i="1"/>
  <c r="O568" i="1"/>
  <c r="N568" i="1"/>
  <c r="L568" i="1"/>
  <c r="I568" i="1"/>
  <c r="H568" i="1"/>
  <c r="G568" i="1"/>
  <c r="F568" i="1"/>
  <c r="A568" i="1"/>
  <c r="AF567" i="1"/>
  <c r="AE567" i="1"/>
  <c r="AD567" i="1"/>
  <c r="AC567" i="1"/>
  <c r="AB567" i="1"/>
  <c r="AA567" i="1"/>
  <c r="Z567" i="1"/>
  <c r="W567" i="1"/>
  <c r="T567" i="1"/>
  <c r="R567" i="1"/>
  <c r="O567" i="1"/>
  <c r="L567" i="1"/>
  <c r="I567" i="1"/>
  <c r="H567" i="1"/>
  <c r="G567" i="1"/>
  <c r="F567" i="1"/>
  <c r="A567" i="1"/>
  <c r="AF566" i="1"/>
  <c r="AE566" i="1"/>
  <c r="AD566" i="1"/>
  <c r="AC566" i="1"/>
  <c r="AB566" i="1"/>
  <c r="AA566" i="1"/>
  <c r="Z566" i="1"/>
  <c r="W566" i="1"/>
  <c r="T566" i="1"/>
  <c r="R566" i="1"/>
  <c r="O566" i="1"/>
  <c r="N566" i="1"/>
  <c r="L566" i="1"/>
  <c r="I566" i="1"/>
  <c r="H566" i="1"/>
  <c r="G566" i="1"/>
  <c r="F566" i="1"/>
  <c r="A566" i="1"/>
  <c r="AF565" i="1"/>
  <c r="AE565" i="1"/>
  <c r="AD565" i="1"/>
  <c r="AC565" i="1"/>
  <c r="AB565" i="1"/>
  <c r="AA565" i="1"/>
  <c r="Z565" i="1"/>
  <c r="W565" i="1"/>
  <c r="T565" i="1"/>
  <c r="R565" i="1"/>
  <c r="Q565" i="1"/>
  <c r="L565" i="1"/>
  <c r="I565" i="1"/>
  <c r="H565" i="1"/>
  <c r="G565" i="1"/>
  <c r="F565" i="1"/>
  <c r="A565" i="1"/>
  <c r="AF564" i="1"/>
  <c r="AE564" i="1"/>
  <c r="AD564" i="1"/>
  <c r="AC564" i="1"/>
  <c r="AB564" i="1"/>
  <c r="AA564" i="1"/>
  <c r="Z564" i="1"/>
  <c r="W564" i="1"/>
  <c r="T564" i="1"/>
  <c r="R564" i="1"/>
  <c r="Q564" i="1"/>
  <c r="P564" i="1"/>
  <c r="O564" i="1"/>
  <c r="I564" i="1"/>
  <c r="H564" i="1"/>
  <c r="G564" i="1"/>
  <c r="F564" i="1"/>
  <c r="A564" i="1"/>
  <c r="AF563" i="1"/>
  <c r="AE563" i="1"/>
  <c r="AD563" i="1"/>
  <c r="AC563" i="1"/>
  <c r="AB563" i="1"/>
  <c r="AA563" i="1"/>
  <c r="Z563" i="1"/>
  <c r="W563" i="1"/>
  <c r="R563" i="1"/>
  <c r="Q563" i="1"/>
  <c r="P563" i="1"/>
  <c r="O563" i="1"/>
  <c r="N563" i="1"/>
  <c r="L563" i="1"/>
  <c r="I563" i="1"/>
  <c r="H563" i="1"/>
  <c r="G563" i="1"/>
  <c r="F563" i="1"/>
  <c r="A563" i="1"/>
  <c r="AF562" i="1"/>
  <c r="AE562" i="1"/>
  <c r="AD562" i="1"/>
  <c r="AC562" i="1"/>
  <c r="AB562" i="1"/>
  <c r="AA562" i="1"/>
  <c r="Z562" i="1"/>
  <c r="W562" i="1"/>
  <c r="T562" i="1"/>
  <c r="R562" i="1"/>
  <c r="Q562" i="1"/>
  <c r="P562" i="1"/>
  <c r="O562" i="1"/>
  <c r="L562" i="1"/>
  <c r="I562" i="1"/>
  <c r="H562" i="1"/>
  <c r="G562" i="1"/>
  <c r="F562" i="1"/>
  <c r="A562" i="1"/>
  <c r="AF561" i="1"/>
  <c r="AE561" i="1"/>
  <c r="AD561" i="1"/>
  <c r="AC561" i="1"/>
  <c r="AB561" i="1"/>
  <c r="AA561" i="1"/>
  <c r="Z561" i="1"/>
  <c r="W561" i="1"/>
  <c r="T561" i="1"/>
  <c r="R561" i="1"/>
  <c r="Q561" i="1"/>
  <c r="L561" i="1"/>
  <c r="I561" i="1"/>
  <c r="H561" i="1"/>
  <c r="G561" i="1"/>
  <c r="F561" i="1"/>
  <c r="A561" i="1"/>
  <c r="AF560" i="1"/>
  <c r="AE560" i="1"/>
  <c r="AD560" i="1"/>
  <c r="AC560" i="1"/>
  <c r="AB560" i="1"/>
  <c r="AA560" i="1"/>
  <c r="Z560" i="1"/>
  <c r="W560" i="1"/>
  <c r="T560" i="1"/>
  <c r="R560" i="1"/>
  <c r="Q560" i="1"/>
  <c r="L560" i="1"/>
  <c r="I560" i="1"/>
  <c r="H560" i="1"/>
  <c r="G560" i="1"/>
  <c r="F560" i="1"/>
  <c r="A560" i="1"/>
  <c r="AF559" i="1"/>
  <c r="AE559" i="1"/>
  <c r="AD559" i="1"/>
  <c r="AC559" i="1"/>
  <c r="AB559" i="1"/>
  <c r="AA559" i="1"/>
  <c r="Z559" i="1"/>
  <c r="W559" i="1"/>
  <c r="T559" i="1"/>
  <c r="R559" i="1"/>
  <c r="Q559" i="1"/>
  <c r="L559" i="1"/>
  <c r="I559" i="1"/>
  <c r="H559" i="1"/>
  <c r="G559" i="1"/>
  <c r="F559" i="1"/>
  <c r="A559" i="1"/>
  <c r="AF558" i="1"/>
  <c r="AE558" i="1"/>
  <c r="AD558" i="1"/>
  <c r="AC558" i="1"/>
  <c r="AB558" i="1"/>
  <c r="AA558" i="1"/>
  <c r="Z558" i="1"/>
  <c r="W558" i="1"/>
  <c r="T558" i="1"/>
  <c r="R558" i="1"/>
  <c r="Q558" i="1"/>
  <c r="L558" i="1"/>
  <c r="I558" i="1"/>
  <c r="H558" i="1"/>
  <c r="G558" i="1"/>
  <c r="F558" i="1"/>
  <c r="A558" i="1"/>
  <c r="AF557" i="1"/>
  <c r="AE557" i="1"/>
  <c r="AD557" i="1"/>
  <c r="AC557" i="1"/>
  <c r="AB557" i="1"/>
  <c r="AA557" i="1"/>
  <c r="Z557" i="1"/>
  <c r="W557" i="1"/>
  <c r="T557" i="1"/>
  <c r="R557" i="1"/>
  <c r="Q557" i="1"/>
  <c r="L557" i="1"/>
  <c r="I557" i="1"/>
  <c r="H557" i="1"/>
  <c r="G557" i="1"/>
  <c r="F557" i="1"/>
  <c r="A557" i="1"/>
  <c r="AF556" i="1"/>
  <c r="AE556" i="1"/>
  <c r="AD556" i="1"/>
  <c r="AC556" i="1"/>
  <c r="AB556" i="1"/>
  <c r="AA556" i="1"/>
  <c r="Z556" i="1"/>
  <c r="W556" i="1"/>
  <c r="T556" i="1"/>
  <c r="R556" i="1"/>
  <c r="Q556" i="1"/>
  <c r="L556" i="1"/>
  <c r="I556" i="1"/>
  <c r="H556" i="1"/>
  <c r="G556" i="1"/>
  <c r="F556" i="1"/>
  <c r="A556" i="1"/>
  <c r="AF555" i="1"/>
  <c r="AE555" i="1"/>
  <c r="AD555" i="1"/>
  <c r="AC555" i="1"/>
  <c r="AB555" i="1"/>
  <c r="AA555" i="1"/>
  <c r="Z555" i="1"/>
  <c r="W555" i="1"/>
  <c r="T555" i="1"/>
  <c r="R555" i="1"/>
  <c r="Q555" i="1"/>
  <c r="L555" i="1"/>
  <c r="I555" i="1"/>
  <c r="H555" i="1"/>
  <c r="G555" i="1"/>
  <c r="F555" i="1"/>
  <c r="A555" i="1"/>
  <c r="AF554" i="1"/>
  <c r="AE554" i="1"/>
  <c r="AD554" i="1"/>
  <c r="AC554" i="1"/>
  <c r="AB554" i="1"/>
  <c r="AA554" i="1"/>
  <c r="Z554" i="1"/>
  <c r="W554" i="1"/>
  <c r="T554" i="1"/>
  <c r="R554" i="1"/>
  <c r="Q554" i="1"/>
  <c r="P554" i="1"/>
  <c r="O554" i="1"/>
  <c r="L554" i="1"/>
  <c r="I554" i="1"/>
  <c r="H554" i="1"/>
  <c r="G554" i="1"/>
  <c r="F554" i="1"/>
  <c r="A554" i="1"/>
  <c r="AF553" i="1"/>
  <c r="AE553" i="1"/>
  <c r="AD553" i="1"/>
  <c r="AC553" i="1"/>
  <c r="AB553" i="1"/>
  <c r="AA553" i="1"/>
  <c r="Z553" i="1"/>
  <c r="W553" i="1"/>
  <c r="T553" i="1"/>
  <c r="R553" i="1"/>
  <c r="Q553" i="1"/>
  <c r="P553" i="1"/>
  <c r="O553" i="1"/>
  <c r="L553" i="1"/>
  <c r="I553" i="1"/>
  <c r="H553" i="1"/>
  <c r="G553" i="1"/>
  <c r="F553" i="1"/>
  <c r="A553" i="1"/>
  <c r="AF552" i="1"/>
  <c r="AE552" i="1"/>
  <c r="AD552" i="1"/>
  <c r="AC552" i="1"/>
  <c r="AB552" i="1"/>
  <c r="AA552" i="1"/>
  <c r="Z552" i="1"/>
  <c r="W552" i="1"/>
  <c r="T552" i="1"/>
  <c r="R552" i="1"/>
  <c r="Q552" i="1"/>
  <c r="L552" i="1"/>
  <c r="I552" i="1"/>
  <c r="H552" i="1"/>
  <c r="G552" i="1"/>
  <c r="F552" i="1"/>
  <c r="A552" i="1"/>
  <c r="AF551" i="1"/>
  <c r="AE551" i="1"/>
  <c r="AD551" i="1"/>
  <c r="AC551" i="1"/>
  <c r="AB551" i="1"/>
  <c r="AA551" i="1"/>
  <c r="Z551" i="1"/>
  <c r="W551" i="1"/>
  <c r="T551" i="1"/>
  <c r="R551" i="1"/>
  <c r="Q551" i="1"/>
  <c r="P551" i="1"/>
  <c r="O551" i="1"/>
  <c r="L551" i="1"/>
  <c r="K551" i="1"/>
  <c r="J551" i="1"/>
  <c r="I551" i="1"/>
  <c r="H551" i="1"/>
  <c r="G551" i="1"/>
  <c r="F551" i="1"/>
  <c r="A551" i="1"/>
  <c r="AF550" i="1"/>
  <c r="AE550" i="1"/>
  <c r="AD550" i="1"/>
  <c r="AC550" i="1"/>
  <c r="AB550" i="1"/>
  <c r="AA550" i="1"/>
  <c r="Z550" i="1"/>
  <c r="W550" i="1"/>
  <c r="T550" i="1"/>
  <c r="R550" i="1"/>
  <c r="Q550" i="1"/>
  <c r="L550" i="1"/>
  <c r="I550" i="1"/>
  <c r="H550" i="1"/>
  <c r="G550" i="1"/>
  <c r="F550" i="1"/>
  <c r="A550" i="1"/>
  <c r="AF549" i="1"/>
  <c r="AE549" i="1"/>
  <c r="AD549" i="1"/>
  <c r="AC549" i="1"/>
  <c r="AB549" i="1"/>
  <c r="AA549" i="1"/>
  <c r="Z549" i="1"/>
  <c r="W549" i="1"/>
  <c r="T549" i="1"/>
  <c r="R549" i="1"/>
  <c r="Q549" i="1"/>
  <c r="L549" i="1"/>
  <c r="I549" i="1"/>
  <c r="H549" i="1"/>
  <c r="G549" i="1"/>
  <c r="F549" i="1"/>
  <c r="A549" i="1"/>
  <c r="AF548" i="1"/>
  <c r="AE548" i="1"/>
  <c r="AD548" i="1"/>
  <c r="AC548" i="1"/>
  <c r="AB548" i="1"/>
  <c r="AA548" i="1"/>
  <c r="Z548" i="1"/>
  <c r="W548" i="1"/>
  <c r="T548" i="1"/>
  <c r="R548" i="1"/>
  <c r="Q548" i="1"/>
  <c r="L548" i="1"/>
  <c r="I548" i="1"/>
  <c r="H548" i="1"/>
  <c r="G548" i="1"/>
  <c r="F548" i="1"/>
  <c r="A548" i="1"/>
  <c r="AF547" i="1"/>
  <c r="AE547" i="1"/>
  <c r="AD547" i="1"/>
  <c r="AC547" i="1"/>
  <c r="AB547" i="1"/>
  <c r="AA547" i="1"/>
  <c r="Z547" i="1"/>
  <c r="W547" i="1"/>
  <c r="T547" i="1"/>
  <c r="R547" i="1"/>
  <c r="Q547" i="1"/>
  <c r="L547" i="1"/>
  <c r="I547" i="1"/>
  <c r="H547" i="1"/>
  <c r="G547" i="1"/>
  <c r="F547" i="1"/>
  <c r="A547" i="1"/>
  <c r="AF546" i="1"/>
  <c r="AE546" i="1"/>
  <c r="AD546" i="1"/>
  <c r="AC546" i="1"/>
  <c r="AB546" i="1"/>
  <c r="AA546" i="1"/>
  <c r="Z546" i="1"/>
  <c r="W546" i="1"/>
  <c r="T546" i="1"/>
  <c r="R546" i="1"/>
  <c r="Q546" i="1"/>
  <c r="L546" i="1"/>
  <c r="I546" i="1"/>
  <c r="H546" i="1"/>
  <c r="G546" i="1"/>
  <c r="F546" i="1"/>
  <c r="A546" i="1"/>
  <c r="AF545" i="1"/>
  <c r="AE545" i="1"/>
  <c r="AD545" i="1"/>
  <c r="AC545" i="1"/>
  <c r="AB545" i="1"/>
  <c r="AA545" i="1"/>
  <c r="Z545" i="1"/>
  <c r="W545" i="1"/>
  <c r="T545" i="1"/>
  <c r="R545" i="1"/>
  <c r="Q545" i="1"/>
  <c r="L545" i="1"/>
  <c r="I545" i="1"/>
  <c r="H545" i="1"/>
  <c r="G545" i="1"/>
  <c r="F545" i="1"/>
  <c r="A545" i="1"/>
  <c r="AF544" i="1"/>
  <c r="AE544" i="1"/>
  <c r="AD544" i="1"/>
  <c r="AC544" i="1"/>
  <c r="AB544" i="1"/>
  <c r="AA544" i="1"/>
  <c r="Z544" i="1"/>
  <c r="W544" i="1"/>
  <c r="T544" i="1"/>
  <c r="R544" i="1"/>
  <c r="Q544" i="1"/>
  <c r="L544" i="1"/>
  <c r="I544" i="1"/>
  <c r="H544" i="1"/>
  <c r="G544" i="1"/>
  <c r="F544" i="1"/>
  <c r="A544" i="1"/>
  <c r="AF543" i="1"/>
  <c r="AE543" i="1"/>
  <c r="AD543" i="1"/>
  <c r="AC543" i="1"/>
  <c r="AB543" i="1"/>
  <c r="AA543" i="1"/>
  <c r="Z543" i="1"/>
  <c r="W543" i="1"/>
  <c r="T543" i="1"/>
  <c r="R543" i="1"/>
  <c r="Q543" i="1"/>
  <c r="L543" i="1"/>
  <c r="I543" i="1"/>
  <c r="H543" i="1"/>
  <c r="G543" i="1"/>
  <c r="F543" i="1"/>
  <c r="A543" i="1"/>
  <c r="AF542" i="1"/>
  <c r="AE542" i="1"/>
  <c r="AD542" i="1"/>
  <c r="AC542" i="1"/>
  <c r="AB542" i="1"/>
  <c r="AA542" i="1"/>
  <c r="Z542" i="1"/>
  <c r="W542" i="1"/>
  <c r="T542" i="1"/>
  <c r="R542" i="1"/>
  <c r="Q542" i="1"/>
  <c r="L542" i="1"/>
  <c r="I542" i="1"/>
  <c r="H542" i="1"/>
  <c r="G542" i="1"/>
  <c r="F542" i="1"/>
  <c r="A542" i="1"/>
  <c r="AF541" i="1"/>
  <c r="AE541" i="1"/>
  <c r="AD541" i="1"/>
  <c r="AC541" i="1"/>
  <c r="AB541" i="1"/>
  <c r="AA541" i="1"/>
  <c r="Z541" i="1"/>
  <c r="W541" i="1"/>
  <c r="T541" i="1"/>
  <c r="R541" i="1"/>
  <c r="Q541" i="1"/>
  <c r="P541" i="1"/>
  <c r="O541" i="1"/>
  <c r="N541" i="1"/>
  <c r="L541" i="1"/>
  <c r="I541" i="1"/>
  <c r="H541" i="1"/>
  <c r="G541" i="1"/>
  <c r="F541" i="1"/>
  <c r="A541" i="1"/>
  <c r="AF540" i="1"/>
  <c r="AE540" i="1"/>
  <c r="AD540" i="1"/>
  <c r="AC540" i="1"/>
  <c r="AB540" i="1"/>
  <c r="AA540" i="1"/>
  <c r="Z540" i="1"/>
  <c r="W540" i="1"/>
  <c r="R540" i="1"/>
  <c r="Q540" i="1"/>
  <c r="N540" i="1"/>
  <c r="L540" i="1"/>
  <c r="I540" i="1"/>
  <c r="H540" i="1"/>
  <c r="G540" i="1"/>
  <c r="F540" i="1"/>
  <c r="A540" i="1"/>
  <c r="AF539" i="1"/>
  <c r="AE539" i="1"/>
  <c r="AD539" i="1"/>
  <c r="AC539" i="1"/>
  <c r="AB539" i="1"/>
  <c r="AA539" i="1"/>
  <c r="Z539" i="1"/>
  <c r="W539" i="1"/>
  <c r="T539" i="1"/>
  <c r="R539" i="1"/>
  <c r="Q539" i="1"/>
  <c r="L539" i="1"/>
  <c r="I539" i="1"/>
  <c r="H539" i="1"/>
  <c r="G539" i="1"/>
  <c r="F539" i="1"/>
  <c r="A539" i="1"/>
  <c r="AF538" i="1"/>
  <c r="AE538" i="1"/>
  <c r="AD538" i="1"/>
  <c r="AC538" i="1"/>
  <c r="AB538" i="1"/>
  <c r="AA538" i="1"/>
  <c r="Z538" i="1"/>
  <c r="W538" i="1"/>
  <c r="T538" i="1"/>
  <c r="R538" i="1"/>
  <c r="Q538" i="1"/>
  <c r="L538" i="1"/>
  <c r="I538" i="1"/>
  <c r="H538" i="1"/>
  <c r="G538" i="1"/>
  <c r="F538" i="1"/>
  <c r="A538" i="1"/>
  <c r="AF537" i="1"/>
  <c r="AE537" i="1"/>
  <c r="AD537" i="1"/>
  <c r="AC537" i="1"/>
  <c r="AB537" i="1"/>
  <c r="AA537" i="1"/>
  <c r="Z537" i="1"/>
  <c r="W537" i="1"/>
  <c r="T537" i="1"/>
  <c r="R537" i="1"/>
  <c r="Q537" i="1"/>
  <c r="L537" i="1"/>
  <c r="I537" i="1"/>
  <c r="H537" i="1"/>
  <c r="G537" i="1"/>
  <c r="F537" i="1"/>
  <c r="A537" i="1"/>
  <c r="AF536" i="1"/>
  <c r="AE536" i="1"/>
  <c r="AD536" i="1"/>
  <c r="AC536" i="1"/>
  <c r="AB536" i="1"/>
  <c r="AA536" i="1"/>
  <c r="Z536" i="1"/>
  <c r="W536" i="1"/>
  <c r="T536" i="1"/>
  <c r="R536" i="1"/>
  <c r="Q536" i="1"/>
  <c r="L536" i="1"/>
  <c r="I536" i="1"/>
  <c r="H536" i="1"/>
  <c r="G536" i="1"/>
  <c r="F536" i="1"/>
  <c r="A536" i="1"/>
  <c r="AF535" i="1"/>
  <c r="AE535" i="1"/>
  <c r="AD535" i="1"/>
  <c r="AC535" i="1"/>
  <c r="AB535" i="1"/>
  <c r="AA535" i="1"/>
  <c r="Z535" i="1"/>
  <c r="W535" i="1"/>
  <c r="T535" i="1"/>
  <c r="R535" i="1"/>
  <c r="Q535" i="1"/>
  <c r="L535" i="1"/>
  <c r="I535" i="1"/>
  <c r="H535" i="1"/>
  <c r="G535" i="1"/>
  <c r="F535" i="1"/>
  <c r="A535" i="1"/>
  <c r="AF534" i="1"/>
  <c r="AE534" i="1"/>
  <c r="AD534" i="1"/>
  <c r="AC534" i="1"/>
  <c r="AB534" i="1"/>
  <c r="AA534" i="1"/>
  <c r="Z534" i="1"/>
  <c r="W534" i="1"/>
  <c r="T534" i="1"/>
  <c r="R534" i="1"/>
  <c r="Q534" i="1"/>
  <c r="L534" i="1"/>
  <c r="I534" i="1"/>
  <c r="H534" i="1"/>
  <c r="G534" i="1"/>
  <c r="F534" i="1"/>
  <c r="A534" i="1"/>
  <c r="AF533" i="1"/>
  <c r="AE533" i="1"/>
  <c r="AD533" i="1"/>
  <c r="AC533" i="1"/>
  <c r="AB533" i="1"/>
  <c r="AA533" i="1"/>
  <c r="Z533" i="1"/>
  <c r="W533" i="1"/>
  <c r="T533" i="1"/>
  <c r="R533" i="1"/>
  <c r="Q533" i="1"/>
  <c r="L533" i="1"/>
  <c r="I533" i="1"/>
  <c r="H533" i="1"/>
  <c r="G533" i="1"/>
  <c r="F533" i="1"/>
  <c r="A533" i="1"/>
  <c r="AF532" i="1"/>
  <c r="AE532" i="1"/>
  <c r="AD532" i="1"/>
  <c r="AC532" i="1"/>
  <c r="AB532" i="1"/>
  <c r="AA532" i="1"/>
  <c r="Z532" i="1"/>
  <c r="W532" i="1"/>
  <c r="T532" i="1"/>
  <c r="R532" i="1"/>
  <c r="Q532" i="1"/>
  <c r="L532" i="1"/>
  <c r="I532" i="1"/>
  <c r="H532" i="1"/>
  <c r="G532" i="1"/>
  <c r="F532" i="1"/>
  <c r="A532" i="1"/>
  <c r="AF531" i="1"/>
  <c r="AE531" i="1"/>
  <c r="AD531" i="1"/>
  <c r="AC531" i="1"/>
  <c r="AB531" i="1"/>
  <c r="AA531" i="1"/>
  <c r="Z531" i="1"/>
  <c r="W531" i="1"/>
  <c r="T531" i="1"/>
  <c r="R531" i="1"/>
  <c r="Q531" i="1"/>
  <c r="L531" i="1"/>
  <c r="I531" i="1"/>
  <c r="H531" i="1"/>
  <c r="G531" i="1"/>
  <c r="F531" i="1"/>
  <c r="A531" i="1"/>
  <c r="AF530" i="1"/>
  <c r="AE530" i="1"/>
  <c r="AD530" i="1"/>
  <c r="AC530" i="1"/>
  <c r="AB530" i="1"/>
  <c r="AA530" i="1"/>
  <c r="Z530" i="1"/>
  <c r="W530" i="1"/>
  <c r="T530" i="1"/>
  <c r="R530" i="1"/>
  <c r="Q530" i="1"/>
  <c r="L530" i="1"/>
  <c r="I530" i="1"/>
  <c r="H530" i="1"/>
  <c r="G530" i="1"/>
  <c r="F530" i="1"/>
  <c r="A530" i="1"/>
  <c r="AF529" i="1"/>
  <c r="AE529" i="1"/>
  <c r="AD529" i="1"/>
  <c r="AC529" i="1"/>
  <c r="AB529" i="1"/>
  <c r="AA529" i="1"/>
  <c r="Z529" i="1"/>
  <c r="W529" i="1"/>
  <c r="T529" i="1"/>
  <c r="R529" i="1"/>
  <c r="Q529" i="1"/>
  <c r="L529" i="1"/>
  <c r="I529" i="1"/>
  <c r="H529" i="1"/>
  <c r="G529" i="1"/>
  <c r="F529" i="1"/>
  <c r="A529" i="1"/>
  <c r="AF528" i="1"/>
  <c r="AE528" i="1"/>
  <c r="AD528" i="1"/>
  <c r="AC528" i="1"/>
  <c r="AB528" i="1"/>
  <c r="AA528" i="1"/>
  <c r="Z528" i="1"/>
  <c r="W528" i="1"/>
  <c r="T528" i="1"/>
  <c r="R528" i="1"/>
  <c r="Q528" i="1"/>
  <c r="L528" i="1"/>
  <c r="I528" i="1"/>
  <c r="H528" i="1"/>
  <c r="G528" i="1"/>
  <c r="F528" i="1"/>
  <c r="A528" i="1"/>
  <c r="AF527" i="1"/>
  <c r="AE527" i="1"/>
  <c r="AD527" i="1"/>
  <c r="AC527" i="1"/>
  <c r="AB527" i="1"/>
  <c r="AA527" i="1"/>
  <c r="Z527" i="1"/>
  <c r="W527" i="1"/>
  <c r="T527" i="1"/>
  <c r="R527" i="1"/>
  <c r="Q527" i="1"/>
  <c r="P527" i="1"/>
  <c r="O527" i="1"/>
  <c r="L527" i="1"/>
  <c r="I527" i="1"/>
  <c r="H527" i="1"/>
  <c r="G527" i="1"/>
  <c r="F527" i="1"/>
  <c r="A527" i="1"/>
  <c r="AF526" i="1"/>
  <c r="AE526" i="1"/>
  <c r="AD526" i="1"/>
  <c r="AC526" i="1"/>
  <c r="AB526" i="1"/>
  <c r="AA526" i="1"/>
  <c r="Z526" i="1"/>
  <c r="W526" i="1"/>
  <c r="T526" i="1"/>
  <c r="R526" i="1"/>
  <c r="Q526" i="1"/>
  <c r="L526" i="1"/>
  <c r="I526" i="1"/>
  <c r="H526" i="1"/>
  <c r="G526" i="1"/>
  <c r="F526" i="1"/>
  <c r="A526" i="1"/>
  <c r="AF525" i="1"/>
  <c r="AE525" i="1"/>
  <c r="AD525" i="1"/>
  <c r="AC525" i="1"/>
  <c r="AB525" i="1"/>
  <c r="AA525" i="1"/>
  <c r="Z525" i="1"/>
  <c r="W525" i="1"/>
  <c r="T525" i="1"/>
  <c r="R525" i="1"/>
  <c r="Q525" i="1"/>
  <c r="P525" i="1"/>
  <c r="O525" i="1"/>
  <c r="L525" i="1"/>
  <c r="I525" i="1"/>
  <c r="H525" i="1"/>
  <c r="G525" i="1"/>
  <c r="F525" i="1"/>
  <c r="A525" i="1"/>
  <c r="AF524" i="1"/>
  <c r="AE524" i="1"/>
  <c r="AD524" i="1"/>
  <c r="AC524" i="1"/>
  <c r="AB524" i="1"/>
  <c r="AA524" i="1"/>
  <c r="Z524" i="1"/>
  <c r="W524" i="1"/>
  <c r="T524" i="1"/>
  <c r="R524" i="1"/>
  <c r="Q524" i="1"/>
  <c r="P524" i="1"/>
  <c r="O524" i="1"/>
  <c r="L524" i="1"/>
  <c r="I524" i="1"/>
  <c r="H524" i="1"/>
  <c r="G524" i="1"/>
  <c r="F524" i="1"/>
  <c r="A524" i="1"/>
  <c r="AF523" i="1"/>
  <c r="AE523" i="1"/>
  <c r="AD523" i="1"/>
  <c r="AC523" i="1"/>
  <c r="AB523" i="1"/>
  <c r="AA523" i="1"/>
  <c r="Z523" i="1"/>
  <c r="W523" i="1"/>
  <c r="T523" i="1"/>
  <c r="R523" i="1"/>
  <c r="Q523" i="1"/>
  <c r="L523" i="1"/>
  <c r="I523" i="1"/>
  <c r="H523" i="1"/>
  <c r="G523" i="1"/>
  <c r="F523" i="1"/>
  <c r="A523" i="1"/>
  <c r="AF522" i="1"/>
  <c r="AE522" i="1"/>
  <c r="AD522" i="1"/>
  <c r="AC522" i="1"/>
  <c r="AB522" i="1"/>
  <c r="AA522" i="1"/>
  <c r="Z522" i="1"/>
  <c r="W522" i="1"/>
  <c r="T522" i="1"/>
  <c r="R522" i="1"/>
  <c r="Q522" i="1"/>
  <c r="L522" i="1"/>
  <c r="I522" i="1"/>
  <c r="H522" i="1"/>
  <c r="G522" i="1"/>
  <c r="F522" i="1"/>
  <c r="A522" i="1"/>
  <c r="AF521" i="1"/>
  <c r="AE521" i="1"/>
  <c r="AD521" i="1"/>
  <c r="AC521" i="1"/>
  <c r="AB521" i="1"/>
  <c r="AA521" i="1"/>
  <c r="Z521" i="1"/>
  <c r="W521" i="1"/>
  <c r="T521" i="1"/>
  <c r="R521" i="1"/>
  <c r="Q521" i="1"/>
  <c r="L521" i="1"/>
  <c r="I521" i="1"/>
  <c r="H521" i="1"/>
  <c r="G521" i="1"/>
  <c r="F521" i="1"/>
  <c r="A521" i="1"/>
  <c r="AF520" i="1"/>
  <c r="AE520" i="1"/>
  <c r="AD520" i="1"/>
  <c r="AC520" i="1"/>
  <c r="AB520" i="1"/>
  <c r="AA520" i="1"/>
  <c r="Z520" i="1"/>
  <c r="W520" i="1"/>
  <c r="R520" i="1"/>
  <c r="Q520" i="1"/>
  <c r="L520" i="1"/>
  <c r="I520" i="1"/>
  <c r="H520" i="1"/>
  <c r="G520" i="1"/>
  <c r="F520" i="1"/>
  <c r="A520" i="1"/>
  <c r="AF519" i="1"/>
  <c r="AE519" i="1"/>
  <c r="AD519" i="1"/>
  <c r="AC519" i="1"/>
  <c r="AB519" i="1"/>
  <c r="AA519" i="1"/>
  <c r="Z519" i="1"/>
  <c r="W519" i="1"/>
  <c r="T519" i="1"/>
  <c r="R519" i="1"/>
  <c r="Q519" i="1"/>
  <c r="P519" i="1"/>
  <c r="O519" i="1"/>
  <c r="L519" i="1"/>
  <c r="I519" i="1"/>
  <c r="H519" i="1"/>
  <c r="G519" i="1"/>
  <c r="F519" i="1"/>
  <c r="A519" i="1"/>
  <c r="AF518" i="1"/>
  <c r="AE518" i="1"/>
  <c r="AD518" i="1"/>
  <c r="AC518" i="1"/>
  <c r="AB518" i="1"/>
  <c r="AA518" i="1"/>
  <c r="Z518" i="1"/>
  <c r="W518" i="1"/>
  <c r="T518" i="1"/>
  <c r="R518" i="1"/>
  <c r="Q518" i="1"/>
  <c r="L518" i="1"/>
  <c r="I518" i="1"/>
  <c r="H518" i="1"/>
  <c r="G518" i="1"/>
  <c r="F518" i="1"/>
  <c r="A518" i="1"/>
  <c r="AF517" i="1"/>
  <c r="AE517" i="1"/>
  <c r="AD517" i="1"/>
  <c r="AC517" i="1"/>
  <c r="AB517" i="1"/>
  <c r="AA517" i="1"/>
  <c r="Z517" i="1"/>
  <c r="W517" i="1"/>
  <c r="T517" i="1"/>
  <c r="R517" i="1"/>
  <c r="Q517" i="1"/>
  <c r="L517" i="1"/>
  <c r="I517" i="1"/>
  <c r="H517" i="1"/>
  <c r="G517" i="1"/>
  <c r="F517" i="1"/>
  <c r="A517" i="1"/>
  <c r="AF516" i="1"/>
  <c r="AE516" i="1"/>
  <c r="AD516" i="1"/>
  <c r="AC516" i="1"/>
  <c r="AB516" i="1"/>
  <c r="AA516" i="1"/>
  <c r="Z516" i="1"/>
  <c r="W516" i="1"/>
  <c r="T516" i="1"/>
  <c r="R516" i="1"/>
  <c r="Q516" i="1"/>
  <c r="L516" i="1"/>
  <c r="I516" i="1"/>
  <c r="H516" i="1"/>
  <c r="G516" i="1"/>
  <c r="F516" i="1"/>
  <c r="A516" i="1"/>
  <c r="AF515" i="1"/>
  <c r="AE515" i="1"/>
  <c r="AD515" i="1"/>
  <c r="AC515" i="1"/>
  <c r="AB515" i="1"/>
  <c r="AA515" i="1"/>
  <c r="Z515" i="1"/>
  <c r="W515" i="1"/>
  <c r="T515" i="1"/>
  <c r="R515" i="1"/>
  <c r="Q515" i="1"/>
  <c r="L515" i="1"/>
  <c r="I515" i="1"/>
  <c r="H515" i="1"/>
  <c r="G515" i="1"/>
  <c r="F515" i="1"/>
  <c r="A515" i="1"/>
  <c r="AF514" i="1"/>
  <c r="AE514" i="1"/>
  <c r="AD514" i="1"/>
  <c r="AC514" i="1"/>
  <c r="AB514" i="1"/>
  <c r="AA514" i="1"/>
  <c r="Z514" i="1"/>
  <c r="W514" i="1"/>
  <c r="T514" i="1"/>
  <c r="R514" i="1"/>
  <c r="Q514" i="1"/>
  <c r="L514" i="1"/>
  <c r="I514" i="1"/>
  <c r="H514" i="1"/>
  <c r="G514" i="1"/>
  <c r="F514" i="1"/>
  <c r="A514" i="1"/>
  <c r="AF513" i="1"/>
  <c r="AE513" i="1"/>
  <c r="AD513" i="1"/>
  <c r="AC513" i="1"/>
  <c r="AB513" i="1"/>
  <c r="AA513" i="1"/>
  <c r="Z513" i="1"/>
  <c r="W513" i="1"/>
  <c r="R513" i="1"/>
  <c r="Q513" i="1"/>
  <c r="L513" i="1"/>
  <c r="I513" i="1"/>
  <c r="H513" i="1"/>
  <c r="G513" i="1"/>
  <c r="F513" i="1"/>
  <c r="A513" i="1"/>
  <c r="AF512" i="1"/>
  <c r="AE512" i="1"/>
  <c r="AD512" i="1"/>
  <c r="AC512" i="1"/>
  <c r="AB512" i="1"/>
  <c r="AA512" i="1"/>
  <c r="Z512" i="1"/>
  <c r="W512" i="1"/>
  <c r="T512" i="1"/>
  <c r="R512" i="1"/>
  <c r="Q512" i="1"/>
  <c r="L512" i="1"/>
  <c r="I512" i="1"/>
  <c r="H512" i="1"/>
  <c r="G512" i="1"/>
  <c r="F512" i="1"/>
  <c r="AF511" i="1"/>
  <c r="AE511" i="1"/>
  <c r="AD511" i="1"/>
  <c r="AC511" i="1"/>
  <c r="AB511" i="1"/>
  <c r="AA511" i="1"/>
  <c r="Z511" i="1"/>
  <c r="W511" i="1"/>
  <c r="T511" i="1"/>
  <c r="R511" i="1"/>
  <c r="Q511" i="1"/>
  <c r="P511" i="1"/>
  <c r="O511" i="1"/>
  <c r="N511" i="1"/>
  <c r="L511" i="1"/>
  <c r="I511" i="1"/>
  <c r="H511" i="1"/>
  <c r="G511" i="1"/>
  <c r="F511" i="1"/>
  <c r="A511" i="1"/>
  <c r="AF510" i="1"/>
  <c r="AE510" i="1"/>
  <c r="AD510" i="1"/>
  <c r="AC510" i="1"/>
  <c r="AB510" i="1"/>
  <c r="AA510" i="1"/>
  <c r="Z510" i="1"/>
  <c r="W510" i="1"/>
  <c r="T510" i="1"/>
  <c r="R510" i="1"/>
  <c r="Q510" i="1"/>
  <c r="P510" i="1"/>
  <c r="O510" i="1"/>
  <c r="N510" i="1"/>
  <c r="L510" i="1"/>
  <c r="I510" i="1"/>
  <c r="H510" i="1"/>
  <c r="G510" i="1"/>
  <c r="F510" i="1"/>
  <c r="AF509" i="1"/>
  <c r="AE509" i="1"/>
  <c r="AD509" i="1"/>
  <c r="AC509" i="1"/>
  <c r="AB509" i="1"/>
  <c r="AA509" i="1"/>
  <c r="Z509" i="1"/>
  <c r="W509" i="1"/>
  <c r="T509" i="1"/>
  <c r="R509" i="1"/>
  <c r="Q509" i="1"/>
  <c r="P509" i="1"/>
  <c r="O509" i="1"/>
  <c r="N509" i="1"/>
  <c r="L509" i="1"/>
  <c r="I509" i="1"/>
  <c r="H509" i="1"/>
  <c r="G509" i="1"/>
  <c r="F509" i="1"/>
  <c r="AF508" i="1"/>
  <c r="AE508" i="1"/>
  <c r="AD508" i="1"/>
  <c r="AC508" i="1"/>
  <c r="AB508" i="1"/>
  <c r="AA508" i="1"/>
  <c r="Z508" i="1"/>
  <c r="W508" i="1"/>
  <c r="T508" i="1"/>
  <c r="R508" i="1"/>
  <c r="Q508" i="1"/>
  <c r="P508" i="1"/>
  <c r="O508" i="1"/>
  <c r="L508" i="1"/>
  <c r="I508" i="1"/>
  <c r="H508" i="1"/>
  <c r="G508" i="1"/>
  <c r="F508" i="1"/>
  <c r="A508" i="1"/>
  <c r="AF507" i="1"/>
  <c r="AE507" i="1"/>
  <c r="AD507" i="1"/>
  <c r="AC507" i="1"/>
  <c r="AB507" i="1"/>
  <c r="AA507" i="1"/>
  <c r="Z507" i="1"/>
  <c r="W507" i="1"/>
  <c r="T507" i="1"/>
  <c r="R507" i="1"/>
  <c r="Q507" i="1"/>
  <c r="P507" i="1"/>
  <c r="O507" i="1"/>
  <c r="N507" i="1"/>
  <c r="L507" i="1"/>
  <c r="I507" i="1"/>
  <c r="H507" i="1"/>
  <c r="G507" i="1"/>
  <c r="F507" i="1"/>
  <c r="A507" i="1"/>
  <c r="AF506" i="1"/>
  <c r="AE506" i="1"/>
  <c r="AD506" i="1"/>
  <c r="AC506" i="1"/>
  <c r="AB506" i="1"/>
  <c r="AA506" i="1"/>
  <c r="Z506" i="1"/>
  <c r="W506" i="1"/>
  <c r="T506" i="1"/>
  <c r="R506" i="1"/>
  <c r="Q506" i="1"/>
  <c r="L506" i="1"/>
  <c r="I506" i="1"/>
  <c r="H506" i="1"/>
  <c r="G506" i="1"/>
  <c r="F506" i="1"/>
  <c r="A506" i="1"/>
  <c r="AF505" i="1"/>
  <c r="AE505" i="1"/>
  <c r="AD505" i="1"/>
  <c r="AC505" i="1"/>
  <c r="AB505" i="1"/>
  <c r="AA505" i="1"/>
  <c r="Z505" i="1"/>
  <c r="W505" i="1"/>
  <c r="T505" i="1"/>
  <c r="R505" i="1"/>
  <c r="Q505" i="1"/>
  <c r="L505" i="1"/>
  <c r="I505" i="1"/>
  <c r="H505" i="1"/>
  <c r="G505" i="1"/>
  <c r="F505" i="1"/>
  <c r="A505" i="1"/>
  <c r="AF504" i="1"/>
  <c r="AE504" i="1"/>
  <c r="AD504" i="1"/>
  <c r="AC504" i="1"/>
  <c r="AB504" i="1"/>
  <c r="AA504" i="1"/>
  <c r="Z504" i="1"/>
  <c r="W504" i="1"/>
  <c r="T504" i="1"/>
  <c r="R504" i="1"/>
  <c r="Q504" i="1"/>
  <c r="L504" i="1"/>
  <c r="I504" i="1"/>
  <c r="H504" i="1"/>
  <c r="G504" i="1"/>
  <c r="F504" i="1"/>
  <c r="A504" i="1"/>
  <c r="AF503" i="1"/>
  <c r="AE503" i="1"/>
  <c r="AD503" i="1"/>
  <c r="AC503" i="1"/>
  <c r="AB503" i="1"/>
  <c r="AA503" i="1"/>
  <c r="Z503" i="1"/>
  <c r="W503" i="1"/>
  <c r="T503" i="1"/>
  <c r="R503" i="1"/>
  <c r="Q503" i="1"/>
  <c r="L503" i="1"/>
  <c r="I503" i="1"/>
  <c r="H503" i="1"/>
  <c r="G503" i="1"/>
  <c r="F503" i="1"/>
  <c r="A503" i="1"/>
  <c r="AF502" i="1"/>
  <c r="AE502" i="1"/>
  <c r="AD502" i="1"/>
  <c r="AC502" i="1"/>
  <c r="AB502" i="1"/>
  <c r="AA502" i="1"/>
  <c r="Z502" i="1"/>
  <c r="W502" i="1"/>
  <c r="T502" i="1"/>
  <c r="R502" i="1"/>
  <c r="Q502" i="1"/>
  <c r="L502" i="1"/>
  <c r="I502" i="1"/>
  <c r="H502" i="1"/>
  <c r="G502" i="1"/>
  <c r="F502" i="1"/>
  <c r="A502" i="1"/>
  <c r="AF501" i="1"/>
  <c r="AE501" i="1"/>
  <c r="AD501" i="1"/>
  <c r="AC501" i="1"/>
  <c r="AB501" i="1"/>
  <c r="AA501" i="1"/>
  <c r="Z501" i="1"/>
  <c r="W501" i="1"/>
  <c r="R501" i="1"/>
  <c r="Q501" i="1"/>
  <c r="L501" i="1"/>
  <c r="I501" i="1"/>
  <c r="H501" i="1"/>
  <c r="G501" i="1"/>
  <c r="F501" i="1"/>
  <c r="A501" i="1"/>
  <c r="AF500" i="1"/>
  <c r="AE500" i="1"/>
  <c r="AD500" i="1"/>
  <c r="AC500" i="1"/>
  <c r="AB500" i="1"/>
  <c r="AA500" i="1"/>
  <c r="Z500" i="1"/>
  <c r="W500" i="1"/>
  <c r="T500" i="1"/>
  <c r="R500" i="1"/>
  <c r="Q500" i="1"/>
  <c r="L500" i="1"/>
  <c r="I500" i="1"/>
  <c r="H500" i="1"/>
  <c r="G500" i="1"/>
  <c r="F500" i="1"/>
  <c r="A500" i="1"/>
  <c r="AF499" i="1"/>
  <c r="AE499" i="1"/>
  <c r="AD499" i="1"/>
  <c r="AC499" i="1"/>
  <c r="AB499" i="1"/>
  <c r="AA499" i="1"/>
  <c r="Z499" i="1"/>
  <c r="W499" i="1"/>
  <c r="T499" i="1"/>
  <c r="R499" i="1"/>
  <c r="Q499" i="1"/>
  <c r="L499" i="1"/>
  <c r="I499" i="1"/>
  <c r="H499" i="1"/>
  <c r="G499" i="1"/>
  <c r="F499" i="1"/>
  <c r="A499" i="1"/>
  <c r="AF498" i="1"/>
  <c r="AE498" i="1"/>
  <c r="AD498" i="1"/>
  <c r="AC498" i="1"/>
  <c r="AB498" i="1"/>
  <c r="AA498" i="1"/>
  <c r="Z498" i="1"/>
  <c r="W498" i="1"/>
  <c r="T498" i="1"/>
  <c r="R498" i="1"/>
  <c r="Q498" i="1"/>
  <c r="L498" i="1"/>
  <c r="I498" i="1"/>
  <c r="H498" i="1"/>
  <c r="G498" i="1"/>
  <c r="F498" i="1"/>
  <c r="A498" i="1"/>
  <c r="AF497" i="1"/>
  <c r="AE497" i="1"/>
  <c r="AD497" i="1"/>
  <c r="AC497" i="1"/>
  <c r="AB497" i="1"/>
  <c r="AA497" i="1"/>
  <c r="Z497" i="1"/>
  <c r="W497" i="1"/>
  <c r="T497" i="1"/>
  <c r="R497" i="1"/>
  <c r="Q497" i="1"/>
  <c r="L497" i="1"/>
  <c r="I497" i="1"/>
  <c r="H497" i="1"/>
  <c r="G497" i="1"/>
  <c r="F497" i="1"/>
  <c r="A497" i="1"/>
  <c r="AF496" i="1"/>
  <c r="AE496" i="1"/>
  <c r="AD496" i="1"/>
  <c r="AC496" i="1"/>
  <c r="AB496" i="1"/>
  <c r="AA496" i="1"/>
  <c r="Z496" i="1"/>
  <c r="W496" i="1"/>
  <c r="T496" i="1"/>
  <c r="R496" i="1"/>
  <c r="Q496" i="1"/>
  <c r="L496" i="1"/>
  <c r="I496" i="1"/>
  <c r="H496" i="1"/>
  <c r="G496" i="1"/>
  <c r="F496" i="1"/>
  <c r="A496" i="1"/>
  <c r="AL495" i="1"/>
  <c r="AF495" i="1"/>
  <c r="AE495" i="1"/>
  <c r="AD495" i="1"/>
  <c r="AC495" i="1"/>
  <c r="AB495" i="1"/>
  <c r="AA495" i="1"/>
  <c r="Z495" i="1"/>
  <c r="W495" i="1"/>
  <c r="T495" i="1"/>
  <c r="R495" i="1"/>
  <c r="Q495" i="1"/>
  <c r="L495" i="1"/>
  <c r="I495" i="1"/>
  <c r="H495" i="1"/>
  <c r="G495" i="1"/>
  <c r="F495" i="1"/>
  <c r="A495" i="1"/>
  <c r="AF494" i="1"/>
  <c r="AE494" i="1"/>
  <c r="AD494" i="1"/>
  <c r="AC494" i="1"/>
  <c r="AB494" i="1"/>
  <c r="AA494" i="1"/>
  <c r="Z494" i="1"/>
  <c r="W494" i="1"/>
  <c r="T494" i="1"/>
  <c r="R494" i="1"/>
  <c r="Q494" i="1"/>
  <c r="L494" i="1"/>
  <c r="I494" i="1"/>
  <c r="H494" i="1"/>
  <c r="G494" i="1"/>
  <c r="F494" i="1"/>
  <c r="A494" i="1"/>
  <c r="AF493" i="1"/>
  <c r="AE493" i="1"/>
  <c r="AD493" i="1"/>
  <c r="AC493" i="1"/>
  <c r="AB493" i="1"/>
  <c r="AA493" i="1"/>
  <c r="Z493" i="1"/>
  <c r="W493" i="1"/>
  <c r="T493" i="1"/>
  <c r="R493" i="1"/>
  <c r="Q493" i="1"/>
  <c r="L493" i="1"/>
  <c r="I493" i="1"/>
  <c r="H493" i="1"/>
  <c r="G493" i="1"/>
  <c r="F493" i="1"/>
  <c r="A493" i="1"/>
  <c r="AF492" i="1"/>
  <c r="AE492" i="1"/>
  <c r="AD492" i="1"/>
  <c r="AC492" i="1"/>
  <c r="AB492" i="1"/>
  <c r="AA492" i="1"/>
  <c r="Z492" i="1"/>
  <c r="W492" i="1"/>
  <c r="T492" i="1"/>
  <c r="R492" i="1"/>
  <c r="Q492" i="1"/>
  <c r="L492" i="1"/>
  <c r="I492" i="1"/>
  <c r="H492" i="1"/>
  <c r="G492" i="1"/>
  <c r="F492" i="1"/>
  <c r="A492" i="1"/>
  <c r="AF491" i="1"/>
  <c r="AE491" i="1"/>
  <c r="AD491" i="1"/>
  <c r="AC491" i="1"/>
  <c r="AB491" i="1"/>
  <c r="AA491" i="1"/>
  <c r="Z491" i="1"/>
  <c r="W491" i="1"/>
  <c r="T491" i="1"/>
  <c r="R491" i="1"/>
  <c r="Q491" i="1"/>
  <c r="L491" i="1"/>
  <c r="I491" i="1"/>
  <c r="H491" i="1"/>
  <c r="G491" i="1"/>
  <c r="F491" i="1"/>
  <c r="A491" i="1"/>
  <c r="AF490" i="1"/>
  <c r="AE490" i="1"/>
  <c r="AD490" i="1"/>
  <c r="AC490" i="1"/>
  <c r="AB490" i="1"/>
  <c r="AA490" i="1"/>
  <c r="Z490" i="1"/>
  <c r="W490" i="1"/>
  <c r="T490" i="1"/>
  <c r="R490" i="1"/>
  <c r="Q490" i="1"/>
  <c r="L490" i="1"/>
  <c r="I490" i="1"/>
  <c r="H490" i="1"/>
  <c r="G490" i="1"/>
  <c r="F490" i="1"/>
  <c r="A490" i="1"/>
  <c r="AF489" i="1"/>
  <c r="AE489" i="1"/>
  <c r="AD489" i="1"/>
  <c r="AC489" i="1"/>
  <c r="AB489" i="1"/>
  <c r="AA489" i="1"/>
  <c r="Z489" i="1"/>
  <c r="W489" i="1"/>
  <c r="T489" i="1"/>
  <c r="R489" i="1"/>
  <c r="Q489" i="1"/>
  <c r="L489" i="1"/>
  <c r="I489" i="1"/>
  <c r="H489" i="1"/>
  <c r="G489" i="1"/>
  <c r="F489" i="1"/>
  <c r="A489" i="1"/>
  <c r="AF488" i="1"/>
  <c r="AE488" i="1"/>
  <c r="AD488" i="1"/>
  <c r="AC488" i="1"/>
  <c r="AB488" i="1"/>
  <c r="AA488" i="1"/>
  <c r="Z488" i="1"/>
  <c r="W488" i="1"/>
  <c r="T488" i="1"/>
  <c r="R488" i="1"/>
  <c r="Q488" i="1"/>
  <c r="L488" i="1"/>
  <c r="I488" i="1"/>
  <c r="H488" i="1"/>
  <c r="G488" i="1"/>
  <c r="F488" i="1"/>
  <c r="A488" i="1"/>
  <c r="AF487" i="1"/>
  <c r="AE487" i="1"/>
  <c r="AD487" i="1"/>
  <c r="AC487" i="1"/>
  <c r="AB487" i="1"/>
  <c r="AA487" i="1"/>
  <c r="Z487" i="1"/>
  <c r="W487" i="1"/>
  <c r="T487" i="1"/>
  <c r="R487" i="1"/>
  <c r="Q487" i="1"/>
  <c r="L487" i="1"/>
  <c r="I487" i="1"/>
  <c r="H487" i="1"/>
  <c r="G487" i="1"/>
  <c r="F487" i="1"/>
  <c r="A487" i="1"/>
  <c r="AF486" i="1"/>
  <c r="AE486" i="1"/>
  <c r="AD486" i="1"/>
  <c r="AC486" i="1"/>
  <c r="AB486" i="1"/>
  <c r="AA486" i="1"/>
  <c r="Z486" i="1"/>
  <c r="W486" i="1"/>
  <c r="T486" i="1"/>
  <c r="R486" i="1"/>
  <c r="Q486" i="1"/>
  <c r="L486" i="1"/>
  <c r="I486" i="1"/>
  <c r="H486" i="1"/>
  <c r="G486" i="1"/>
  <c r="F486" i="1"/>
  <c r="A486" i="1"/>
  <c r="AF485" i="1"/>
  <c r="AE485" i="1"/>
  <c r="AD485" i="1"/>
  <c r="AC485" i="1"/>
  <c r="AB485" i="1"/>
  <c r="AA485" i="1"/>
  <c r="Z485" i="1"/>
  <c r="W485" i="1"/>
  <c r="T485" i="1"/>
  <c r="R485" i="1"/>
  <c r="Q485" i="1"/>
  <c r="L485" i="1"/>
  <c r="I485" i="1"/>
  <c r="H485" i="1"/>
  <c r="G485" i="1"/>
  <c r="F485" i="1"/>
  <c r="A485" i="1"/>
  <c r="AF484" i="1"/>
  <c r="AE484" i="1"/>
  <c r="AD484" i="1"/>
  <c r="AC484" i="1"/>
  <c r="AB484" i="1"/>
  <c r="AA484" i="1"/>
  <c r="Z484" i="1"/>
  <c r="W484" i="1"/>
  <c r="T484" i="1"/>
  <c r="R484" i="1"/>
  <c r="Q484" i="1"/>
  <c r="L484" i="1"/>
  <c r="I484" i="1"/>
  <c r="H484" i="1"/>
  <c r="G484" i="1"/>
  <c r="F484" i="1"/>
  <c r="A484" i="1"/>
  <c r="AF483" i="1"/>
  <c r="AE483" i="1"/>
  <c r="AD483" i="1"/>
  <c r="AC483" i="1"/>
  <c r="AB483" i="1"/>
  <c r="AA483" i="1"/>
  <c r="Z483" i="1"/>
  <c r="W483" i="1"/>
  <c r="T483" i="1"/>
  <c r="R483" i="1"/>
  <c r="Q483" i="1"/>
  <c r="L483" i="1"/>
  <c r="I483" i="1"/>
  <c r="H483" i="1"/>
  <c r="G483" i="1"/>
  <c r="F483" i="1"/>
  <c r="A483" i="1"/>
  <c r="AF482" i="1"/>
  <c r="AE482" i="1"/>
  <c r="AD482" i="1"/>
  <c r="AC482" i="1"/>
  <c r="AB482" i="1"/>
  <c r="AA482" i="1"/>
  <c r="Z482" i="1"/>
  <c r="W482" i="1"/>
  <c r="T482" i="1"/>
  <c r="R482" i="1"/>
  <c r="Q482" i="1"/>
  <c r="L482" i="1"/>
  <c r="I482" i="1"/>
  <c r="H482" i="1"/>
  <c r="G482" i="1"/>
  <c r="F482" i="1"/>
  <c r="A482" i="1"/>
  <c r="AF481" i="1"/>
  <c r="AE481" i="1"/>
  <c r="AD481" i="1"/>
  <c r="AC481" i="1"/>
  <c r="AB481" i="1"/>
  <c r="AA481" i="1"/>
  <c r="Z481" i="1"/>
  <c r="W481" i="1"/>
  <c r="T481" i="1"/>
  <c r="R481" i="1"/>
  <c r="Q481" i="1"/>
  <c r="P481" i="1"/>
  <c r="O481" i="1"/>
  <c r="N481" i="1"/>
  <c r="L481" i="1"/>
  <c r="I481" i="1"/>
  <c r="H481" i="1"/>
  <c r="G481" i="1"/>
  <c r="F481" i="1"/>
  <c r="A481" i="1"/>
  <c r="AF480" i="1"/>
  <c r="AE480" i="1"/>
  <c r="AD480" i="1"/>
  <c r="AC480" i="1"/>
  <c r="AB480" i="1"/>
  <c r="AA480" i="1"/>
  <c r="Z480" i="1"/>
  <c r="W480" i="1"/>
  <c r="T480" i="1"/>
  <c r="R480" i="1"/>
  <c r="Q480" i="1"/>
  <c r="L480" i="1"/>
  <c r="I480" i="1"/>
  <c r="H480" i="1"/>
  <c r="G480" i="1"/>
  <c r="F480" i="1"/>
  <c r="A480" i="1"/>
  <c r="AF476" i="1"/>
  <c r="AE476" i="1"/>
  <c r="AD476" i="1"/>
  <c r="AC476" i="1"/>
  <c r="AB476" i="1"/>
  <c r="AA476" i="1"/>
  <c r="Z476" i="1"/>
  <c r="W476" i="1"/>
  <c r="T476" i="1"/>
  <c r="R476" i="1"/>
  <c r="Q476" i="1"/>
  <c r="L476" i="1"/>
  <c r="I476" i="1"/>
  <c r="H476" i="1"/>
  <c r="G476" i="1"/>
  <c r="F476" i="1"/>
  <c r="A476" i="1"/>
  <c r="AF475" i="1"/>
  <c r="AE475" i="1"/>
  <c r="AD475" i="1"/>
  <c r="AC475" i="1"/>
  <c r="AB475" i="1"/>
  <c r="AA475" i="1"/>
  <c r="Z475" i="1"/>
  <c r="W475" i="1"/>
  <c r="T475" i="1"/>
  <c r="R475" i="1"/>
  <c r="Q475" i="1"/>
  <c r="L475" i="1"/>
  <c r="I475" i="1"/>
  <c r="H475" i="1"/>
  <c r="G475" i="1"/>
  <c r="F475" i="1"/>
  <c r="A475" i="1"/>
  <c r="AF474" i="1"/>
  <c r="AE474" i="1"/>
  <c r="AD474" i="1"/>
  <c r="AC474" i="1"/>
  <c r="AB474" i="1"/>
  <c r="AA474" i="1"/>
  <c r="Z474" i="1"/>
  <c r="W474" i="1"/>
  <c r="T474" i="1"/>
  <c r="R474" i="1"/>
  <c r="Q474" i="1"/>
  <c r="L474" i="1"/>
  <c r="I474" i="1"/>
  <c r="H474" i="1"/>
  <c r="G474" i="1"/>
  <c r="F474" i="1"/>
  <c r="A474" i="1"/>
  <c r="AF473" i="1"/>
  <c r="AE473" i="1"/>
  <c r="AD473" i="1"/>
  <c r="AC473" i="1"/>
  <c r="AB473" i="1"/>
  <c r="AA473" i="1"/>
  <c r="Z473" i="1"/>
  <c r="W473" i="1"/>
  <c r="T473" i="1"/>
  <c r="R473" i="1"/>
  <c r="Q473" i="1"/>
  <c r="P473" i="1"/>
  <c r="O473" i="1"/>
  <c r="L473" i="1"/>
  <c r="I473" i="1"/>
  <c r="H473" i="1"/>
  <c r="G473" i="1"/>
  <c r="F473" i="1"/>
  <c r="A473" i="1"/>
  <c r="AF472" i="1"/>
  <c r="AE472" i="1"/>
  <c r="AD472" i="1"/>
  <c r="AC472" i="1"/>
  <c r="AB472" i="1"/>
  <c r="AA472" i="1"/>
  <c r="Z472" i="1"/>
  <c r="W472" i="1"/>
  <c r="T472" i="1"/>
  <c r="R472" i="1"/>
  <c r="Q472" i="1"/>
  <c r="I472" i="1"/>
  <c r="H472" i="1"/>
  <c r="G472" i="1"/>
  <c r="F472" i="1"/>
  <c r="A472" i="1"/>
  <c r="AF471" i="1"/>
  <c r="AE471" i="1"/>
  <c r="AD471" i="1"/>
  <c r="AC471" i="1"/>
  <c r="AB471" i="1"/>
  <c r="AA471" i="1"/>
  <c r="Z471" i="1"/>
  <c r="W471" i="1"/>
  <c r="T471" i="1"/>
  <c r="R471" i="1"/>
  <c r="Q471" i="1"/>
  <c r="L471" i="1"/>
  <c r="I471" i="1"/>
  <c r="H471" i="1"/>
  <c r="G471" i="1"/>
  <c r="F471" i="1"/>
  <c r="A471" i="1"/>
  <c r="AF470" i="1"/>
  <c r="AE470" i="1"/>
  <c r="AD470" i="1"/>
  <c r="AC470" i="1"/>
  <c r="AB470" i="1"/>
  <c r="AA470" i="1"/>
  <c r="Z470" i="1"/>
  <c r="W470" i="1"/>
  <c r="R470" i="1"/>
  <c r="Q470" i="1"/>
  <c r="L470" i="1"/>
  <c r="I470" i="1"/>
  <c r="H470" i="1"/>
  <c r="G470" i="1"/>
  <c r="F470" i="1"/>
  <c r="A470" i="1"/>
  <c r="AF469" i="1"/>
  <c r="AE469" i="1"/>
  <c r="AD469" i="1"/>
  <c r="AC469" i="1"/>
  <c r="AB469" i="1"/>
  <c r="AA469" i="1"/>
  <c r="Z469" i="1"/>
  <c r="W469" i="1"/>
  <c r="T469" i="1"/>
  <c r="R469" i="1"/>
  <c r="Q469" i="1"/>
  <c r="L469" i="1"/>
  <c r="I469" i="1"/>
  <c r="H469" i="1"/>
  <c r="G469" i="1"/>
  <c r="F469" i="1"/>
  <c r="A469" i="1"/>
  <c r="AF468" i="1"/>
  <c r="AE468" i="1"/>
  <c r="AD468" i="1"/>
  <c r="AC468" i="1"/>
  <c r="AB468" i="1"/>
  <c r="AA468" i="1"/>
  <c r="Z468" i="1"/>
  <c r="W468" i="1"/>
  <c r="T468" i="1"/>
  <c r="R468" i="1"/>
  <c r="Q468" i="1"/>
  <c r="L468" i="1"/>
  <c r="I468" i="1"/>
  <c r="H468" i="1"/>
  <c r="G468" i="1"/>
  <c r="F468" i="1"/>
  <c r="A468" i="1"/>
  <c r="AF467" i="1"/>
  <c r="AE467" i="1"/>
  <c r="AD467" i="1"/>
  <c r="AC467" i="1"/>
  <c r="AB467" i="1"/>
  <c r="AA467" i="1"/>
  <c r="Z467" i="1"/>
  <c r="W467" i="1"/>
  <c r="T467" i="1"/>
  <c r="R467" i="1"/>
  <c r="Q467" i="1"/>
  <c r="L467" i="1"/>
  <c r="I467" i="1"/>
  <c r="H467" i="1"/>
  <c r="G467" i="1"/>
  <c r="F467" i="1"/>
  <c r="A467" i="1"/>
  <c r="AF466" i="1"/>
  <c r="AE466" i="1"/>
  <c r="AD466" i="1"/>
  <c r="AC466" i="1"/>
  <c r="AB466" i="1"/>
  <c r="AA466" i="1"/>
  <c r="Z466" i="1"/>
  <c r="W466" i="1"/>
  <c r="T466" i="1"/>
  <c r="R466" i="1"/>
  <c r="Q466" i="1"/>
  <c r="L466" i="1"/>
  <c r="I466" i="1"/>
  <c r="H466" i="1"/>
  <c r="G466" i="1"/>
  <c r="F466" i="1"/>
  <c r="A466" i="1"/>
  <c r="AF465" i="1"/>
  <c r="AE465" i="1"/>
  <c r="AD465" i="1"/>
  <c r="AC465" i="1"/>
  <c r="AB465" i="1"/>
  <c r="AA465" i="1"/>
  <c r="Z465" i="1"/>
  <c r="W465" i="1"/>
  <c r="T465" i="1"/>
  <c r="R465" i="1"/>
  <c r="Q465" i="1"/>
  <c r="L465" i="1"/>
  <c r="I465" i="1"/>
  <c r="H465" i="1"/>
  <c r="G465" i="1"/>
  <c r="F465" i="1"/>
  <c r="A465" i="1"/>
  <c r="AF464" i="1"/>
  <c r="AE464" i="1"/>
  <c r="AD464" i="1"/>
  <c r="AC464" i="1"/>
  <c r="AB464" i="1"/>
  <c r="AA464" i="1"/>
  <c r="Z464" i="1"/>
  <c r="W464" i="1"/>
  <c r="T464" i="1"/>
  <c r="R464" i="1"/>
  <c r="Q464" i="1"/>
  <c r="L464" i="1"/>
  <c r="I464" i="1"/>
  <c r="H464" i="1"/>
  <c r="G464" i="1"/>
  <c r="F464" i="1"/>
  <c r="A464" i="1"/>
  <c r="AF463" i="1"/>
  <c r="AE463" i="1"/>
  <c r="AD463" i="1"/>
  <c r="AC463" i="1"/>
  <c r="AB463" i="1"/>
  <c r="AA463" i="1"/>
  <c r="Z463" i="1"/>
  <c r="W463" i="1"/>
  <c r="T463" i="1"/>
  <c r="R463" i="1"/>
  <c r="Q463" i="1"/>
  <c r="L463" i="1"/>
  <c r="I463" i="1"/>
  <c r="H463" i="1"/>
  <c r="G463" i="1"/>
  <c r="F463" i="1"/>
  <c r="A463" i="1"/>
  <c r="AF462" i="1"/>
  <c r="AE462" i="1"/>
  <c r="AD462" i="1"/>
  <c r="AC462" i="1"/>
  <c r="AB462" i="1"/>
  <c r="AA462" i="1"/>
  <c r="Z462" i="1"/>
  <c r="W462" i="1"/>
  <c r="T462" i="1"/>
  <c r="R462" i="1"/>
  <c r="L462" i="1"/>
  <c r="I462" i="1"/>
  <c r="H462" i="1"/>
  <c r="G462" i="1"/>
  <c r="F462" i="1"/>
  <c r="A462" i="1"/>
  <c r="AF461" i="1"/>
  <c r="AE461" i="1"/>
  <c r="AD461" i="1"/>
  <c r="AC461" i="1"/>
  <c r="AB461" i="1"/>
  <c r="AA461" i="1"/>
  <c r="Z461" i="1"/>
  <c r="W461" i="1"/>
  <c r="T461" i="1"/>
  <c r="R461" i="1"/>
  <c r="Q461" i="1"/>
  <c r="L461" i="1"/>
  <c r="I461" i="1"/>
  <c r="H461" i="1"/>
  <c r="G461" i="1"/>
  <c r="F461" i="1"/>
  <c r="A461" i="1"/>
  <c r="AF459" i="1"/>
  <c r="AE459" i="1"/>
  <c r="AD459" i="1"/>
  <c r="AC459" i="1"/>
  <c r="AB459" i="1"/>
  <c r="AA459" i="1"/>
  <c r="Z459" i="1"/>
  <c r="W459" i="1"/>
  <c r="T459" i="1"/>
  <c r="R459" i="1"/>
  <c r="Q459" i="1"/>
  <c r="L459" i="1"/>
  <c r="I459" i="1"/>
  <c r="H459" i="1"/>
  <c r="G459" i="1"/>
  <c r="F459" i="1"/>
  <c r="A459" i="1"/>
  <c r="AF457" i="1"/>
  <c r="AE457" i="1"/>
  <c r="AD457" i="1"/>
  <c r="AC457" i="1"/>
  <c r="AB457" i="1"/>
  <c r="AA457" i="1"/>
  <c r="Z457" i="1"/>
  <c r="W457" i="1"/>
  <c r="T457" i="1"/>
  <c r="R457" i="1"/>
  <c r="Q457" i="1"/>
  <c r="L457" i="1"/>
  <c r="I457" i="1"/>
  <c r="H457" i="1"/>
  <c r="G457" i="1"/>
  <c r="F457" i="1"/>
  <c r="A457" i="1"/>
  <c r="AF456" i="1"/>
  <c r="AE456" i="1"/>
  <c r="AD456" i="1"/>
  <c r="AC456" i="1"/>
  <c r="AB456" i="1"/>
  <c r="AA456" i="1"/>
  <c r="Z456" i="1"/>
  <c r="W456" i="1"/>
  <c r="T456" i="1"/>
  <c r="R456" i="1"/>
  <c r="Q456" i="1"/>
  <c r="L456" i="1"/>
  <c r="I456" i="1"/>
  <c r="H456" i="1"/>
  <c r="G456" i="1"/>
  <c r="F456" i="1"/>
  <c r="A456" i="1"/>
  <c r="AF455" i="1"/>
  <c r="AE455" i="1"/>
  <c r="AD455" i="1"/>
  <c r="AC455" i="1"/>
  <c r="AB455" i="1"/>
  <c r="AA455" i="1"/>
  <c r="Z455" i="1"/>
  <c r="W455" i="1"/>
  <c r="T455" i="1"/>
  <c r="R455" i="1"/>
  <c r="Q455" i="1"/>
  <c r="L455" i="1"/>
  <c r="I455" i="1"/>
  <c r="H455" i="1"/>
  <c r="G455" i="1"/>
  <c r="F455" i="1"/>
  <c r="A455" i="1"/>
  <c r="AF454" i="1"/>
  <c r="AE454" i="1"/>
  <c r="AD454" i="1"/>
  <c r="AC454" i="1"/>
  <c r="AB454" i="1"/>
  <c r="AA454" i="1"/>
  <c r="Z454" i="1"/>
  <c r="W454" i="1"/>
  <c r="T454" i="1"/>
  <c r="R454" i="1"/>
  <c r="Q454" i="1"/>
  <c r="L454" i="1"/>
  <c r="I454" i="1"/>
  <c r="H454" i="1"/>
  <c r="G454" i="1"/>
  <c r="F454" i="1"/>
  <c r="A454" i="1"/>
  <c r="AF453" i="1"/>
  <c r="AE453" i="1"/>
  <c r="AD453" i="1"/>
  <c r="AC453" i="1"/>
  <c r="AB453" i="1"/>
  <c r="AA453" i="1"/>
  <c r="Z453" i="1"/>
  <c r="W453" i="1"/>
  <c r="T453" i="1"/>
  <c r="R453" i="1"/>
  <c r="Q453" i="1"/>
  <c r="L453" i="1"/>
  <c r="I453" i="1"/>
  <c r="H453" i="1"/>
  <c r="G453" i="1"/>
  <c r="F453" i="1"/>
  <c r="A453" i="1"/>
  <c r="AF452" i="1"/>
  <c r="AE452" i="1"/>
  <c r="AD452" i="1"/>
  <c r="AC452" i="1"/>
  <c r="AB452" i="1"/>
  <c r="AA452" i="1"/>
  <c r="Z452" i="1"/>
  <c r="W452" i="1"/>
  <c r="T452" i="1"/>
  <c r="R452" i="1"/>
  <c r="Q452" i="1"/>
  <c r="L452" i="1"/>
  <c r="I452" i="1"/>
  <c r="H452" i="1"/>
  <c r="G452" i="1"/>
  <c r="F452" i="1"/>
  <c r="A452" i="1"/>
  <c r="AF451" i="1"/>
  <c r="AE451" i="1"/>
  <c r="AD451" i="1"/>
  <c r="AC451" i="1"/>
  <c r="AB451" i="1"/>
  <c r="AA451" i="1"/>
  <c r="Z451" i="1"/>
  <c r="W451" i="1"/>
  <c r="T451" i="1"/>
  <c r="R451" i="1"/>
  <c r="Q451" i="1"/>
  <c r="L451" i="1"/>
  <c r="I451" i="1"/>
  <c r="H451" i="1"/>
  <c r="G451" i="1"/>
  <c r="F451" i="1"/>
  <c r="A451" i="1"/>
  <c r="AF450" i="1"/>
  <c r="AE450" i="1"/>
  <c r="AD450" i="1"/>
  <c r="AC450" i="1"/>
  <c r="AB450" i="1"/>
  <c r="AA450" i="1"/>
  <c r="Z450" i="1"/>
  <c r="W450" i="1"/>
  <c r="T450" i="1"/>
  <c r="R450" i="1"/>
  <c r="Q450" i="1"/>
  <c r="L450" i="1"/>
  <c r="I450" i="1"/>
  <c r="H450" i="1"/>
  <c r="G450" i="1"/>
  <c r="F450" i="1"/>
  <c r="A450" i="1"/>
  <c r="AF449" i="1"/>
  <c r="AE449" i="1"/>
  <c r="AD449" i="1"/>
  <c r="AC449" i="1"/>
  <c r="AB449" i="1"/>
  <c r="AA449" i="1"/>
  <c r="Z449" i="1"/>
  <c r="W449" i="1"/>
  <c r="T449" i="1"/>
  <c r="R449" i="1"/>
  <c r="Q449" i="1"/>
  <c r="L449" i="1"/>
  <c r="I449" i="1"/>
  <c r="H449" i="1"/>
  <c r="G449" i="1"/>
  <c r="F449" i="1"/>
  <c r="A449" i="1"/>
  <c r="AF448" i="1"/>
  <c r="AE448" i="1"/>
  <c r="AD448" i="1"/>
  <c r="AC448" i="1"/>
  <c r="AB448" i="1"/>
  <c r="AA448" i="1"/>
  <c r="Z448" i="1"/>
  <c r="W448" i="1"/>
  <c r="T448" i="1"/>
  <c r="R448" i="1"/>
  <c r="Q448" i="1"/>
  <c r="L448" i="1"/>
  <c r="I448" i="1"/>
  <c r="H448" i="1"/>
  <c r="G448" i="1"/>
  <c r="F448" i="1"/>
  <c r="A448" i="1"/>
  <c r="AF447" i="1"/>
  <c r="AE447" i="1"/>
  <c r="AD447" i="1"/>
  <c r="AC447" i="1"/>
  <c r="AB447" i="1"/>
  <c r="AA447" i="1"/>
  <c r="Z447" i="1"/>
  <c r="W447" i="1"/>
  <c r="T447" i="1"/>
  <c r="R447" i="1"/>
  <c r="Q447" i="1"/>
  <c r="L447" i="1"/>
  <c r="I447" i="1"/>
  <c r="H447" i="1"/>
  <c r="G447" i="1"/>
  <c r="F447" i="1"/>
  <c r="A447" i="1"/>
  <c r="AF446" i="1"/>
  <c r="AE446" i="1"/>
  <c r="AD446" i="1"/>
  <c r="AC446" i="1"/>
  <c r="AB446" i="1"/>
  <c r="AA446" i="1"/>
  <c r="Z446" i="1"/>
  <c r="W446" i="1"/>
  <c r="T446" i="1"/>
  <c r="R446" i="1"/>
  <c r="Q446" i="1"/>
  <c r="L446" i="1"/>
  <c r="I446" i="1"/>
  <c r="H446" i="1"/>
  <c r="G446" i="1"/>
  <c r="F446" i="1"/>
  <c r="A446" i="1"/>
  <c r="AF445" i="1"/>
  <c r="AE445" i="1"/>
  <c r="AD445" i="1"/>
  <c r="AC445" i="1"/>
  <c r="AB445" i="1"/>
  <c r="AA445" i="1"/>
  <c r="Z445" i="1"/>
  <c r="W445" i="1"/>
  <c r="T445" i="1"/>
  <c r="R445" i="1"/>
  <c r="Q445" i="1"/>
  <c r="L445" i="1"/>
  <c r="I445" i="1"/>
  <c r="H445" i="1"/>
  <c r="G445" i="1"/>
  <c r="F445" i="1"/>
  <c r="A445" i="1"/>
  <c r="AF444" i="1"/>
  <c r="AE444" i="1"/>
  <c r="AD444" i="1"/>
  <c r="AC444" i="1"/>
  <c r="AB444" i="1"/>
  <c r="AA444" i="1"/>
  <c r="Z444" i="1"/>
  <c r="W444" i="1"/>
  <c r="T444" i="1"/>
  <c r="R444" i="1"/>
  <c r="Q444" i="1"/>
  <c r="L444" i="1"/>
  <c r="I444" i="1"/>
  <c r="H444" i="1"/>
  <c r="G444" i="1"/>
  <c r="F444" i="1"/>
  <c r="A444" i="1"/>
  <c r="AF443" i="1"/>
  <c r="AE443" i="1"/>
  <c r="AD443" i="1"/>
  <c r="AC443" i="1"/>
  <c r="AB443" i="1"/>
  <c r="AA443" i="1"/>
  <c r="Z443" i="1"/>
  <c r="W443" i="1"/>
  <c r="T443" i="1"/>
  <c r="R443" i="1"/>
  <c r="Q443" i="1"/>
  <c r="P443" i="1"/>
  <c r="O443" i="1"/>
  <c r="L443" i="1"/>
  <c r="I443" i="1"/>
  <c r="H443" i="1"/>
  <c r="G443" i="1"/>
  <c r="F443" i="1"/>
  <c r="A443" i="1"/>
  <c r="AF442" i="1"/>
  <c r="AE442" i="1"/>
  <c r="AD442" i="1"/>
  <c r="AC442" i="1"/>
  <c r="AB442" i="1"/>
  <c r="AA442" i="1"/>
  <c r="Z442" i="1"/>
  <c r="W442" i="1"/>
  <c r="T442" i="1"/>
  <c r="R442" i="1"/>
  <c r="Q442" i="1"/>
  <c r="L442" i="1"/>
  <c r="I442" i="1"/>
  <c r="H442" i="1"/>
  <c r="G442" i="1"/>
  <c r="F442" i="1"/>
  <c r="A442" i="1"/>
  <c r="AF440" i="1"/>
  <c r="AE440" i="1"/>
  <c r="AD440" i="1"/>
  <c r="AC440" i="1"/>
  <c r="AB440" i="1"/>
  <c r="AA440" i="1"/>
  <c r="Z440" i="1"/>
  <c r="W440" i="1"/>
  <c r="T440" i="1"/>
  <c r="R440" i="1"/>
  <c r="Q440" i="1"/>
  <c r="L440" i="1"/>
  <c r="I440" i="1"/>
  <c r="H440" i="1"/>
  <c r="G440" i="1"/>
  <c r="F440" i="1"/>
  <c r="A440" i="1"/>
  <c r="AF439" i="1"/>
  <c r="AE439" i="1"/>
  <c r="AD439" i="1"/>
  <c r="AC439" i="1"/>
  <c r="AB439" i="1"/>
  <c r="AA439" i="1"/>
  <c r="Z439" i="1"/>
  <c r="W439" i="1"/>
  <c r="T439" i="1"/>
  <c r="R439" i="1"/>
  <c r="Q439" i="1"/>
  <c r="L439" i="1"/>
  <c r="I439" i="1"/>
  <c r="H439" i="1"/>
  <c r="G439" i="1"/>
  <c r="F439" i="1"/>
  <c r="A439" i="1"/>
  <c r="AF438" i="1"/>
  <c r="AE438" i="1"/>
  <c r="AD438" i="1"/>
  <c r="AC438" i="1"/>
  <c r="AB438" i="1"/>
  <c r="AA438" i="1"/>
  <c r="Z438" i="1"/>
  <c r="W438" i="1"/>
  <c r="T438" i="1"/>
  <c r="R438" i="1"/>
  <c r="Q438" i="1"/>
  <c r="L438" i="1"/>
  <c r="I438" i="1"/>
  <c r="H438" i="1"/>
  <c r="G438" i="1"/>
  <c r="F438" i="1"/>
  <c r="A438" i="1"/>
  <c r="AF437" i="1"/>
  <c r="AE437" i="1"/>
  <c r="AD437" i="1"/>
  <c r="AC437" i="1"/>
  <c r="AB437" i="1"/>
  <c r="AA437" i="1"/>
  <c r="Z437" i="1"/>
  <c r="W437" i="1"/>
  <c r="T437" i="1"/>
  <c r="R437" i="1"/>
  <c r="Q437" i="1"/>
  <c r="L437" i="1"/>
  <c r="I437" i="1"/>
  <c r="H437" i="1"/>
  <c r="G437" i="1"/>
  <c r="F437" i="1"/>
  <c r="A437" i="1"/>
  <c r="AF436" i="1"/>
  <c r="AE436" i="1"/>
  <c r="AD436" i="1"/>
  <c r="AC436" i="1"/>
  <c r="AB436" i="1"/>
  <c r="AA436" i="1"/>
  <c r="Z436" i="1"/>
  <c r="W436" i="1"/>
  <c r="T436" i="1"/>
  <c r="R436" i="1"/>
  <c r="Q436" i="1"/>
  <c r="L436" i="1"/>
  <c r="I436" i="1"/>
  <c r="H436" i="1"/>
  <c r="G436" i="1"/>
  <c r="F436" i="1"/>
  <c r="A436" i="1"/>
  <c r="AF435" i="1"/>
  <c r="AE435" i="1"/>
  <c r="AD435" i="1"/>
  <c r="AC435" i="1"/>
  <c r="AB435" i="1"/>
  <c r="AA435" i="1"/>
  <c r="Z435" i="1"/>
  <c r="W435" i="1"/>
  <c r="T435" i="1"/>
  <c r="R435" i="1"/>
  <c r="Q435" i="1"/>
  <c r="L435" i="1"/>
  <c r="I435" i="1"/>
  <c r="H435" i="1"/>
  <c r="G435" i="1"/>
  <c r="F435" i="1"/>
  <c r="A435" i="1"/>
  <c r="AF434" i="1"/>
  <c r="AE434" i="1"/>
  <c r="AD434" i="1"/>
  <c r="AC434" i="1"/>
  <c r="AB434" i="1"/>
  <c r="AA434" i="1"/>
  <c r="Z434" i="1"/>
  <c r="W434" i="1"/>
  <c r="T434" i="1"/>
  <c r="R434" i="1"/>
  <c r="Q434" i="1"/>
  <c r="L434" i="1"/>
  <c r="I434" i="1"/>
  <c r="H434" i="1"/>
  <c r="G434" i="1"/>
  <c r="F434" i="1"/>
  <c r="A434" i="1"/>
  <c r="AF433" i="1"/>
  <c r="AE433" i="1"/>
  <c r="AD433" i="1"/>
  <c r="AC433" i="1"/>
  <c r="AB433" i="1"/>
  <c r="AA433" i="1"/>
  <c r="Z433" i="1"/>
  <c r="W433" i="1"/>
  <c r="T433" i="1"/>
  <c r="R433" i="1"/>
  <c r="Q433" i="1"/>
  <c r="L433" i="1"/>
  <c r="I433" i="1"/>
  <c r="H433" i="1"/>
  <c r="G433" i="1"/>
  <c r="F433" i="1"/>
  <c r="A433" i="1"/>
  <c r="AF432" i="1"/>
  <c r="AE432" i="1"/>
  <c r="AD432" i="1"/>
  <c r="AC432" i="1"/>
  <c r="AB432" i="1"/>
  <c r="AA432" i="1"/>
  <c r="Z432" i="1"/>
  <c r="W432" i="1"/>
  <c r="T432" i="1"/>
  <c r="R432" i="1"/>
  <c r="Q432" i="1"/>
  <c r="L432" i="1"/>
  <c r="I432" i="1"/>
  <c r="H432" i="1"/>
  <c r="G432" i="1"/>
  <c r="F432" i="1"/>
  <c r="A432" i="1"/>
  <c r="AF431" i="1"/>
  <c r="AE431" i="1"/>
  <c r="AD431" i="1"/>
  <c r="AC431" i="1"/>
  <c r="AB431" i="1"/>
  <c r="AA431" i="1"/>
  <c r="Z431" i="1"/>
  <c r="W431" i="1"/>
  <c r="T431" i="1"/>
  <c r="R431" i="1"/>
  <c r="Q431" i="1"/>
  <c r="L431" i="1"/>
  <c r="I431" i="1"/>
  <c r="H431" i="1"/>
  <c r="G431" i="1"/>
  <c r="F431" i="1"/>
  <c r="A431" i="1"/>
  <c r="AF430" i="1"/>
  <c r="AE430" i="1"/>
  <c r="AD430" i="1"/>
  <c r="AC430" i="1"/>
  <c r="AB430" i="1"/>
  <c r="AA430" i="1"/>
  <c r="Z430" i="1"/>
  <c r="W430" i="1"/>
  <c r="T430" i="1"/>
  <c r="R430" i="1"/>
  <c r="Q430" i="1"/>
  <c r="L430" i="1"/>
  <c r="I430" i="1"/>
  <c r="H430" i="1"/>
  <c r="G430" i="1"/>
  <c r="F430" i="1"/>
  <c r="A430" i="1"/>
  <c r="AF429" i="1"/>
  <c r="AE429" i="1"/>
  <c r="AD429" i="1"/>
  <c r="AC429" i="1"/>
  <c r="AB429" i="1"/>
  <c r="AA429" i="1"/>
  <c r="Z429" i="1"/>
  <c r="W429" i="1"/>
  <c r="T429" i="1"/>
  <c r="R429" i="1"/>
  <c r="Q429" i="1"/>
  <c r="L429" i="1"/>
  <c r="I429" i="1"/>
  <c r="H429" i="1"/>
  <c r="G429" i="1"/>
  <c r="F429" i="1"/>
  <c r="A429" i="1"/>
  <c r="AF428" i="1"/>
  <c r="AE428" i="1"/>
  <c r="AD428" i="1"/>
  <c r="AC428" i="1"/>
  <c r="AB428" i="1"/>
  <c r="AA428" i="1"/>
  <c r="Z428" i="1"/>
  <c r="W428" i="1"/>
  <c r="T428" i="1"/>
  <c r="R428" i="1"/>
  <c r="Q428" i="1"/>
  <c r="L428" i="1"/>
  <c r="I428" i="1"/>
  <c r="H428" i="1"/>
  <c r="G428" i="1"/>
  <c r="F428" i="1"/>
  <c r="A428" i="1"/>
  <c r="AF427" i="1"/>
  <c r="AE427" i="1"/>
  <c r="AD427" i="1"/>
  <c r="AC427" i="1"/>
  <c r="AB427" i="1"/>
  <c r="AA427" i="1"/>
  <c r="Z427" i="1"/>
  <c r="W427" i="1"/>
  <c r="T427" i="1"/>
  <c r="R427" i="1"/>
  <c r="Q427" i="1"/>
  <c r="P427" i="1"/>
  <c r="O427" i="1"/>
  <c r="L427" i="1"/>
  <c r="I427" i="1"/>
  <c r="H427" i="1"/>
  <c r="G427" i="1"/>
  <c r="F427" i="1"/>
  <c r="A427" i="1"/>
  <c r="AF426" i="1"/>
  <c r="AE426" i="1"/>
  <c r="AD426" i="1"/>
  <c r="AC426" i="1"/>
  <c r="AB426" i="1"/>
  <c r="AA426" i="1"/>
  <c r="Z426" i="1"/>
  <c r="W426" i="1"/>
  <c r="T426" i="1"/>
  <c r="R426" i="1"/>
  <c r="Q426" i="1"/>
  <c r="L426" i="1"/>
  <c r="I426" i="1"/>
  <c r="H426" i="1"/>
  <c r="G426" i="1"/>
  <c r="F426" i="1"/>
  <c r="A426" i="1"/>
  <c r="AF425" i="1"/>
  <c r="AE425" i="1"/>
  <c r="AD425" i="1"/>
  <c r="AC425" i="1"/>
  <c r="AB425" i="1"/>
  <c r="AA425" i="1"/>
  <c r="Z425" i="1"/>
  <c r="W425" i="1"/>
  <c r="T425" i="1"/>
  <c r="R425" i="1"/>
  <c r="Q425" i="1"/>
  <c r="L425" i="1"/>
  <c r="I425" i="1"/>
  <c r="H425" i="1"/>
  <c r="G425" i="1"/>
  <c r="F425" i="1"/>
  <c r="A425" i="1"/>
  <c r="AF424" i="1"/>
  <c r="AE424" i="1"/>
  <c r="AD424" i="1"/>
  <c r="AC424" i="1"/>
  <c r="AB424" i="1"/>
  <c r="AA424" i="1"/>
  <c r="Z424" i="1"/>
  <c r="W424" i="1"/>
  <c r="T424" i="1"/>
  <c r="R424" i="1"/>
  <c r="Q424" i="1"/>
  <c r="L424" i="1"/>
  <c r="I424" i="1"/>
  <c r="H424" i="1"/>
  <c r="G424" i="1"/>
  <c r="F424" i="1"/>
  <c r="A424" i="1"/>
  <c r="AF423" i="1"/>
  <c r="AE423" i="1"/>
  <c r="AD423" i="1"/>
  <c r="AC423" i="1"/>
  <c r="AB423" i="1"/>
  <c r="AA423" i="1"/>
  <c r="Z423" i="1"/>
  <c r="W423" i="1"/>
  <c r="T423" i="1"/>
  <c r="R423" i="1"/>
  <c r="Q423" i="1"/>
  <c r="L423" i="1"/>
  <c r="I423" i="1"/>
  <c r="H423" i="1"/>
  <c r="G423" i="1"/>
  <c r="F423" i="1"/>
  <c r="A423" i="1"/>
  <c r="AF421" i="1"/>
  <c r="AE421" i="1"/>
  <c r="AD421" i="1"/>
  <c r="AC421" i="1"/>
  <c r="AB421" i="1"/>
  <c r="AA421" i="1"/>
  <c r="Z421" i="1"/>
  <c r="W421" i="1"/>
  <c r="T421" i="1"/>
  <c r="R421" i="1"/>
  <c r="Q421" i="1"/>
  <c r="L421" i="1"/>
  <c r="I421" i="1"/>
  <c r="H421" i="1"/>
  <c r="G421" i="1"/>
  <c r="F421" i="1"/>
  <c r="A421" i="1"/>
  <c r="AF419" i="1"/>
  <c r="AE419" i="1"/>
  <c r="AD419" i="1"/>
  <c r="AC419" i="1"/>
  <c r="AB419" i="1"/>
  <c r="AA419" i="1"/>
  <c r="Z419" i="1"/>
  <c r="W419" i="1"/>
  <c r="T419" i="1"/>
  <c r="R419" i="1"/>
  <c r="Q419" i="1"/>
  <c r="L419" i="1"/>
  <c r="I419" i="1"/>
  <c r="H419" i="1"/>
  <c r="G419" i="1"/>
  <c r="F419" i="1"/>
  <c r="A419" i="1"/>
  <c r="AF418" i="1"/>
  <c r="AE418" i="1"/>
  <c r="AD418" i="1"/>
  <c r="AC418" i="1"/>
  <c r="AB418" i="1"/>
  <c r="AA418" i="1"/>
  <c r="Z418" i="1"/>
  <c r="W418" i="1"/>
  <c r="T418" i="1"/>
  <c r="R418" i="1"/>
  <c r="Q418" i="1"/>
  <c r="L418" i="1"/>
  <c r="I418" i="1"/>
  <c r="H418" i="1"/>
  <c r="G418" i="1"/>
  <c r="F418" i="1"/>
  <c r="A418" i="1"/>
  <c r="AF416" i="1"/>
  <c r="AE416" i="1"/>
  <c r="AD416" i="1"/>
  <c r="AC416" i="1"/>
  <c r="AB416" i="1"/>
  <c r="AA416" i="1"/>
  <c r="Z416" i="1"/>
  <c r="W416" i="1"/>
  <c r="T416" i="1"/>
  <c r="R416" i="1"/>
  <c r="Q416" i="1"/>
  <c r="L416" i="1"/>
  <c r="I416" i="1"/>
  <c r="H416" i="1"/>
  <c r="G416" i="1"/>
  <c r="F416" i="1"/>
  <c r="A416" i="1"/>
  <c r="AF415" i="1"/>
  <c r="AE415" i="1"/>
  <c r="AD415" i="1"/>
  <c r="AC415" i="1"/>
  <c r="AB415" i="1"/>
  <c r="AA415" i="1"/>
  <c r="Z415" i="1"/>
  <c r="W415" i="1"/>
  <c r="T415" i="1"/>
  <c r="R415" i="1"/>
  <c r="Q415" i="1"/>
  <c r="L415" i="1"/>
  <c r="I415" i="1"/>
  <c r="H415" i="1"/>
  <c r="G415" i="1"/>
  <c r="F415" i="1"/>
  <c r="A415" i="1"/>
  <c r="AF414" i="1"/>
  <c r="AE414" i="1"/>
  <c r="AD414" i="1"/>
  <c r="AC414" i="1"/>
  <c r="AB414" i="1"/>
  <c r="AA414" i="1"/>
  <c r="Z414" i="1"/>
  <c r="W414" i="1"/>
  <c r="T414" i="1"/>
  <c r="R414" i="1"/>
  <c r="Q414" i="1"/>
  <c r="L414" i="1"/>
  <c r="I414" i="1"/>
  <c r="H414" i="1"/>
  <c r="G414" i="1"/>
  <c r="F414" i="1"/>
  <c r="A414" i="1"/>
  <c r="AF413" i="1"/>
  <c r="AE413" i="1"/>
  <c r="AD413" i="1"/>
  <c r="AC413" i="1"/>
  <c r="AB413" i="1"/>
  <c r="AA413" i="1"/>
  <c r="Z413" i="1"/>
  <c r="W413" i="1"/>
  <c r="T413" i="1"/>
  <c r="R413" i="1"/>
  <c r="Q413" i="1"/>
  <c r="L413" i="1"/>
  <c r="I413" i="1"/>
  <c r="H413" i="1"/>
  <c r="G413" i="1"/>
  <c r="F413" i="1"/>
  <c r="A413" i="1"/>
  <c r="AF412" i="1"/>
  <c r="AE412" i="1"/>
  <c r="AD412" i="1"/>
  <c r="AC412" i="1"/>
  <c r="AB412" i="1"/>
  <c r="AA412" i="1"/>
  <c r="Z412" i="1"/>
  <c r="W412" i="1"/>
  <c r="T412" i="1"/>
  <c r="R412" i="1"/>
  <c r="Q412" i="1"/>
  <c r="L412" i="1"/>
  <c r="I412" i="1"/>
  <c r="H412" i="1"/>
  <c r="G412" i="1"/>
  <c r="F412" i="1"/>
  <c r="A412" i="1"/>
  <c r="AF411" i="1"/>
  <c r="AE411" i="1"/>
  <c r="AD411" i="1"/>
  <c r="AC411" i="1"/>
  <c r="AB411" i="1"/>
  <c r="AA411" i="1"/>
  <c r="Z411" i="1"/>
  <c r="W411" i="1"/>
  <c r="T411" i="1"/>
  <c r="R411" i="1"/>
  <c r="Q411" i="1"/>
  <c r="P411" i="1"/>
  <c r="O411" i="1"/>
  <c r="L411" i="1"/>
  <c r="I411" i="1"/>
  <c r="H411" i="1"/>
  <c r="G411" i="1"/>
  <c r="F411" i="1"/>
  <c r="A411" i="1"/>
  <c r="AF410" i="1"/>
  <c r="AE410" i="1"/>
  <c r="AD410" i="1"/>
  <c r="AC410" i="1"/>
  <c r="AB410" i="1"/>
  <c r="AA410" i="1"/>
  <c r="Z410" i="1"/>
  <c r="W410" i="1"/>
  <c r="T410" i="1"/>
  <c r="R410" i="1"/>
  <c r="Q410" i="1"/>
  <c r="L410" i="1"/>
  <c r="I410" i="1"/>
  <c r="H410" i="1"/>
  <c r="G410" i="1"/>
  <c r="F410" i="1"/>
  <c r="A410" i="1"/>
  <c r="AF409" i="1"/>
  <c r="AE409" i="1"/>
  <c r="AD409" i="1"/>
  <c r="AC409" i="1"/>
  <c r="AB409" i="1"/>
  <c r="AA409" i="1"/>
  <c r="Z409" i="1"/>
  <c r="W409" i="1"/>
  <c r="T409" i="1"/>
  <c r="R409" i="1"/>
  <c r="Q409" i="1"/>
  <c r="L409" i="1"/>
  <c r="I409" i="1"/>
  <c r="H409" i="1"/>
  <c r="G409" i="1"/>
  <c r="F409" i="1"/>
  <c r="A409" i="1"/>
  <c r="AF408" i="1"/>
  <c r="AE408" i="1"/>
  <c r="AD408" i="1"/>
  <c r="AC408" i="1"/>
  <c r="AB408" i="1"/>
  <c r="AA408" i="1"/>
  <c r="Z408" i="1"/>
  <c r="W408" i="1"/>
  <c r="T408" i="1"/>
  <c r="R408" i="1"/>
  <c r="Q408" i="1"/>
  <c r="P408" i="1"/>
  <c r="O408" i="1"/>
  <c r="L408" i="1"/>
  <c r="I408" i="1"/>
  <c r="H408" i="1"/>
  <c r="G408" i="1"/>
  <c r="F408" i="1"/>
  <c r="A408" i="1"/>
  <c r="AF407" i="1"/>
  <c r="AE407" i="1"/>
  <c r="AD407" i="1"/>
  <c r="AC407" i="1"/>
  <c r="AB407" i="1"/>
  <c r="AA407" i="1"/>
  <c r="Z407" i="1"/>
  <c r="W407" i="1"/>
  <c r="T407" i="1"/>
  <c r="R407" i="1"/>
  <c r="Q407" i="1"/>
  <c r="L407" i="1"/>
  <c r="I407" i="1"/>
  <c r="H407" i="1"/>
  <c r="G407" i="1"/>
  <c r="F407" i="1"/>
  <c r="A407" i="1"/>
  <c r="AF406" i="1"/>
  <c r="AE406" i="1"/>
  <c r="AD406" i="1"/>
  <c r="AC406" i="1"/>
  <c r="AB406" i="1"/>
  <c r="AA406" i="1"/>
  <c r="Z406" i="1"/>
  <c r="W406" i="1"/>
  <c r="T406" i="1"/>
  <c r="R406" i="1"/>
  <c r="Q406" i="1"/>
  <c r="L406" i="1"/>
  <c r="I406" i="1"/>
  <c r="H406" i="1"/>
  <c r="G406" i="1"/>
  <c r="F406" i="1"/>
  <c r="A406" i="1"/>
  <c r="AF405" i="1"/>
  <c r="AE405" i="1"/>
  <c r="AD405" i="1"/>
  <c r="AC405" i="1"/>
  <c r="AB405" i="1"/>
  <c r="AA405" i="1"/>
  <c r="Z405" i="1"/>
  <c r="W405" i="1"/>
  <c r="T405" i="1"/>
  <c r="R405" i="1"/>
  <c r="Q405" i="1"/>
  <c r="P405" i="1"/>
  <c r="O405" i="1"/>
  <c r="L405" i="1"/>
  <c r="I405" i="1"/>
  <c r="H405" i="1"/>
  <c r="G405" i="1"/>
  <c r="F405" i="1"/>
  <c r="A405" i="1"/>
  <c r="AF404" i="1"/>
  <c r="AE404" i="1"/>
  <c r="AD404" i="1"/>
  <c r="AC404" i="1"/>
  <c r="AB404" i="1"/>
  <c r="AA404" i="1"/>
  <c r="Z404" i="1"/>
  <c r="W404" i="1"/>
  <c r="T404" i="1"/>
  <c r="R404" i="1"/>
  <c r="Q404" i="1"/>
  <c r="L404" i="1"/>
  <c r="I404" i="1"/>
  <c r="H404" i="1"/>
  <c r="G404" i="1"/>
  <c r="F404" i="1"/>
  <c r="A404" i="1"/>
  <c r="AF403" i="1"/>
  <c r="AE403" i="1"/>
  <c r="AD403" i="1"/>
  <c r="AC403" i="1"/>
  <c r="AB403" i="1"/>
  <c r="AA403" i="1"/>
  <c r="Z403" i="1"/>
  <c r="W403" i="1"/>
  <c r="T403" i="1"/>
  <c r="R403" i="1"/>
  <c r="Q403" i="1"/>
  <c r="L403" i="1"/>
  <c r="I403" i="1"/>
  <c r="H403" i="1"/>
  <c r="G403" i="1"/>
  <c r="F403" i="1"/>
  <c r="A403" i="1"/>
  <c r="AF402" i="1"/>
  <c r="AE402" i="1"/>
  <c r="AD402" i="1"/>
  <c r="AC402" i="1"/>
  <c r="AB402" i="1"/>
  <c r="AA402" i="1"/>
  <c r="Z402" i="1"/>
  <c r="W402" i="1"/>
  <c r="T402" i="1"/>
  <c r="R402" i="1"/>
  <c r="Q402" i="1"/>
  <c r="L402" i="1"/>
  <c r="I402" i="1"/>
  <c r="H402" i="1"/>
  <c r="G402" i="1"/>
  <c r="F402" i="1"/>
  <c r="A402" i="1"/>
  <c r="AF401" i="1"/>
  <c r="AE401" i="1"/>
  <c r="AD401" i="1"/>
  <c r="AC401" i="1"/>
  <c r="AB401" i="1"/>
  <c r="AA401" i="1"/>
  <c r="Z401" i="1"/>
  <c r="W401" i="1"/>
  <c r="T401" i="1"/>
  <c r="R401" i="1"/>
  <c r="Q401" i="1"/>
  <c r="L401" i="1"/>
  <c r="I401" i="1"/>
  <c r="H401" i="1"/>
  <c r="G401" i="1"/>
  <c r="F401" i="1"/>
  <c r="A401" i="1"/>
  <c r="AF399" i="1"/>
  <c r="AE399" i="1"/>
  <c r="AD399" i="1"/>
  <c r="AC399" i="1"/>
  <c r="AB399" i="1"/>
  <c r="AA399" i="1"/>
  <c r="Z399" i="1"/>
  <c r="W399" i="1"/>
  <c r="T399" i="1"/>
  <c r="R399" i="1"/>
  <c r="Q399" i="1"/>
  <c r="L399" i="1"/>
  <c r="I399" i="1"/>
  <c r="H399" i="1"/>
  <c r="G399" i="1"/>
  <c r="F399" i="1"/>
  <c r="A399" i="1"/>
  <c r="AF398" i="1"/>
  <c r="AE398" i="1"/>
  <c r="AD398" i="1"/>
  <c r="AC398" i="1"/>
  <c r="AB398" i="1"/>
  <c r="AA398" i="1"/>
  <c r="Z398" i="1"/>
  <c r="W398" i="1"/>
  <c r="T398" i="1"/>
  <c r="R398" i="1"/>
  <c r="Q398" i="1"/>
  <c r="L398" i="1"/>
  <c r="I398" i="1"/>
  <c r="H398" i="1"/>
  <c r="G398" i="1"/>
  <c r="F398" i="1"/>
  <c r="A398" i="1"/>
  <c r="AF397" i="1"/>
  <c r="AE397" i="1"/>
  <c r="AD397" i="1"/>
  <c r="AC397" i="1"/>
  <c r="AB397" i="1"/>
  <c r="AA397" i="1"/>
  <c r="Z397" i="1"/>
  <c r="W397" i="1"/>
  <c r="T397" i="1"/>
  <c r="R397" i="1"/>
  <c r="Q397" i="1"/>
  <c r="L397" i="1"/>
  <c r="I397" i="1"/>
  <c r="H397" i="1"/>
  <c r="G397" i="1"/>
  <c r="F397" i="1"/>
  <c r="A397" i="1"/>
  <c r="AF396" i="1"/>
  <c r="AE396" i="1"/>
  <c r="AD396" i="1"/>
  <c r="AC396" i="1"/>
  <c r="AB396" i="1"/>
  <c r="AA396" i="1"/>
  <c r="Z396" i="1"/>
  <c r="W396" i="1"/>
  <c r="T396" i="1"/>
  <c r="R396" i="1"/>
  <c r="Q396" i="1"/>
  <c r="L396" i="1"/>
  <c r="I396" i="1"/>
  <c r="H396" i="1"/>
  <c r="G396" i="1"/>
  <c r="F396" i="1"/>
  <c r="A396" i="1"/>
  <c r="AF395" i="1"/>
  <c r="AE395" i="1"/>
  <c r="AD395" i="1"/>
  <c r="AC395" i="1"/>
  <c r="AB395" i="1"/>
  <c r="AA395" i="1"/>
  <c r="Z395" i="1"/>
  <c r="W395" i="1"/>
  <c r="T395" i="1"/>
  <c r="R395" i="1"/>
  <c r="Q395" i="1"/>
  <c r="L395" i="1"/>
  <c r="I395" i="1"/>
  <c r="H395" i="1"/>
  <c r="G395" i="1"/>
  <c r="F395" i="1"/>
  <c r="A395" i="1"/>
  <c r="AF394" i="1"/>
  <c r="AE394" i="1"/>
  <c r="AD394" i="1"/>
  <c r="AC394" i="1"/>
  <c r="AB394" i="1"/>
  <c r="AA394" i="1"/>
  <c r="Z394" i="1"/>
  <c r="W394" i="1"/>
  <c r="T394" i="1"/>
  <c r="R394" i="1"/>
  <c r="Q394" i="1"/>
  <c r="L394" i="1"/>
  <c r="I394" i="1"/>
  <c r="H394" i="1"/>
  <c r="G394" i="1"/>
  <c r="F394" i="1"/>
  <c r="A394" i="1"/>
  <c r="AF392" i="1"/>
  <c r="AE392" i="1"/>
  <c r="AD392" i="1"/>
  <c r="AC392" i="1"/>
  <c r="AB392" i="1"/>
  <c r="AA392" i="1"/>
  <c r="Z392" i="1"/>
  <c r="W392" i="1"/>
  <c r="T392" i="1"/>
  <c r="R392" i="1"/>
  <c r="Q392" i="1"/>
  <c r="L392" i="1"/>
  <c r="I392" i="1"/>
  <c r="H392" i="1"/>
  <c r="G392" i="1"/>
  <c r="F392" i="1"/>
  <c r="A392" i="1"/>
  <c r="AF391" i="1"/>
  <c r="AE391" i="1"/>
  <c r="AD391" i="1"/>
  <c r="AC391" i="1"/>
  <c r="AB391" i="1"/>
  <c r="AA391" i="1"/>
  <c r="Z391" i="1"/>
  <c r="W391" i="1"/>
  <c r="T391" i="1"/>
  <c r="R391" i="1"/>
  <c r="Q391" i="1"/>
  <c r="L391" i="1"/>
  <c r="I391" i="1"/>
  <c r="H391" i="1"/>
  <c r="G391" i="1"/>
  <c r="F391" i="1"/>
  <c r="A391" i="1"/>
  <c r="AF389" i="1"/>
  <c r="AE389" i="1"/>
  <c r="AD389" i="1"/>
  <c r="AC389" i="1"/>
  <c r="AB389" i="1"/>
  <c r="AA389" i="1"/>
  <c r="Z389" i="1"/>
  <c r="W389" i="1"/>
  <c r="T389" i="1"/>
  <c r="R389" i="1"/>
  <c r="Q389" i="1"/>
  <c r="L389" i="1"/>
  <c r="I389" i="1"/>
  <c r="H389" i="1"/>
  <c r="G389" i="1"/>
  <c r="F389" i="1"/>
  <c r="A389" i="1"/>
  <c r="AF388" i="1"/>
  <c r="AE388" i="1"/>
  <c r="AD388" i="1"/>
  <c r="AC388" i="1"/>
  <c r="AB388" i="1"/>
  <c r="AA388" i="1"/>
  <c r="Z388" i="1"/>
  <c r="W388" i="1"/>
  <c r="T388" i="1"/>
  <c r="R388" i="1"/>
  <c r="Q388" i="1"/>
  <c r="L388" i="1"/>
  <c r="I388" i="1"/>
  <c r="H388" i="1"/>
  <c r="G388" i="1"/>
  <c r="F388" i="1"/>
  <c r="A388" i="1"/>
  <c r="AF387" i="1"/>
  <c r="AE387" i="1"/>
  <c r="AD387" i="1"/>
  <c r="AC387" i="1"/>
  <c r="AB387" i="1"/>
  <c r="AA387" i="1"/>
  <c r="Z387" i="1"/>
  <c r="W387" i="1"/>
  <c r="T387" i="1"/>
  <c r="R387" i="1"/>
  <c r="Q387" i="1"/>
  <c r="L387" i="1"/>
  <c r="I387" i="1"/>
  <c r="H387" i="1"/>
  <c r="G387" i="1"/>
  <c r="F387" i="1"/>
  <c r="A387" i="1"/>
  <c r="AF386" i="1"/>
  <c r="AE386" i="1"/>
  <c r="AD386" i="1"/>
  <c r="AC386" i="1"/>
  <c r="AB386" i="1"/>
  <c r="AA386" i="1"/>
  <c r="Z386" i="1"/>
  <c r="W386" i="1"/>
  <c r="T386" i="1"/>
  <c r="R386" i="1"/>
  <c r="Q386" i="1"/>
  <c r="L386" i="1"/>
  <c r="I386" i="1"/>
  <c r="H386" i="1"/>
  <c r="G386" i="1"/>
  <c r="F386" i="1"/>
  <c r="A386" i="1"/>
  <c r="AF385" i="1"/>
  <c r="AE385" i="1"/>
  <c r="AD385" i="1"/>
  <c r="AC385" i="1"/>
  <c r="AB385" i="1"/>
  <c r="AA385" i="1"/>
  <c r="Z385" i="1"/>
  <c r="W385" i="1"/>
  <c r="T385" i="1"/>
  <c r="R385" i="1"/>
  <c r="Q385" i="1"/>
  <c r="L385" i="1"/>
  <c r="I385" i="1"/>
  <c r="H385" i="1"/>
  <c r="G385" i="1"/>
  <c r="F385" i="1"/>
  <c r="A385" i="1"/>
  <c r="AF384" i="1"/>
  <c r="AE384" i="1"/>
  <c r="AD384" i="1"/>
  <c r="AC384" i="1"/>
  <c r="AB384" i="1"/>
  <c r="AA384" i="1"/>
  <c r="Z384" i="1"/>
  <c r="W384" i="1"/>
  <c r="T384" i="1"/>
  <c r="L384" i="1"/>
  <c r="I384" i="1"/>
  <c r="H384" i="1"/>
  <c r="G384" i="1"/>
  <c r="F384" i="1"/>
  <c r="A384" i="1"/>
  <c r="AF383" i="1"/>
  <c r="AE383" i="1"/>
  <c r="AD383" i="1"/>
  <c r="AC383" i="1"/>
  <c r="AB383" i="1"/>
  <c r="AA383" i="1"/>
  <c r="Z383" i="1"/>
  <c r="W383" i="1"/>
  <c r="T383" i="1"/>
  <c r="R383" i="1"/>
  <c r="Q383" i="1"/>
  <c r="L383" i="1"/>
  <c r="I383" i="1"/>
  <c r="H383" i="1"/>
  <c r="G383" i="1"/>
  <c r="F383" i="1"/>
  <c r="A383" i="1"/>
  <c r="AF382" i="1"/>
  <c r="AE382" i="1"/>
  <c r="AD382" i="1"/>
  <c r="AC382" i="1"/>
  <c r="AB382" i="1"/>
  <c r="AA382" i="1"/>
  <c r="Z382" i="1"/>
  <c r="W382" i="1"/>
  <c r="T382" i="1"/>
  <c r="R382" i="1"/>
  <c r="Q382" i="1"/>
  <c r="L382" i="1"/>
  <c r="I382" i="1"/>
  <c r="H382" i="1"/>
  <c r="G382" i="1"/>
  <c r="F382" i="1"/>
  <c r="A382" i="1"/>
  <c r="AF381" i="1"/>
  <c r="AE381" i="1"/>
  <c r="AD381" i="1"/>
  <c r="AC381" i="1"/>
  <c r="AB381" i="1"/>
  <c r="AA381" i="1"/>
  <c r="Z381" i="1"/>
  <c r="W381" i="1"/>
  <c r="T381" i="1"/>
  <c r="R381" i="1"/>
  <c r="Q381" i="1"/>
  <c r="L381" i="1"/>
  <c r="I381" i="1"/>
  <c r="H381" i="1"/>
  <c r="G381" i="1"/>
  <c r="F381" i="1"/>
  <c r="A381" i="1"/>
  <c r="AF380" i="1"/>
  <c r="AE380" i="1"/>
  <c r="AD380" i="1"/>
  <c r="AC380" i="1"/>
  <c r="AB380" i="1"/>
  <c r="AA380" i="1"/>
  <c r="Z380" i="1"/>
  <c r="W380" i="1"/>
  <c r="T380" i="1"/>
  <c r="R380" i="1"/>
  <c r="Q380" i="1"/>
  <c r="L380" i="1"/>
  <c r="I380" i="1"/>
  <c r="H380" i="1"/>
  <c r="G380" i="1"/>
  <c r="F380" i="1"/>
  <c r="A380" i="1"/>
  <c r="AF379" i="1"/>
  <c r="AE379" i="1"/>
  <c r="AD379" i="1"/>
  <c r="AC379" i="1"/>
  <c r="AB379" i="1"/>
  <c r="AA379" i="1"/>
  <c r="Z379" i="1"/>
  <c r="W379" i="1"/>
  <c r="T379" i="1"/>
  <c r="R379" i="1"/>
  <c r="Q379" i="1"/>
  <c r="L379" i="1"/>
  <c r="I379" i="1"/>
  <c r="H379" i="1"/>
  <c r="G379" i="1"/>
  <c r="F379" i="1"/>
  <c r="A379" i="1"/>
  <c r="AF378" i="1"/>
  <c r="AE378" i="1"/>
  <c r="AD378" i="1"/>
  <c r="AC378" i="1"/>
  <c r="AB378" i="1"/>
  <c r="AA378" i="1"/>
  <c r="Z378" i="1"/>
  <c r="W378" i="1"/>
  <c r="T378" i="1"/>
  <c r="R378" i="1"/>
  <c r="Q378" i="1"/>
  <c r="P378" i="1"/>
  <c r="O378" i="1"/>
  <c r="L378" i="1"/>
  <c r="I378" i="1"/>
  <c r="H378" i="1"/>
  <c r="G378" i="1"/>
  <c r="F378" i="1"/>
  <c r="A378" i="1"/>
  <c r="AF377" i="1"/>
  <c r="AE377" i="1"/>
  <c r="AD377" i="1"/>
  <c r="AC377" i="1"/>
  <c r="AB377" i="1"/>
  <c r="AA377" i="1"/>
  <c r="Z377" i="1"/>
  <c r="W377" i="1"/>
  <c r="T377" i="1"/>
  <c r="R377" i="1"/>
  <c r="Q377" i="1"/>
  <c r="L377" i="1"/>
  <c r="I377" i="1"/>
  <c r="H377" i="1"/>
  <c r="G377" i="1"/>
  <c r="F377" i="1"/>
  <c r="A377" i="1"/>
  <c r="AF376" i="1"/>
  <c r="AE376" i="1"/>
  <c r="AD376" i="1"/>
  <c r="AC376" i="1"/>
  <c r="AB376" i="1"/>
  <c r="AA376" i="1"/>
  <c r="Z376" i="1"/>
  <c r="W376" i="1"/>
  <c r="T376" i="1"/>
  <c r="R376" i="1"/>
  <c r="Q376" i="1"/>
  <c r="P376" i="1"/>
  <c r="O376" i="1"/>
  <c r="L376" i="1"/>
  <c r="I376" i="1"/>
  <c r="H376" i="1"/>
  <c r="G376" i="1"/>
  <c r="F376" i="1"/>
  <c r="A376" i="1"/>
  <c r="AF375" i="1"/>
  <c r="AE375" i="1"/>
  <c r="AD375" i="1"/>
  <c r="AC375" i="1"/>
  <c r="AB375" i="1"/>
  <c r="AA375" i="1"/>
  <c r="Z375" i="1"/>
  <c r="W375" i="1"/>
  <c r="T375" i="1"/>
  <c r="R375" i="1"/>
  <c r="Q375" i="1"/>
  <c r="L375" i="1"/>
  <c r="I375" i="1"/>
  <c r="H375" i="1"/>
  <c r="G375" i="1"/>
  <c r="F375" i="1"/>
  <c r="A375" i="1"/>
  <c r="AF374" i="1"/>
  <c r="AE374" i="1"/>
  <c r="AD374" i="1"/>
  <c r="AC374" i="1"/>
  <c r="AB374" i="1"/>
  <c r="AA374" i="1"/>
  <c r="Z374" i="1"/>
  <c r="W374" i="1"/>
  <c r="T374" i="1"/>
  <c r="R374" i="1"/>
  <c r="Q374" i="1"/>
  <c r="L374" i="1"/>
  <c r="I374" i="1"/>
  <c r="H374" i="1"/>
  <c r="G374" i="1"/>
  <c r="F374" i="1"/>
  <c r="A374" i="1"/>
  <c r="A370" i="1"/>
  <c r="AF365" i="1"/>
  <c r="AE365" i="1"/>
  <c r="AD365" i="1"/>
  <c r="AC365" i="1"/>
  <c r="AB365" i="1"/>
  <c r="AA365" i="1"/>
  <c r="W365" i="1"/>
  <c r="T365" i="1"/>
  <c r="L365" i="1"/>
  <c r="I365" i="1"/>
  <c r="H365" i="1"/>
  <c r="G365" i="1"/>
  <c r="F365" i="1"/>
  <c r="A365" i="1"/>
  <c r="AF364" i="1"/>
  <c r="AE364" i="1"/>
  <c r="AD364" i="1"/>
  <c r="AC364" i="1"/>
  <c r="AB364" i="1"/>
  <c r="AA364" i="1"/>
  <c r="W364" i="1"/>
  <c r="L364" i="1"/>
  <c r="I364" i="1"/>
  <c r="H364" i="1"/>
  <c r="G364" i="1"/>
  <c r="F364" i="1"/>
  <c r="A364" i="1"/>
  <c r="W369" i="1"/>
  <c r="T369" i="1"/>
  <c r="T368" i="1"/>
  <c r="W367" i="1"/>
  <c r="T367" i="1"/>
  <c r="W574" i="1"/>
  <c r="T574" i="1"/>
  <c r="AF576" i="1"/>
  <c r="W576" i="1"/>
  <c r="T576" i="1"/>
  <c r="R576" i="1"/>
  <c r="AF366" i="1"/>
  <c r="W366" i="1"/>
  <c r="T366" i="1"/>
  <c r="AF363" i="1"/>
  <c r="AE363" i="1"/>
  <c r="AD363" i="1"/>
  <c r="AC363" i="1"/>
  <c r="AB363" i="1"/>
  <c r="AA363" i="1"/>
  <c r="Z363" i="1"/>
  <c r="W363" i="1"/>
  <c r="L363" i="1"/>
  <c r="I363" i="1"/>
  <c r="H363" i="1"/>
  <c r="G363" i="1"/>
  <c r="F363" i="1"/>
  <c r="A363" i="1"/>
  <c r="AF362" i="1"/>
  <c r="AE362" i="1"/>
  <c r="AD362" i="1"/>
  <c r="AC362" i="1"/>
  <c r="AB362" i="1"/>
  <c r="AA362" i="1"/>
  <c r="Z362" i="1"/>
  <c r="W362" i="1"/>
  <c r="T362" i="1"/>
  <c r="L362" i="1"/>
  <c r="I362" i="1"/>
  <c r="H362" i="1"/>
  <c r="G362" i="1"/>
  <c r="F362" i="1"/>
  <c r="AF361" i="1"/>
  <c r="AE361" i="1"/>
  <c r="AD361" i="1"/>
  <c r="AC361" i="1"/>
  <c r="AB361" i="1"/>
  <c r="AA361" i="1"/>
  <c r="Z361" i="1"/>
  <c r="W361" i="1"/>
  <c r="T361" i="1"/>
  <c r="L361" i="1"/>
  <c r="I361" i="1"/>
  <c r="H361" i="1"/>
  <c r="G361" i="1"/>
  <c r="F361" i="1"/>
  <c r="AF360" i="1"/>
  <c r="AE360" i="1"/>
  <c r="AD360" i="1"/>
  <c r="AC360" i="1"/>
  <c r="AB360" i="1"/>
  <c r="AA360" i="1"/>
  <c r="Z360" i="1"/>
  <c r="W360" i="1"/>
  <c r="T360" i="1"/>
  <c r="L360" i="1"/>
  <c r="I360" i="1"/>
  <c r="H360" i="1"/>
  <c r="G360" i="1"/>
  <c r="F360" i="1"/>
  <c r="AF359" i="1"/>
  <c r="AE359" i="1"/>
  <c r="AD359" i="1"/>
  <c r="AC359" i="1"/>
  <c r="AB359" i="1"/>
  <c r="AA359" i="1"/>
  <c r="Z359" i="1"/>
  <c r="W359" i="1"/>
  <c r="T359" i="1"/>
  <c r="L359" i="1"/>
  <c r="I359" i="1"/>
  <c r="H359" i="1"/>
  <c r="G359" i="1"/>
  <c r="F359" i="1"/>
  <c r="A359" i="1"/>
  <c r="AF358" i="1"/>
  <c r="AE358" i="1"/>
  <c r="AD358" i="1"/>
  <c r="AC358" i="1"/>
  <c r="AB358" i="1"/>
  <c r="AA358" i="1"/>
  <c r="Z358" i="1"/>
  <c r="W358" i="1"/>
  <c r="T358" i="1"/>
  <c r="L358" i="1"/>
  <c r="I358" i="1"/>
  <c r="H358" i="1"/>
  <c r="G358" i="1"/>
  <c r="F358" i="1"/>
  <c r="A358" i="1"/>
  <c r="AF357" i="1"/>
  <c r="AE357" i="1"/>
  <c r="AD357" i="1"/>
  <c r="AC357" i="1"/>
  <c r="AB357" i="1"/>
  <c r="AA357" i="1"/>
  <c r="Z357" i="1"/>
  <c r="W357" i="1"/>
  <c r="T357" i="1"/>
  <c r="L357" i="1"/>
  <c r="I357" i="1"/>
  <c r="H357" i="1"/>
  <c r="G357" i="1"/>
  <c r="F357" i="1"/>
  <c r="A357" i="1"/>
  <c r="AF356" i="1"/>
  <c r="AE356" i="1"/>
  <c r="AD356" i="1"/>
  <c r="AC356" i="1"/>
  <c r="AB356" i="1"/>
  <c r="AA356" i="1"/>
  <c r="Z356" i="1"/>
  <c r="W356" i="1"/>
  <c r="T356" i="1"/>
  <c r="L356" i="1"/>
  <c r="I356" i="1"/>
  <c r="H356" i="1"/>
  <c r="G356" i="1"/>
  <c r="F356" i="1"/>
  <c r="A356" i="1"/>
  <c r="AF355" i="1"/>
  <c r="AE355" i="1"/>
  <c r="AD355" i="1"/>
  <c r="AC355" i="1"/>
  <c r="AB355" i="1"/>
  <c r="AA355" i="1"/>
  <c r="Z355" i="1"/>
  <c r="W355" i="1"/>
  <c r="T355" i="1"/>
  <c r="L355" i="1"/>
  <c r="I355" i="1"/>
  <c r="H355" i="1"/>
  <c r="G355" i="1"/>
  <c r="F355" i="1"/>
  <c r="A355" i="1"/>
  <c r="AF354" i="1"/>
  <c r="AE354" i="1"/>
  <c r="AD354" i="1"/>
  <c r="AC354" i="1"/>
  <c r="AB354" i="1"/>
  <c r="AA354" i="1"/>
  <c r="Z354" i="1"/>
  <c r="W354" i="1"/>
  <c r="T354" i="1"/>
  <c r="L354" i="1"/>
  <c r="I354" i="1"/>
  <c r="H354" i="1"/>
  <c r="G354" i="1"/>
  <c r="F354" i="1"/>
  <c r="A354" i="1"/>
  <c r="AF353" i="1"/>
  <c r="AE353" i="1"/>
  <c r="AD353" i="1"/>
  <c r="AC353" i="1"/>
  <c r="AB353" i="1"/>
  <c r="AA353" i="1"/>
  <c r="Z353" i="1"/>
  <c r="W353" i="1"/>
  <c r="T353" i="1"/>
  <c r="L353" i="1"/>
  <c r="I353" i="1"/>
  <c r="H353" i="1"/>
  <c r="G353" i="1"/>
  <c r="F353" i="1"/>
  <c r="A353" i="1"/>
  <c r="AF352" i="1"/>
  <c r="AE352" i="1"/>
  <c r="AD352" i="1"/>
  <c r="AC352" i="1"/>
  <c r="AB352" i="1"/>
  <c r="AA352" i="1"/>
  <c r="Z352" i="1"/>
  <c r="W352" i="1"/>
  <c r="T352" i="1"/>
  <c r="L352" i="1"/>
  <c r="I352" i="1"/>
  <c r="H352" i="1"/>
  <c r="G352" i="1"/>
  <c r="F352" i="1"/>
  <c r="A352" i="1"/>
  <c r="AF351" i="1"/>
  <c r="AE351" i="1"/>
  <c r="AD351" i="1"/>
  <c r="AC351" i="1"/>
  <c r="AB351" i="1"/>
  <c r="AA351" i="1"/>
  <c r="Z351" i="1"/>
  <c r="W351" i="1"/>
  <c r="T351" i="1"/>
  <c r="L351" i="1"/>
  <c r="I351" i="1"/>
  <c r="H351" i="1"/>
  <c r="G351" i="1"/>
  <c r="F351" i="1"/>
  <c r="A351" i="1"/>
  <c r="AF350" i="1"/>
  <c r="AE350" i="1"/>
  <c r="AD350" i="1"/>
  <c r="AC350" i="1"/>
  <c r="AB350" i="1"/>
  <c r="AA350" i="1"/>
  <c r="Z350" i="1"/>
  <c r="W350" i="1"/>
  <c r="T350" i="1"/>
  <c r="L350" i="1"/>
  <c r="I350" i="1"/>
  <c r="H350" i="1"/>
  <c r="G350" i="1"/>
  <c r="F350" i="1"/>
  <c r="A350" i="1"/>
  <c r="AF349" i="1"/>
  <c r="AE349" i="1"/>
  <c r="AD349" i="1"/>
  <c r="AC349" i="1"/>
  <c r="AB349" i="1"/>
  <c r="AA349" i="1"/>
  <c r="Z349" i="1"/>
  <c r="W349" i="1"/>
  <c r="T349" i="1"/>
  <c r="L349" i="1"/>
  <c r="I349" i="1"/>
  <c r="H349" i="1"/>
  <c r="G349" i="1"/>
  <c r="F349" i="1"/>
  <c r="A349" i="1"/>
  <c r="AF348" i="1"/>
  <c r="AE348" i="1"/>
  <c r="AD348" i="1"/>
  <c r="AC348" i="1"/>
  <c r="AB348" i="1"/>
  <c r="AA348" i="1"/>
  <c r="Z348" i="1"/>
  <c r="W348" i="1"/>
  <c r="T348" i="1"/>
  <c r="L348" i="1"/>
  <c r="I348" i="1"/>
  <c r="H348" i="1"/>
  <c r="G348" i="1"/>
  <c r="F348" i="1"/>
  <c r="A348" i="1"/>
  <c r="AF347" i="1"/>
  <c r="AE347" i="1"/>
  <c r="AD347" i="1"/>
  <c r="AC347" i="1"/>
  <c r="AB347" i="1"/>
  <c r="AA347" i="1"/>
  <c r="Z347" i="1"/>
  <c r="W347" i="1"/>
  <c r="T347" i="1"/>
  <c r="L347" i="1"/>
  <c r="I347" i="1"/>
  <c r="H347" i="1"/>
  <c r="G347" i="1"/>
  <c r="F347" i="1"/>
  <c r="A347" i="1"/>
  <c r="AF346" i="1"/>
  <c r="AE346" i="1"/>
  <c r="AD346" i="1"/>
  <c r="AC346" i="1"/>
  <c r="AB346" i="1"/>
  <c r="AA346" i="1"/>
  <c r="Z346" i="1"/>
  <c r="W346" i="1"/>
  <c r="T346" i="1"/>
  <c r="I346" i="1"/>
  <c r="H346" i="1"/>
  <c r="G346" i="1"/>
  <c r="F346" i="1"/>
  <c r="A346" i="1"/>
  <c r="AF345" i="1"/>
  <c r="AE345" i="1"/>
  <c r="AD345" i="1"/>
  <c r="AC345" i="1"/>
  <c r="AB345" i="1"/>
  <c r="AA345" i="1"/>
  <c r="Z345" i="1"/>
  <c r="W345" i="1"/>
  <c r="T345" i="1"/>
  <c r="L345" i="1"/>
  <c r="I345" i="1"/>
  <c r="H345" i="1"/>
  <c r="G345" i="1"/>
  <c r="F345" i="1"/>
  <c r="A345" i="1"/>
  <c r="AF344" i="1"/>
  <c r="AE344" i="1"/>
  <c r="AD344" i="1"/>
  <c r="AC344" i="1"/>
  <c r="AB344" i="1"/>
  <c r="AA344" i="1"/>
  <c r="Z344" i="1"/>
  <c r="W344" i="1"/>
  <c r="T344" i="1"/>
  <c r="L344" i="1"/>
  <c r="I344" i="1"/>
  <c r="H344" i="1"/>
  <c r="G344" i="1"/>
  <c r="F344" i="1"/>
  <c r="A344" i="1"/>
  <c r="AF343" i="1"/>
  <c r="AE343" i="1"/>
  <c r="AD343" i="1"/>
  <c r="AC343" i="1"/>
  <c r="AB343" i="1"/>
  <c r="AA343" i="1"/>
  <c r="Z343" i="1"/>
  <c r="W343" i="1"/>
  <c r="T343" i="1"/>
  <c r="L343" i="1"/>
  <c r="I343" i="1"/>
  <c r="H343" i="1"/>
  <c r="G343" i="1"/>
  <c r="F343" i="1"/>
  <c r="A343" i="1"/>
  <c r="AF342" i="1"/>
  <c r="AE342" i="1"/>
  <c r="AD342" i="1"/>
  <c r="AC342" i="1"/>
  <c r="AB342" i="1"/>
  <c r="AA342" i="1"/>
  <c r="Z342" i="1"/>
  <c r="W342" i="1"/>
  <c r="T342" i="1"/>
  <c r="L342" i="1"/>
  <c r="I342" i="1"/>
  <c r="H342" i="1"/>
  <c r="G342" i="1"/>
  <c r="F342" i="1"/>
  <c r="A342" i="1"/>
  <c r="AF341" i="1"/>
  <c r="AE341" i="1"/>
  <c r="AD341" i="1"/>
  <c r="AC341" i="1"/>
  <c r="AB341" i="1"/>
  <c r="AA341" i="1"/>
  <c r="Z341" i="1"/>
  <c r="W341" i="1"/>
  <c r="T341" i="1"/>
  <c r="L341" i="1"/>
  <c r="I341" i="1"/>
  <c r="H341" i="1"/>
  <c r="G341" i="1"/>
  <c r="F341" i="1"/>
  <c r="A341" i="1"/>
  <c r="AF479" i="1"/>
  <c r="AE479" i="1"/>
  <c r="AD479" i="1"/>
  <c r="AC479" i="1"/>
  <c r="AB479" i="1"/>
  <c r="AA479" i="1"/>
  <c r="Z479" i="1"/>
  <c r="W479" i="1"/>
  <c r="T479" i="1"/>
  <c r="R479" i="1"/>
  <c r="Q479" i="1"/>
  <c r="L479" i="1"/>
  <c r="I479" i="1"/>
  <c r="H479" i="1"/>
  <c r="G479" i="1"/>
  <c r="F479" i="1"/>
  <c r="A479" i="1"/>
  <c r="AF340" i="1"/>
  <c r="AE340" i="1"/>
  <c r="AD340" i="1"/>
  <c r="AC340" i="1"/>
  <c r="AB340" i="1"/>
  <c r="AA340" i="1"/>
  <c r="Z340" i="1"/>
  <c r="W340" i="1"/>
  <c r="T340" i="1"/>
  <c r="L340" i="1"/>
  <c r="I340" i="1"/>
  <c r="H340" i="1"/>
  <c r="G340" i="1"/>
  <c r="F340" i="1"/>
  <c r="A340" i="1"/>
  <c r="AF478" i="1"/>
  <c r="AE478" i="1"/>
  <c r="AD478" i="1"/>
  <c r="AC478" i="1"/>
  <c r="AB478" i="1"/>
  <c r="AA478" i="1"/>
  <c r="Z478" i="1"/>
  <c r="W478" i="1"/>
  <c r="T478" i="1"/>
  <c r="R478" i="1"/>
  <c r="Q478" i="1"/>
  <c r="L478" i="1"/>
  <c r="I478" i="1"/>
  <c r="H478" i="1"/>
  <c r="G478" i="1"/>
  <c r="F478" i="1"/>
  <c r="A478" i="1"/>
  <c r="AF477" i="1"/>
  <c r="AE477" i="1"/>
  <c r="AD477" i="1"/>
  <c r="AC477" i="1"/>
  <c r="AB477" i="1"/>
  <c r="AA477" i="1"/>
  <c r="Z477" i="1"/>
  <c r="W477" i="1"/>
  <c r="T477" i="1"/>
  <c r="R477" i="1"/>
  <c r="Q477" i="1"/>
  <c r="L477" i="1"/>
  <c r="H477" i="1"/>
  <c r="G477" i="1"/>
  <c r="F477" i="1"/>
  <c r="A477" i="1"/>
  <c r="AF339" i="1"/>
  <c r="AE339" i="1"/>
  <c r="AD339" i="1"/>
  <c r="AC339" i="1"/>
  <c r="AB339" i="1"/>
  <c r="AA339" i="1"/>
  <c r="Z339" i="1"/>
  <c r="W339" i="1"/>
  <c r="T339" i="1"/>
  <c r="I339" i="1"/>
  <c r="H339" i="1"/>
  <c r="G339" i="1"/>
  <c r="F339" i="1"/>
  <c r="A339" i="1"/>
  <c r="AF338" i="1"/>
  <c r="AE338" i="1"/>
  <c r="AD338" i="1"/>
  <c r="AC338" i="1"/>
  <c r="AB338" i="1"/>
  <c r="AA338" i="1"/>
  <c r="Z338" i="1"/>
  <c r="W338" i="1"/>
  <c r="T338" i="1"/>
  <c r="L338" i="1"/>
  <c r="I338" i="1"/>
  <c r="H338" i="1"/>
  <c r="G338" i="1"/>
  <c r="F338" i="1"/>
  <c r="A338" i="1"/>
  <c r="AF337" i="1"/>
  <c r="AE337" i="1"/>
  <c r="AD337" i="1"/>
  <c r="AC337" i="1"/>
  <c r="AB337" i="1"/>
  <c r="AA337" i="1"/>
  <c r="Z337" i="1"/>
  <c r="W337" i="1"/>
  <c r="T337" i="1"/>
  <c r="L337" i="1"/>
  <c r="I337" i="1"/>
  <c r="H337" i="1"/>
  <c r="G337" i="1"/>
  <c r="F337" i="1"/>
  <c r="A337" i="1"/>
  <c r="AF336" i="1"/>
  <c r="AE336" i="1"/>
  <c r="AD336" i="1"/>
  <c r="AC336" i="1"/>
  <c r="AB336" i="1"/>
  <c r="AA336" i="1"/>
  <c r="Z336" i="1"/>
  <c r="W336" i="1"/>
  <c r="T336" i="1"/>
  <c r="L336" i="1"/>
  <c r="I336" i="1"/>
  <c r="H336" i="1"/>
  <c r="G336" i="1"/>
  <c r="F336" i="1"/>
  <c r="A336" i="1"/>
  <c r="AF335" i="1"/>
  <c r="AE335" i="1"/>
  <c r="AD335" i="1"/>
  <c r="AC335" i="1"/>
  <c r="AB335" i="1"/>
  <c r="AA335" i="1"/>
  <c r="Z335" i="1"/>
  <c r="W335" i="1"/>
  <c r="L335" i="1"/>
  <c r="I335" i="1"/>
  <c r="H335" i="1"/>
  <c r="G335" i="1"/>
  <c r="F335" i="1"/>
  <c r="A335" i="1"/>
  <c r="AF334" i="1"/>
  <c r="AE334" i="1"/>
  <c r="AD334" i="1"/>
  <c r="AC334" i="1"/>
  <c r="AB334" i="1"/>
  <c r="AA334" i="1"/>
  <c r="Z334" i="1"/>
  <c r="W334" i="1"/>
  <c r="L334" i="1"/>
  <c r="I334" i="1"/>
  <c r="H334" i="1"/>
  <c r="G334" i="1"/>
  <c r="F334" i="1"/>
  <c r="A334" i="1"/>
  <c r="AF333" i="1"/>
  <c r="AE333" i="1"/>
  <c r="AD333" i="1"/>
  <c r="AC333" i="1"/>
  <c r="AB333" i="1"/>
  <c r="AA333" i="1"/>
  <c r="Z333" i="1"/>
  <c r="W333" i="1"/>
  <c r="T333" i="1"/>
  <c r="I333" i="1"/>
  <c r="H333" i="1"/>
  <c r="G333" i="1"/>
  <c r="F333" i="1"/>
  <c r="A333" i="1"/>
  <c r="AF332" i="1"/>
  <c r="AE332" i="1"/>
  <c r="AD332" i="1"/>
  <c r="AC332" i="1"/>
  <c r="AB332" i="1"/>
  <c r="AA332" i="1"/>
  <c r="Z332" i="1"/>
  <c r="W332" i="1"/>
  <c r="T332" i="1"/>
  <c r="L332" i="1"/>
  <c r="I332" i="1"/>
  <c r="H332" i="1"/>
  <c r="G332" i="1"/>
  <c r="F332" i="1"/>
  <c r="A332" i="1"/>
  <c r="AF331" i="1"/>
  <c r="AE331" i="1"/>
  <c r="AD331" i="1"/>
  <c r="AC331" i="1"/>
  <c r="AB331" i="1"/>
  <c r="AA331" i="1"/>
  <c r="Z331" i="1"/>
  <c r="W331" i="1"/>
  <c r="T331" i="1"/>
  <c r="L331" i="1"/>
  <c r="I331" i="1"/>
  <c r="H331" i="1"/>
  <c r="G331" i="1"/>
  <c r="F331" i="1"/>
  <c r="A331" i="1"/>
  <c r="AF330" i="1"/>
  <c r="AE330" i="1"/>
  <c r="AD330" i="1"/>
  <c r="AC330" i="1"/>
  <c r="AB330" i="1"/>
  <c r="AA330" i="1"/>
  <c r="Z330" i="1"/>
  <c r="W330" i="1"/>
  <c r="T330" i="1"/>
  <c r="L330" i="1"/>
  <c r="I330" i="1"/>
  <c r="H330" i="1"/>
  <c r="G330" i="1"/>
  <c r="F330" i="1"/>
  <c r="A330" i="1"/>
  <c r="AF329" i="1"/>
  <c r="AE329" i="1"/>
  <c r="AD329" i="1"/>
  <c r="AC329" i="1"/>
  <c r="AB329" i="1"/>
  <c r="AA329" i="1"/>
  <c r="Z329" i="1"/>
  <c r="W329" i="1"/>
  <c r="T329" i="1"/>
  <c r="L329" i="1"/>
  <c r="I329" i="1"/>
  <c r="H329" i="1"/>
  <c r="G329" i="1"/>
  <c r="F329" i="1"/>
  <c r="A329" i="1"/>
  <c r="AF328" i="1"/>
  <c r="AE328" i="1"/>
  <c r="AD328" i="1"/>
  <c r="AC328" i="1"/>
  <c r="AB328" i="1"/>
  <c r="AA328" i="1"/>
  <c r="Z328" i="1"/>
  <c r="W328" i="1"/>
  <c r="T328" i="1"/>
  <c r="L328" i="1"/>
  <c r="I328" i="1"/>
  <c r="H328" i="1"/>
  <c r="G328" i="1"/>
  <c r="F328" i="1"/>
  <c r="A328" i="1"/>
  <c r="AF327" i="1"/>
  <c r="AE327" i="1"/>
  <c r="AD327" i="1"/>
  <c r="AC327" i="1"/>
  <c r="AB327" i="1"/>
  <c r="AA327" i="1"/>
  <c r="Z327" i="1"/>
  <c r="W327" i="1"/>
  <c r="T327" i="1"/>
  <c r="L327" i="1"/>
  <c r="I327" i="1"/>
  <c r="H327" i="1"/>
  <c r="G327" i="1"/>
  <c r="F327" i="1"/>
  <c r="A327" i="1"/>
  <c r="AF326" i="1"/>
  <c r="AE326" i="1"/>
  <c r="AD326" i="1"/>
  <c r="AC326" i="1"/>
  <c r="AB326" i="1"/>
  <c r="AA326" i="1"/>
  <c r="Z326" i="1"/>
  <c r="W326" i="1"/>
  <c r="T326" i="1"/>
  <c r="L326" i="1"/>
  <c r="I326" i="1"/>
  <c r="H326" i="1"/>
  <c r="G326" i="1"/>
  <c r="F326" i="1"/>
  <c r="A326" i="1"/>
  <c r="AF325" i="1"/>
  <c r="AE325" i="1"/>
  <c r="AD325" i="1"/>
  <c r="AC325" i="1"/>
  <c r="AB325" i="1"/>
  <c r="AA325" i="1"/>
  <c r="Z325" i="1"/>
  <c r="W325" i="1"/>
  <c r="T325" i="1"/>
  <c r="L325" i="1"/>
  <c r="I325" i="1"/>
  <c r="H325" i="1"/>
  <c r="G325" i="1"/>
  <c r="F325" i="1"/>
  <c r="A325" i="1"/>
  <c r="AF324" i="1"/>
  <c r="AE324" i="1"/>
  <c r="AD324" i="1"/>
  <c r="AC324" i="1"/>
  <c r="AB324" i="1"/>
  <c r="AA324" i="1"/>
  <c r="Z324" i="1"/>
  <c r="W324" i="1"/>
  <c r="T324" i="1"/>
  <c r="L324" i="1"/>
  <c r="I324" i="1"/>
  <c r="H324" i="1"/>
  <c r="G324" i="1"/>
  <c r="F324" i="1"/>
  <c r="A324" i="1"/>
  <c r="AF323" i="1"/>
  <c r="AE323" i="1"/>
  <c r="AD323" i="1"/>
  <c r="AC323" i="1"/>
  <c r="AB323" i="1"/>
  <c r="AA323" i="1"/>
  <c r="Z323" i="1"/>
  <c r="W323" i="1"/>
  <c r="T323" i="1"/>
  <c r="L323" i="1"/>
  <c r="I323" i="1"/>
  <c r="H323" i="1"/>
  <c r="G323" i="1"/>
  <c r="F323" i="1"/>
  <c r="A323" i="1"/>
  <c r="AF322" i="1"/>
  <c r="AE322" i="1"/>
  <c r="AD322" i="1"/>
  <c r="AC322" i="1"/>
  <c r="AB322" i="1"/>
  <c r="AA322" i="1"/>
  <c r="Z322" i="1"/>
  <c r="W322" i="1"/>
  <c r="T322" i="1"/>
  <c r="L322" i="1"/>
  <c r="I322" i="1"/>
  <c r="H322" i="1"/>
  <c r="G322" i="1"/>
  <c r="F322" i="1"/>
  <c r="A322" i="1"/>
  <c r="AF321" i="1"/>
  <c r="AE321" i="1"/>
  <c r="AD321" i="1"/>
  <c r="AC321" i="1"/>
  <c r="AB321" i="1"/>
  <c r="AA321" i="1"/>
  <c r="Z321" i="1"/>
  <c r="W321" i="1"/>
  <c r="T321" i="1"/>
  <c r="L321" i="1"/>
  <c r="I321" i="1"/>
  <c r="H321" i="1"/>
  <c r="G321" i="1"/>
  <c r="F321" i="1"/>
  <c r="A321" i="1"/>
  <c r="AF320" i="1"/>
  <c r="AE320" i="1"/>
  <c r="AD320" i="1"/>
  <c r="AC320" i="1"/>
  <c r="AB320" i="1"/>
  <c r="AA320" i="1"/>
  <c r="Z320" i="1"/>
  <c r="W320" i="1"/>
  <c r="T320" i="1"/>
  <c r="L320" i="1"/>
  <c r="I320" i="1"/>
  <c r="H320" i="1"/>
  <c r="G320" i="1"/>
  <c r="F320" i="1"/>
  <c r="A320" i="1"/>
  <c r="AF319" i="1"/>
  <c r="AE319" i="1"/>
  <c r="AD319" i="1"/>
  <c r="AC319" i="1"/>
  <c r="AB319" i="1"/>
  <c r="AA319" i="1"/>
  <c r="Z319" i="1"/>
  <c r="W319" i="1"/>
  <c r="T319" i="1"/>
  <c r="L319" i="1"/>
  <c r="I319" i="1"/>
  <c r="H319" i="1"/>
  <c r="G319" i="1"/>
  <c r="F319" i="1"/>
  <c r="A319" i="1"/>
  <c r="AF318" i="1"/>
  <c r="AE318" i="1"/>
  <c r="AD318" i="1"/>
  <c r="AC318" i="1"/>
  <c r="AB318" i="1"/>
  <c r="AA318" i="1"/>
  <c r="Z318" i="1"/>
  <c r="W318" i="1"/>
  <c r="T318" i="1"/>
  <c r="L318" i="1"/>
  <c r="I318" i="1"/>
  <c r="H318" i="1"/>
  <c r="G318" i="1"/>
  <c r="F318" i="1"/>
  <c r="A318" i="1"/>
  <c r="AF317" i="1"/>
  <c r="AE317" i="1"/>
  <c r="AD317" i="1"/>
  <c r="AC317" i="1"/>
  <c r="AB317" i="1"/>
  <c r="AA317" i="1"/>
  <c r="Z317" i="1"/>
  <c r="W317" i="1"/>
  <c r="T317" i="1"/>
  <c r="L317" i="1"/>
  <c r="I317" i="1"/>
  <c r="H317" i="1"/>
  <c r="G317" i="1"/>
  <c r="F317" i="1"/>
  <c r="A317" i="1"/>
  <c r="AF316" i="1"/>
  <c r="AE316" i="1"/>
  <c r="AD316" i="1"/>
  <c r="AC316" i="1"/>
  <c r="AB316" i="1"/>
  <c r="AA316" i="1"/>
  <c r="Z316" i="1"/>
  <c r="W316" i="1"/>
  <c r="T316" i="1"/>
  <c r="L316" i="1"/>
  <c r="I316" i="1"/>
  <c r="H316" i="1"/>
  <c r="G316" i="1"/>
  <c r="F316" i="1"/>
  <c r="A316" i="1"/>
  <c r="AF315" i="1"/>
  <c r="AE315" i="1"/>
  <c r="AD315" i="1"/>
  <c r="AC315" i="1"/>
  <c r="AB315" i="1"/>
  <c r="AA315" i="1"/>
  <c r="Z315" i="1"/>
  <c r="W315" i="1"/>
  <c r="T315" i="1"/>
  <c r="L315" i="1"/>
  <c r="I315" i="1"/>
  <c r="H315" i="1"/>
  <c r="G315" i="1"/>
  <c r="F315" i="1"/>
  <c r="A315" i="1"/>
  <c r="AF314" i="1"/>
  <c r="AE314" i="1"/>
  <c r="AD314" i="1"/>
  <c r="AC314" i="1"/>
  <c r="AB314" i="1"/>
  <c r="AA314" i="1"/>
  <c r="Z314" i="1"/>
  <c r="W314" i="1"/>
  <c r="T314" i="1"/>
  <c r="L314" i="1"/>
  <c r="I314" i="1"/>
  <c r="H314" i="1"/>
  <c r="G314" i="1"/>
  <c r="F314" i="1"/>
  <c r="A314" i="1"/>
  <c r="AF313" i="1"/>
  <c r="AE313" i="1"/>
  <c r="AD313" i="1"/>
  <c r="AC313" i="1"/>
  <c r="AB313" i="1"/>
  <c r="AA313" i="1"/>
  <c r="Z313" i="1"/>
  <c r="W313" i="1"/>
  <c r="T313" i="1"/>
  <c r="L313" i="1"/>
  <c r="I313" i="1"/>
  <c r="H313" i="1"/>
  <c r="G313" i="1"/>
  <c r="F313" i="1"/>
  <c r="A313" i="1"/>
  <c r="AF312" i="1"/>
  <c r="AE312" i="1"/>
  <c r="AD312" i="1"/>
  <c r="AC312" i="1"/>
  <c r="AB312" i="1"/>
  <c r="AA312" i="1"/>
  <c r="Z312" i="1"/>
  <c r="W312" i="1"/>
  <c r="T312" i="1"/>
  <c r="L312" i="1"/>
  <c r="I312" i="1"/>
  <c r="H312" i="1"/>
  <c r="G312" i="1"/>
  <c r="F312" i="1"/>
  <c r="A312" i="1"/>
  <c r="AF311" i="1"/>
  <c r="AE311" i="1"/>
  <c r="AD311" i="1"/>
  <c r="AC311" i="1"/>
  <c r="AB311" i="1"/>
  <c r="AA311" i="1"/>
  <c r="Z311" i="1"/>
  <c r="W311" i="1"/>
  <c r="T311" i="1"/>
  <c r="L311" i="1"/>
  <c r="I311" i="1"/>
  <c r="H311" i="1"/>
  <c r="G311" i="1"/>
  <c r="F311" i="1"/>
  <c r="A311" i="1"/>
  <c r="AF310" i="1"/>
  <c r="AE310" i="1"/>
  <c r="AD310" i="1"/>
  <c r="AC310" i="1"/>
  <c r="AB310" i="1"/>
  <c r="AA310" i="1"/>
  <c r="Z310" i="1"/>
  <c r="W310" i="1"/>
  <c r="T310" i="1"/>
  <c r="L310" i="1"/>
  <c r="I310" i="1"/>
  <c r="H310" i="1"/>
  <c r="G310" i="1"/>
  <c r="F310" i="1"/>
  <c r="A310" i="1"/>
  <c r="AF309" i="1"/>
  <c r="AE309" i="1"/>
  <c r="AD309" i="1"/>
  <c r="AC309" i="1"/>
  <c r="AB309" i="1"/>
  <c r="AA309" i="1"/>
  <c r="Z309" i="1"/>
  <c r="W309" i="1"/>
  <c r="T309" i="1"/>
  <c r="L309" i="1"/>
  <c r="I309" i="1"/>
  <c r="H309" i="1"/>
  <c r="G309" i="1"/>
  <c r="F309" i="1"/>
  <c r="A309" i="1"/>
  <c r="AF308" i="1"/>
  <c r="AE308" i="1"/>
  <c r="AD308" i="1"/>
  <c r="AC308" i="1"/>
  <c r="AB308" i="1"/>
  <c r="AA308" i="1"/>
  <c r="Z308" i="1"/>
  <c r="W308" i="1"/>
  <c r="T308" i="1"/>
  <c r="L308" i="1"/>
  <c r="I308" i="1"/>
  <c r="H308" i="1"/>
  <c r="G308" i="1"/>
  <c r="F308" i="1"/>
  <c r="A308" i="1"/>
  <c r="AF307" i="1"/>
  <c r="AE307" i="1"/>
  <c r="AD307" i="1"/>
  <c r="AC307" i="1"/>
  <c r="AB307" i="1"/>
  <c r="AA307" i="1"/>
  <c r="Z307" i="1"/>
  <c r="W307" i="1"/>
  <c r="T307" i="1"/>
  <c r="L307" i="1"/>
  <c r="I307" i="1"/>
  <c r="H307" i="1"/>
  <c r="G307" i="1"/>
  <c r="F307" i="1"/>
  <c r="A307" i="1"/>
  <c r="AF306" i="1"/>
  <c r="AE306" i="1"/>
  <c r="AD306" i="1"/>
  <c r="AC306" i="1"/>
  <c r="AB306" i="1"/>
  <c r="AA306" i="1"/>
  <c r="Z306" i="1"/>
  <c r="W306" i="1"/>
  <c r="T306" i="1"/>
  <c r="L306" i="1"/>
  <c r="I306" i="1"/>
  <c r="H306" i="1"/>
  <c r="G306" i="1"/>
  <c r="F306" i="1"/>
  <c r="A306" i="1"/>
  <c r="AF305" i="1"/>
  <c r="AE305" i="1"/>
  <c r="AD305" i="1"/>
  <c r="AC305" i="1"/>
  <c r="AB305" i="1"/>
  <c r="AA305" i="1"/>
  <c r="Z305" i="1"/>
  <c r="W305" i="1"/>
  <c r="T305" i="1"/>
  <c r="L305" i="1"/>
  <c r="I305" i="1"/>
  <c r="H305" i="1"/>
  <c r="G305" i="1"/>
  <c r="F305" i="1"/>
  <c r="A305" i="1"/>
  <c r="AF304" i="1"/>
  <c r="AE304" i="1"/>
  <c r="AD304" i="1"/>
  <c r="AC304" i="1"/>
  <c r="AB304" i="1"/>
  <c r="AA304" i="1"/>
  <c r="Z304" i="1"/>
  <c r="W304" i="1"/>
  <c r="T304" i="1"/>
  <c r="L304" i="1"/>
  <c r="I304" i="1"/>
  <c r="H304" i="1"/>
  <c r="G304" i="1"/>
  <c r="F304" i="1"/>
  <c r="A304" i="1"/>
  <c r="AF303" i="1"/>
  <c r="AE303" i="1"/>
  <c r="AD303" i="1"/>
  <c r="AC303" i="1"/>
  <c r="AB303" i="1"/>
  <c r="AA303" i="1"/>
  <c r="Z303" i="1"/>
  <c r="W303" i="1"/>
  <c r="T303" i="1"/>
  <c r="L303" i="1"/>
  <c r="I303" i="1"/>
  <c r="H303" i="1"/>
  <c r="G303" i="1"/>
  <c r="F303" i="1"/>
  <c r="A303" i="1"/>
  <c r="AF302" i="1"/>
  <c r="AE302" i="1"/>
  <c r="AD302" i="1"/>
  <c r="AC302" i="1"/>
  <c r="AB302" i="1"/>
  <c r="AA302" i="1"/>
  <c r="Z302" i="1"/>
  <c r="W302" i="1"/>
  <c r="T302" i="1"/>
  <c r="L302" i="1"/>
  <c r="I302" i="1"/>
  <c r="H302" i="1"/>
  <c r="G302" i="1"/>
  <c r="F302" i="1"/>
  <c r="A302" i="1"/>
  <c r="AF301" i="1"/>
  <c r="AE301" i="1"/>
  <c r="AD301" i="1"/>
  <c r="AC301" i="1"/>
  <c r="AB301" i="1"/>
  <c r="AA301" i="1"/>
  <c r="Z301" i="1"/>
  <c r="W301" i="1"/>
  <c r="T301" i="1"/>
  <c r="L301" i="1"/>
  <c r="I301" i="1"/>
  <c r="H301" i="1"/>
  <c r="G301" i="1"/>
  <c r="F301" i="1"/>
  <c r="A301" i="1"/>
  <c r="AF300" i="1"/>
  <c r="AE300" i="1"/>
  <c r="AD300" i="1"/>
  <c r="AC300" i="1"/>
  <c r="AB300" i="1"/>
  <c r="AA300" i="1"/>
  <c r="Z300" i="1"/>
  <c r="W300" i="1"/>
  <c r="T300" i="1"/>
  <c r="L300" i="1"/>
  <c r="I300" i="1"/>
  <c r="H300" i="1"/>
  <c r="G300" i="1"/>
  <c r="F300" i="1"/>
  <c r="A300" i="1"/>
  <c r="AF299" i="1"/>
  <c r="AE299" i="1"/>
  <c r="AD299" i="1"/>
  <c r="AC299" i="1"/>
  <c r="AB299" i="1"/>
  <c r="AA299" i="1"/>
  <c r="Z299" i="1"/>
  <c r="W299" i="1"/>
  <c r="T299" i="1"/>
  <c r="L299" i="1"/>
  <c r="I299" i="1"/>
  <c r="H299" i="1"/>
  <c r="G299" i="1"/>
  <c r="F299" i="1"/>
  <c r="A299" i="1"/>
  <c r="AF298" i="1"/>
  <c r="AE298" i="1"/>
  <c r="AD298" i="1"/>
  <c r="AC298" i="1"/>
  <c r="AB298" i="1"/>
  <c r="AA298" i="1"/>
  <c r="Z298" i="1"/>
  <c r="W298" i="1"/>
  <c r="T298" i="1"/>
  <c r="L298" i="1"/>
  <c r="I298" i="1"/>
  <c r="H298" i="1"/>
  <c r="G298" i="1"/>
  <c r="F298" i="1"/>
  <c r="A298" i="1"/>
  <c r="AF297" i="1"/>
  <c r="AE297" i="1"/>
  <c r="AD297" i="1"/>
  <c r="AC297" i="1"/>
  <c r="AB297" i="1"/>
  <c r="AA297" i="1"/>
  <c r="Z297" i="1"/>
  <c r="W297" i="1"/>
  <c r="T297" i="1"/>
  <c r="L297" i="1"/>
  <c r="I297" i="1"/>
  <c r="H297" i="1"/>
  <c r="G297" i="1"/>
  <c r="F297" i="1"/>
  <c r="A297" i="1"/>
  <c r="AF296" i="1"/>
  <c r="AE296" i="1"/>
  <c r="AD296" i="1"/>
  <c r="AC296" i="1"/>
  <c r="AB296" i="1"/>
  <c r="AA296" i="1"/>
  <c r="Z296" i="1"/>
  <c r="W296" i="1"/>
  <c r="T296" i="1"/>
  <c r="L296" i="1"/>
  <c r="I296" i="1"/>
  <c r="H296" i="1"/>
  <c r="G296" i="1"/>
  <c r="F296" i="1"/>
  <c r="A296" i="1"/>
  <c r="AF295" i="1"/>
  <c r="AE295" i="1"/>
  <c r="AD295" i="1"/>
  <c r="AC295" i="1"/>
  <c r="AB295" i="1"/>
  <c r="AA295" i="1"/>
  <c r="Z295" i="1"/>
  <c r="W295" i="1"/>
  <c r="T295" i="1"/>
  <c r="L295" i="1"/>
  <c r="I295" i="1"/>
  <c r="H295" i="1"/>
  <c r="G295" i="1"/>
  <c r="F295" i="1"/>
  <c r="A295" i="1"/>
  <c r="AF294" i="1"/>
  <c r="AE294" i="1"/>
  <c r="AD294" i="1"/>
  <c r="AC294" i="1"/>
  <c r="AB294" i="1"/>
  <c r="AA294" i="1"/>
  <c r="Z294" i="1"/>
  <c r="W294" i="1"/>
  <c r="T294" i="1"/>
  <c r="L294" i="1"/>
  <c r="I294" i="1"/>
  <c r="H294" i="1"/>
  <c r="G294" i="1"/>
  <c r="F294" i="1"/>
  <c r="A294" i="1"/>
  <c r="AF293" i="1"/>
  <c r="AE293" i="1"/>
  <c r="AD293" i="1"/>
  <c r="AC293" i="1"/>
  <c r="AB293" i="1"/>
  <c r="AA293" i="1"/>
  <c r="Z293" i="1"/>
  <c r="W293" i="1"/>
  <c r="T293" i="1"/>
  <c r="L293" i="1"/>
  <c r="I293" i="1"/>
  <c r="H293" i="1"/>
  <c r="G293" i="1"/>
  <c r="F293" i="1"/>
  <c r="A293" i="1"/>
  <c r="AF292" i="1"/>
  <c r="AE292" i="1"/>
  <c r="AD292" i="1"/>
  <c r="AC292" i="1"/>
  <c r="AB292" i="1"/>
  <c r="AA292" i="1"/>
  <c r="Z292" i="1"/>
  <c r="W292" i="1"/>
  <c r="T292" i="1"/>
  <c r="L292" i="1"/>
  <c r="I292" i="1"/>
  <c r="H292" i="1"/>
  <c r="G292" i="1"/>
  <c r="F292" i="1"/>
  <c r="A292" i="1"/>
  <c r="AF291" i="1"/>
  <c r="AE291" i="1"/>
  <c r="AD291" i="1"/>
  <c r="AC291" i="1"/>
  <c r="AB291" i="1"/>
  <c r="AA291" i="1"/>
  <c r="Z291" i="1"/>
  <c r="W291" i="1"/>
  <c r="T291" i="1"/>
  <c r="L291" i="1"/>
  <c r="I291" i="1"/>
  <c r="H291" i="1"/>
  <c r="G291" i="1"/>
  <c r="F291" i="1"/>
  <c r="A291" i="1"/>
  <c r="AF290" i="1"/>
  <c r="AE290" i="1"/>
  <c r="AD290" i="1"/>
  <c r="AC290" i="1"/>
  <c r="AB290" i="1"/>
  <c r="AA290" i="1"/>
  <c r="Z290" i="1"/>
  <c r="W290" i="1"/>
  <c r="T290" i="1"/>
  <c r="L290" i="1"/>
  <c r="I290" i="1"/>
  <c r="H290" i="1"/>
  <c r="G290" i="1"/>
  <c r="F290" i="1"/>
  <c r="A290" i="1"/>
  <c r="AF289" i="1"/>
  <c r="AE289" i="1"/>
  <c r="AD289" i="1"/>
  <c r="AC289" i="1"/>
  <c r="AB289" i="1"/>
  <c r="AA289" i="1"/>
  <c r="Z289" i="1"/>
  <c r="W289" i="1"/>
  <c r="T289" i="1"/>
  <c r="L289" i="1"/>
  <c r="I289" i="1"/>
  <c r="H289" i="1"/>
  <c r="G289" i="1"/>
  <c r="F289" i="1"/>
  <c r="A289" i="1"/>
  <c r="AF458" i="1"/>
  <c r="AE458" i="1"/>
  <c r="AD458" i="1"/>
  <c r="AC458" i="1"/>
  <c r="AB458" i="1"/>
  <c r="AA458" i="1"/>
  <c r="Z458" i="1"/>
  <c r="W458" i="1"/>
  <c r="T458" i="1"/>
  <c r="R458" i="1"/>
  <c r="Q458" i="1"/>
  <c r="L458" i="1"/>
  <c r="I458" i="1"/>
  <c r="H458" i="1"/>
  <c r="G458" i="1"/>
  <c r="F458" i="1"/>
  <c r="A458" i="1"/>
  <c r="AF288" i="1"/>
  <c r="AE288" i="1"/>
  <c r="AD288" i="1"/>
  <c r="AC288" i="1"/>
  <c r="AB288" i="1"/>
  <c r="AA288" i="1"/>
  <c r="Z288" i="1"/>
  <c r="W288" i="1"/>
  <c r="T288" i="1"/>
  <c r="L288" i="1"/>
  <c r="I288" i="1"/>
  <c r="H288" i="1"/>
  <c r="G288" i="1"/>
  <c r="F288" i="1"/>
  <c r="A288" i="1"/>
  <c r="AF287" i="1"/>
  <c r="AE287" i="1"/>
  <c r="AD287" i="1"/>
  <c r="AC287" i="1"/>
  <c r="AB287" i="1"/>
  <c r="AA287" i="1"/>
  <c r="Z287" i="1"/>
  <c r="W287" i="1"/>
  <c r="T287" i="1"/>
  <c r="L287" i="1"/>
  <c r="I287" i="1"/>
  <c r="H287" i="1"/>
  <c r="G287" i="1"/>
  <c r="F287" i="1"/>
  <c r="A287" i="1"/>
  <c r="AF286" i="1"/>
  <c r="AE286" i="1"/>
  <c r="AD286" i="1"/>
  <c r="AC286" i="1"/>
  <c r="AB286" i="1"/>
  <c r="AA286" i="1"/>
  <c r="Z286" i="1"/>
  <c r="W286" i="1"/>
  <c r="T286" i="1"/>
  <c r="L286" i="1"/>
  <c r="I286" i="1"/>
  <c r="H286" i="1"/>
  <c r="G286" i="1"/>
  <c r="F286" i="1"/>
  <c r="A286" i="1"/>
  <c r="AF285" i="1"/>
  <c r="AE285" i="1"/>
  <c r="AD285" i="1"/>
  <c r="AC285" i="1"/>
  <c r="AB285" i="1"/>
  <c r="AA285" i="1"/>
  <c r="Z285" i="1"/>
  <c r="W285" i="1"/>
  <c r="T285" i="1"/>
  <c r="L285" i="1"/>
  <c r="I285" i="1"/>
  <c r="H285" i="1"/>
  <c r="G285" i="1"/>
  <c r="F285" i="1"/>
  <c r="A285" i="1"/>
  <c r="AF284" i="1"/>
  <c r="AE284" i="1"/>
  <c r="AD284" i="1"/>
  <c r="AC284" i="1"/>
  <c r="AB284" i="1"/>
  <c r="AA284" i="1"/>
  <c r="Z284" i="1"/>
  <c r="W284" i="1"/>
  <c r="T284" i="1"/>
  <c r="L284" i="1"/>
  <c r="I284" i="1"/>
  <c r="H284" i="1"/>
  <c r="G284" i="1"/>
  <c r="F284" i="1"/>
  <c r="A284" i="1"/>
  <c r="AF283" i="1"/>
  <c r="AE283" i="1"/>
  <c r="AD283" i="1"/>
  <c r="AC283" i="1"/>
  <c r="AB283" i="1"/>
  <c r="AA283" i="1"/>
  <c r="Z283" i="1"/>
  <c r="W283" i="1"/>
  <c r="T283" i="1"/>
  <c r="L283" i="1"/>
  <c r="I283" i="1"/>
  <c r="H283" i="1"/>
  <c r="G283" i="1"/>
  <c r="F283" i="1"/>
  <c r="A283" i="1"/>
  <c r="AF282" i="1"/>
  <c r="AE282" i="1"/>
  <c r="AD282" i="1"/>
  <c r="AC282" i="1"/>
  <c r="AB282" i="1"/>
  <c r="AA282" i="1"/>
  <c r="Z282" i="1"/>
  <c r="W282" i="1"/>
  <c r="T282" i="1"/>
  <c r="L282" i="1"/>
  <c r="I282" i="1"/>
  <c r="H282" i="1"/>
  <c r="G282" i="1"/>
  <c r="F282" i="1"/>
  <c r="A282" i="1"/>
  <c r="AF281" i="1"/>
  <c r="AE281" i="1"/>
  <c r="AD281" i="1"/>
  <c r="AC281" i="1"/>
  <c r="AB281" i="1"/>
  <c r="AA281" i="1"/>
  <c r="Z281" i="1"/>
  <c r="W281" i="1"/>
  <c r="T281" i="1"/>
  <c r="L281" i="1"/>
  <c r="I281" i="1"/>
  <c r="H281" i="1"/>
  <c r="G281" i="1"/>
  <c r="F281" i="1"/>
  <c r="A281" i="1"/>
  <c r="AF280" i="1"/>
  <c r="AE280" i="1"/>
  <c r="AD280" i="1"/>
  <c r="AC280" i="1"/>
  <c r="AB280" i="1"/>
  <c r="AA280" i="1"/>
  <c r="Z280" i="1"/>
  <c r="W280" i="1"/>
  <c r="T280" i="1"/>
  <c r="L280" i="1"/>
  <c r="I280" i="1"/>
  <c r="H280" i="1"/>
  <c r="G280" i="1"/>
  <c r="F280" i="1"/>
  <c r="A280" i="1"/>
  <c r="AF279" i="1"/>
  <c r="AE279" i="1"/>
  <c r="AD279" i="1"/>
  <c r="AC279" i="1"/>
  <c r="AB279" i="1"/>
  <c r="AA279" i="1"/>
  <c r="Z279" i="1"/>
  <c r="W279" i="1"/>
  <c r="T279" i="1"/>
  <c r="L279" i="1"/>
  <c r="I279" i="1"/>
  <c r="H279" i="1"/>
  <c r="G279" i="1"/>
  <c r="F279" i="1"/>
  <c r="A279" i="1"/>
  <c r="AF278" i="1"/>
  <c r="AE278" i="1"/>
  <c r="AD278" i="1"/>
  <c r="AC278" i="1"/>
  <c r="AB278" i="1"/>
  <c r="AA278" i="1"/>
  <c r="Z278" i="1"/>
  <c r="W278" i="1"/>
  <c r="T278" i="1"/>
  <c r="L278" i="1"/>
  <c r="I278" i="1"/>
  <c r="H278" i="1"/>
  <c r="G278" i="1"/>
  <c r="F278" i="1"/>
  <c r="A278" i="1"/>
  <c r="AF277" i="1"/>
  <c r="AE277" i="1"/>
  <c r="AD277" i="1"/>
  <c r="AC277" i="1"/>
  <c r="AB277" i="1"/>
  <c r="AA277" i="1"/>
  <c r="Z277" i="1"/>
  <c r="W277" i="1"/>
  <c r="T277" i="1"/>
  <c r="L277" i="1"/>
  <c r="I277" i="1"/>
  <c r="H277" i="1"/>
  <c r="G277" i="1"/>
  <c r="F277" i="1"/>
  <c r="A277" i="1"/>
  <c r="AF276" i="1"/>
  <c r="AE276" i="1"/>
  <c r="AD276" i="1"/>
  <c r="AC276" i="1"/>
  <c r="AB276" i="1"/>
  <c r="AA276" i="1"/>
  <c r="Z276" i="1"/>
  <c r="W276" i="1"/>
  <c r="T276" i="1"/>
  <c r="L276" i="1"/>
  <c r="I276" i="1"/>
  <c r="H276" i="1"/>
  <c r="G276" i="1"/>
  <c r="F276" i="1"/>
  <c r="A276" i="1"/>
  <c r="AF275" i="1"/>
  <c r="AE275" i="1"/>
  <c r="AD275" i="1"/>
  <c r="AC275" i="1"/>
  <c r="AB275" i="1"/>
  <c r="AA275" i="1"/>
  <c r="Z275" i="1"/>
  <c r="W275" i="1"/>
  <c r="T275" i="1"/>
  <c r="L275" i="1"/>
  <c r="I275" i="1"/>
  <c r="H275" i="1"/>
  <c r="G275" i="1"/>
  <c r="F275" i="1"/>
  <c r="A275" i="1"/>
  <c r="AF274" i="1"/>
  <c r="AE274" i="1"/>
  <c r="AD274" i="1"/>
  <c r="AC274" i="1"/>
  <c r="AB274" i="1"/>
  <c r="AA274" i="1"/>
  <c r="Z274" i="1"/>
  <c r="W274" i="1"/>
  <c r="T274" i="1"/>
  <c r="L274" i="1"/>
  <c r="K274" i="1"/>
  <c r="J274" i="1"/>
  <c r="I274" i="1"/>
  <c r="H274" i="1"/>
  <c r="G274" i="1"/>
  <c r="F274" i="1"/>
  <c r="A274" i="1"/>
  <c r="AF273" i="1"/>
  <c r="AE273" i="1"/>
  <c r="AD273" i="1"/>
  <c r="AC273" i="1"/>
  <c r="AB273" i="1"/>
  <c r="AA273" i="1"/>
  <c r="Z273" i="1"/>
  <c r="W273" i="1"/>
  <c r="T273" i="1"/>
  <c r="L273" i="1"/>
  <c r="I273" i="1"/>
  <c r="H273" i="1"/>
  <c r="G273" i="1"/>
  <c r="F273" i="1"/>
  <c r="A273" i="1"/>
  <c r="AF272" i="1"/>
  <c r="AE272" i="1"/>
  <c r="AD272" i="1"/>
  <c r="AC272" i="1"/>
  <c r="AB272" i="1"/>
  <c r="AA272" i="1"/>
  <c r="Z272" i="1"/>
  <c r="W272" i="1"/>
  <c r="T272" i="1"/>
  <c r="L272" i="1"/>
  <c r="I272" i="1"/>
  <c r="H272" i="1"/>
  <c r="G272" i="1"/>
  <c r="F272" i="1"/>
  <c r="A272" i="1"/>
  <c r="AF441" i="1"/>
  <c r="AE441" i="1"/>
  <c r="AD441" i="1"/>
  <c r="AC441" i="1"/>
  <c r="AB441" i="1"/>
  <c r="AA441" i="1"/>
  <c r="Z441" i="1"/>
  <c r="W441" i="1"/>
  <c r="T441" i="1"/>
  <c r="R441" i="1"/>
  <c r="Q441" i="1"/>
  <c r="L441" i="1"/>
  <c r="I441" i="1"/>
  <c r="H441" i="1"/>
  <c r="G441" i="1"/>
  <c r="F441" i="1"/>
  <c r="A441" i="1"/>
  <c r="AF271" i="1"/>
  <c r="AE271" i="1"/>
  <c r="AD271" i="1"/>
  <c r="AC271" i="1"/>
  <c r="AB271" i="1"/>
  <c r="AA271" i="1"/>
  <c r="Z271" i="1"/>
  <c r="W271" i="1"/>
  <c r="T271" i="1"/>
  <c r="L271" i="1"/>
  <c r="I271" i="1"/>
  <c r="H271" i="1"/>
  <c r="G271" i="1"/>
  <c r="F271" i="1"/>
  <c r="A271" i="1"/>
  <c r="AF270" i="1"/>
  <c r="AE270" i="1"/>
  <c r="AD270" i="1"/>
  <c r="AC270" i="1"/>
  <c r="AB270" i="1"/>
  <c r="AA270" i="1"/>
  <c r="Z270" i="1"/>
  <c r="W270" i="1"/>
  <c r="T270" i="1"/>
  <c r="L270" i="1"/>
  <c r="I270" i="1"/>
  <c r="H270" i="1"/>
  <c r="G270" i="1"/>
  <c r="F270" i="1"/>
  <c r="A270" i="1"/>
  <c r="AF269" i="1"/>
  <c r="AE269" i="1"/>
  <c r="AD269" i="1"/>
  <c r="AC269" i="1"/>
  <c r="AB269" i="1"/>
  <c r="AA269" i="1"/>
  <c r="Z269" i="1"/>
  <c r="W269" i="1"/>
  <c r="T269" i="1"/>
  <c r="L269" i="1"/>
  <c r="I269" i="1"/>
  <c r="H269" i="1"/>
  <c r="G269" i="1"/>
  <c r="F269" i="1"/>
  <c r="A269" i="1"/>
  <c r="AF268" i="1"/>
  <c r="AE268" i="1"/>
  <c r="AD268" i="1"/>
  <c r="AC268" i="1"/>
  <c r="AB268" i="1"/>
  <c r="AA268" i="1"/>
  <c r="Z268" i="1"/>
  <c r="W268" i="1"/>
  <c r="T268" i="1"/>
  <c r="L268" i="1"/>
  <c r="I268" i="1"/>
  <c r="H268" i="1"/>
  <c r="G268" i="1"/>
  <c r="F268" i="1"/>
  <c r="A268" i="1"/>
  <c r="AF267" i="1"/>
  <c r="AE267" i="1"/>
  <c r="AD267" i="1"/>
  <c r="AC267" i="1"/>
  <c r="AB267" i="1"/>
  <c r="AA267" i="1"/>
  <c r="Z267" i="1"/>
  <c r="W267" i="1"/>
  <c r="T267" i="1"/>
  <c r="L267" i="1"/>
  <c r="I267" i="1"/>
  <c r="H267" i="1"/>
  <c r="G267" i="1"/>
  <c r="F267" i="1"/>
  <c r="A267" i="1"/>
  <c r="AF266" i="1"/>
  <c r="AE266" i="1"/>
  <c r="AD266" i="1"/>
  <c r="AC266" i="1"/>
  <c r="AB266" i="1"/>
  <c r="AA266" i="1"/>
  <c r="Z266" i="1"/>
  <c r="W266" i="1"/>
  <c r="T266" i="1"/>
  <c r="L266" i="1"/>
  <c r="I266" i="1"/>
  <c r="H266" i="1"/>
  <c r="G266" i="1"/>
  <c r="F266" i="1"/>
  <c r="A266" i="1"/>
  <c r="AF265" i="1"/>
  <c r="AE265" i="1"/>
  <c r="AD265" i="1"/>
  <c r="AC265" i="1"/>
  <c r="AB265" i="1"/>
  <c r="AA265" i="1"/>
  <c r="Z265" i="1"/>
  <c r="W265" i="1"/>
  <c r="T265" i="1"/>
  <c r="L265" i="1"/>
  <c r="I265" i="1"/>
  <c r="H265" i="1"/>
  <c r="G265" i="1"/>
  <c r="F265" i="1"/>
  <c r="A265" i="1"/>
  <c r="AF264" i="1"/>
  <c r="AE264" i="1"/>
  <c r="AD264" i="1"/>
  <c r="AC264" i="1"/>
  <c r="AB264" i="1"/>
  <c r="AA264" i="1"/>
  <c r="Z264" i="1"/>
  <c r="W264" i="1"/>
  <c r="T264" i="1"/>
  <c r="L264" i="1"/>
  <c r="I264" i="1"/>
  <c r="H264" i="1"/>
  <c r="G264" i="1"/>
  <c r="F264" i="1"/>
  <c r="A264" i="1"/>
  <c r="AF263" i="1"/>
  <c r="AE263" i="1"/>
  <c r="AD263" i="1"/>
  <c r="AC263" i="1"/>
  <c r="AB263" i="1"/>
  <c r="AA263" i="1"/>
  <c r="Z263" i="1"/>
  <c r="W263" i="1"/>
  <c r="T263" i="1"/>
  <c r="L263" i="1"/>
  <c r="I263" i="1"/>
  <c r="H263" i="1"/>
  <c r="G263" i="1"/>
  <c r="F263" i="1"/>
  <c r="A263" i="1"/>
  <c r="AF262" i="1"/>
  <c r="AE262" i="1"/>
  <c r="AD262" i="1"/>
  <c r="AC262" i="1"/>
  <c r="AB262" i="1"/>
  <c r="AA262" i="1"/>
  <c r="Z262" i="1"/>
  <c r="W262" i="1"/>
  <c r="T262" i="1"/>
  <c r="L262" i="1"/>
  <c r="I262" i="1"/>
  <c r="H262" i="1"/>
  <c r="G262" i="1"/>
  <c r="F262" i="1"/>
  <c r="A262" i="1"/>
  <c r="AF261" i="1"/>
  <c r="AE261" i="1"/>
  <c r="AD261" i="1"/>
  <c r="AC261" i="1"/>
  <c r="AB261" i="1"/>
  <c r="AA261" i="1"/>
  <c r="Z261" i="1"/>
  <c r="W261" i="1"/>
  <c r="T261" i="1"/>
  <c r="L261" i="1"/>
  <c r="I261" i="1"/>
  <c r="H261" i="1"/>
  <c r="G261" i="1"/>
  <c r="F261" i="1"/>
  <c r="A261" i="1"/>
  <c r="AF260" i="1"/>
  <c r="AE260" i="1"/>
  <c r="AD260" i="1"/>
  <c r="AC260" i="1"/>
  <c r="AB260" i="1"/>
  <c r="AA260" i="1"/>
  <c r="Z260" i="1"/>
  <c r="W260" i="1"/>
  <c r="T260" i="1"/>
  <c r="L260" i="1"/>
  <c r="I260" i="1"/>
  <c r="H260" i="1"/>
  <c r="G260" i="1"/>
  <c r="F260" i="1"/>
  <c r="A260" i="1"/>
  <c r="AF259" i="1"/>
  <c r="AE259" i="1"/>
  <c r="AD259" i="1"/>
  <c r="AC259" i="1"/>
  <c r="AB259" i="1"/>
  <c r="AA259" i="1"/>
  <c r="Z259" i="1"/>
  <c r="W259" i="1"/>
  <c r="T259" i="1"/>
  <c r="L259" i="1"/>
  <c r="I259" i="1"/>
  <c r="H259" i="1"/>
  <c r="G259" i="1"/>
  <c r="F259" i="1"/>
  <c r="A259" i="1"/>
  <c r="AF258" i="1"/>
  <c r="AE258" i="1"/>
  <c r="AD258" i="1"/>
  <c r="AC258" i="1"/>
  <c r="AB258" i="1"/>
  <c r="AA258" i="1"/>
  <c r="Z258" i="1"/>
  <c r="W258" i="1"/>
  <c r="T258" i="1"/>
  <c r="L258" i="1"/>
  <c r="I258" i="1"/>
  <c r="H258" i="1"/>
  <c r="G258" i="1"/>
  <c r="F258" i="1"/>
  <c r="A258" i="1"/>
  <c r="AF257" i="1"/>
  <c r="AE257" i="1"/>
  <c r="AD257" i="1"/>
  <c r="AC257" i="1"/>
  <c r="AB257" i="1"/>
  <c r="AA257" i="1"/>
  <c r="Z257" i="1"/>
  <c r="W257" i="1"/>
  <c r="T257" i="1"/>
  <c r="L257" i="1"/>
  <c r="I257" i="1"/>
  <c r="H257" i="1"/>
  <c r="G257" i="1"/>
  <c r="F257" i="1"/>
  <c r="A257" i="1"/>
  <c r="AF256" i="1"/>
  <c r="AE256" i="1"/>
  <c r="AD256" i="1"/>
  <c r="AC256" i="1"/>
  <c r="AB256" i="1"/>
  <c r="AA256" i="1"/>
  <c r="Z256" i="1"/>
  <c r="W256" i="1"/>
  <c r="T256" i="1"/>
  <c r="L256" i="1"/>
  <c r="I256" i="1"/>
  <c r="H256" i="1"/>
  <c r="G256" i="1"/>
  <c r="F256" i="1"/>
  <c r="A256" i="1"/>
  <c r="AF255" i="1"/>
  <c r="AE255" i="1"/>
  <c r="AD255" i="1"/>
  <c r="AC255" i="1"/>
  <c r="AB255" i="1"/>
  <c r="AA255" i="1"/>
  <c r="Z255" i="1"/>
  <c r="W255" i="1"/>
  <c r="T255" i="1"/>
  <c r="L255" i="1"/>
  <c r="I255" i="1"/>
  <c r="H255" i="1"/>
  <c r="G255" i="1"/>
  <c r="F255" i="1"/>
  <c r="A255" i="1"/>
  <c r="AF254" i="1"/>
  <c r="AE254" i="1"/>
  <c r="AD254" i="1"/>
  <c r="AC254" i="1"/>
  <c r="AB254" i="1"/>
  <c r="AA254" i="1"/>
  <c r="Z254" i="1"/>
  <c r="W254" i="1"/>
  <c r="T254" i="1"/>
  <c r="L254" i="1"/>
  <c r="I254" i="1"/>
  <c r="H254" i="1"/>
  <c r="G254" i="1"/>
  <c r="F254" i="1"/>
  <c r="A254" i="1"/>
  <c r="AF253" i="1"/>
  <c r="AE253" i="1"/>
  <c r="AD253" i="1"/>
  <c r="AC253" i="1"/>
  <c r="AB253" i="1"/>
  <c r="AA253" i="1"/>
  <c r="Z253" i="1"/>
  <c r="W253" i="1"/>
  <c r="T253" i="1"/>
  <c r="L253" i="1"/>
  <c r="K253" i="1"/>
  <c r="J253" i="1"/>
  <c r="I253" i="1"/>
  <c r="H253" i="1"/>
  <c r="G253" i="1"/>
  <c r="F253" i="1"/>
  <c r="A253" i="1"/>
  <c r="AF252" i="1"/>
  <c r="AE252" i="1"/>
  <c r="AD252" i="1"/>
  <c r="AC252" i="1"/>
  <c r="AB252" i="1"/>
  <c r="AA252" i="1"/>
  <c r="Z252" i="1"/>
  <c r="W252" i="1"/>
  <c r="T252" i="1"/>
  <c r="L252" i="1"/>
  <c r="I252" i="1"/>
  <c r="H252" i="1"/>
  <c r="G252" i="1"/>
  <c r="F252" i="1"/>
  <c r="A252" i="1"/>
  <c r="AF251" i="1"/>
  <c r="AE251" i="1"/>
  <c r="AD251" i="1"/>
  <c r="AC251" i="1"/>
  <c r="AB251" i="1"/>
  <c r="AA251" i="1"/>
  <c r="Z251" i="1"/>
  <c r="W251" i="1"/>
  <c r="T251" i="1"/>
  <c r="L251" i="1"/>
  <c r="I251" i="1"/>
  <c r="H251" i="1"/>
  <c r="G251" i="1"/>
  <c r="F251" i="1"/>
  <c r="A251" i="1"/>
  <c r="AF250" i="1"/>
  <c r="AE250" i="1"/>
  <c r="AD250" i="1"/>
  <c r="AC250" i="1"/>
  <c r="AB250" i="1"/>
  <c r="AA250" i="1"/>
  <c r="Z250" i="1"/>
  <c r="W250" i="1"/>
  <c r="T250" i="1"/>
  <c r="L250" i="1"/>
  <c r="I250" i="1"/>
  <c r="H250" i="1"/>
  <c r="G250" i="1"/>
  <c r="F250" i="1"/>
  <c r="A250" i="1"/>
  <c r="AF249" i="1"/>
  <c r="AE249" i="1"/>
  <c r="AD249" i="1"/>
  <c r="AC249" i="1"/>
  <c r="AB249" i="1"/>
  <c r="AA249" i="1"/>
  <c r="Z249" i="1"/>
  <c r="W249" i="1"/>
  <c r="T249" i="1"/>
  <c r="L249" i="1"/>
  <c r="I249" i="1"/>
  <c r="H249" i="1"/>
  <c r="G249" i="1"/>
  <c r="F249" i="1"/>
  <c r="A249" i="1"/>
  <c r="AF248" i="1"/>
  <c r="AE248" i="1"/>
  <c r="AD248" i="1"/>
  <c r="AC248" i="1"/>
  <c r="AB248" i="1"/>
  <c r="AA248" i="1"/>
  <c r="Z248" i="1"/>
  <c r="W248" i="1"/>
  <c r="T248" i="1"/>
  <c r="L248" i="1"/>
  <c r="I248" i="1"/>
  <c r="H248" i="1"/>
  <c r="G248" i="1"/>
  <c r="F248" i="1"/>
  <c r="A248" i="1"/>
  <c r="AF247" i="1"/>
  <c r="AE247" i="1"/>
  <c r="AD247" i="1"/>
  <c r="AC247" i="1"/>
  <c r="AB247" i="1"/>
  <c r="AA247" i="1"/>
  <c r="Z247" i="1"/>
  <c r="W247" i="1"/>
  <c r="T247" i="1"/>
  <c r="L247" i="1"/>
  <c r="I247" i="1"/>
  <c r="H247" i="1"/>
  <c r="G247" i="1"/>
  <c r="F247" i="1"/>
  <c r="A247" i="1"/>
  <c r="AF246" i="1"/>
  <c r="AE246" i="1"/>
  <c r="AD246" i="1"/>
  <c r="AC246" i="1"/>
  <c r="AB246" i="1"/>
  <c r="AA246" i="1"/>
  <c r="Z246" i="1"/>
  <c r="W246" i="1"/>
  <c r="T246" i="1"/>
  <c r="L246" i="1"/>
  <c r="I246" i="1"/>
  <c r="H246" i="1"/>
  <c r="G246" i="1"/>
  <c r="F246" i="1"/>
  <c r="A246" i="1"/>
  <c r="AF245" i="1"/>
  <c r="AE245" i="1"/>
  <c r="AD245" i="1"/>
  <c r="AC245" i="1"/>
  <c r="AB245" i="1"/>
  <c r="AA245" i="1"/>
  <c r="Z245" i="1"/>
  <c r="W245" i="1"/>
  <c r="T245" i="1"/>
  <c r="L245" i="1"/>
  <c r="I245" i="1"/>
  <c r="H245" i="1"/>
  <c r="G245" i="1"/>
  <c r="F245" i="1"/>
  <c r="A245" i="1"/>
  <c r="AF244" i="1"/>
  <c r="AE244" i="1"/>
  <c r="AD244" i="1"/>
  <c r="AC244" i="1"/>
  <c r="AB244" i="1"/>
  <c r="AA244" i="1"/>
  <c r="Z244" i="1"/>
  <c r="W244" i="1"/>
  <c r="T244" i="1"/>
  <c r="L244" i="1"/>
  <c r="I244" i="1"/>
  <c r="H244" i="1"/>
  <c r="G244" i="1"/>
  <c r="F244" i="1"/>
  <c r="A244" i="1"/>
  <c r="AF243" i="1"/>
  <c r="AE243" i="1"/>
  <c r="AD243" i="1"/>
  <c r="AC243" i="1"/>
  <c r="AB243" i="1"/>
  <c r="AA243" i="1"/>
  <c r="Z243" i="1"/>
  <c r="W243" i="1"/>
  <c r="T243" i="1"/>
  <c r="L243" i="1"/>
  <c r="I243" i="1"/>
  <c r="H243" i="1"/>
  <c r="G243" i="1"/>
  <c r="F243" i="1"/>
  <c r="A243" i="1"/>
  <c r="AF242" i="1"/>
  <c r="AE242" i="1"/>
  <c r="AD242" i="1"/>
  <c r="AC242" i="1"/>
  <c r="AB242" i="1"/>
  <c r="AA242" i="1"/>
  <c r="Z242" i="1"/>
  <c r="W242" i="1"/>
  <c r="T242" i="1"/>
  <c r="L242" i="1"/>
  <c r="I242" i="1"/>
  <c r="H242" i="1"/>
  <c r="G242" i="1"/>
  <c r="F242" i="1"/>
  <c r="A242" i="1"/>
  <c r="AF241" i="1"/>
  <c r="AE241" i="1"/>
  <c r="AD241" i="1"/>
  <c r="AC241" i="1"/>
  <c r="AB241" i="1"/>
  <c r="AA241" i="1"/>
  <c r="Z241" i="1"/>
  <c r="W241" i="1"/>
  <c r="T241" i="1"/>
  <c r="L241" i="1"/>
  <c r="I241" i="1"/>
  <c r="H241" i="1"/>
  <c r="G241" i="1"/>
  <c r="F241" i="1"/>
  <c r="A241" i="1"/>
  <c r="AF240" i="1"/>
  <c r="AE240" i="1"/>
  <c r="AD240" i="1"/>
  <c r="AC240" i="1"/>
  <c r="AB240" i="1"/>
  <c r="AA240" i="1"/>
  <c r="Z240" i="1"/>
  <c r="W240" i="1"/>
  <c r="T240" i="1"/>
  <c r="L240" i="1"/>
  <c r="I240" i="1"/>
  <c r="H240" i="1"/>
  <c r="G240" i="1"/>
  <c r="F240" i="1"/>
  <c r="A240" i="1"/>
  <c r="AF239" i="1"/>
  <c r="AE239" i="1"/>
  <c r="AD239" i="1"/>
  <c r="AC239" i="1"/>
  <c r="AB239" i="1"/>
  <c r="AA239" i="1"/>
  <c r="Z239" i="1"/>
  <c r="W239" i="1"/>
  <c r="T239" i="1"/>
  <c r="L239" i="1"/>
  <c r="I239" i="1"/>
  <c r="H239" i="1"/>
  <c r="G239" i="1"/>
  <c r="F239" i="1"/>
  <c r="A239" i="1"/>
  <c r="AF238" i="1"/>
  <c r="AE238" i="1"/>
  <c r="AD238" i="1"/>
  <c r="AC238" i="1"/>
  <c r="AB238" i="1"/>
  <c r="AA238" i="1"/>
  <c r="Z238" i="1"/>
  <c r="W238" i="1"/>
  <c r="T238" i="1"/>
  <c r="L238" i="1"/>
  <c r="I238" i="1"/>
  <c r="H238" i="1"/>
  <c r="G238" i="1"/>
  <c r="F238" i="1"/>
  <c r="A238" i="1"/>
  <c r="AF237" i="1"/>
  <c r="AE237" i="1"/>
  <c r="AD237" i="1"/>
  <c r="AC237" i="1"/>
  <c r="AB237" i="1"/>
  <c r="AA237" i="1"/>
  <c r="Z237" i="1"/>
  <c r="W237" i="1"/>
  <c r="T237" i="1"/>
  <c r="L237" i="1"/>
  <c r="I237" i="1"/>
  <c r="H237" i="1"/>
  <c r="G237" i="1"/>
  <c r="F237" i="1"/>
  <c r="A237" i="1"/>
  <c r="AF236" i="1"/>
  <c r="AE236" i="1"/>
  <c r="AD236" i="1"/>
  <c r="AC236" i="1"/>
  <c r="AB236" i="1"/>
  <c r="AA236" i="1"/>
  <c r="Z236" i="1"/>
  <c r="W236" i="1"/>
  <c r="T236" i="1"/>
  <c r="M236" i="1"/>
  <c r="L236" i="1"/>
  <c r="I236" i="1"/>
  <c r="H236" i="1"/>
  <c r="G236" i="1"/>
  <c r="F236" i="1"/>
  <c r="A236" i="1"/>
  <c r="AF235" i="1"/>
  <c r="AE235" i="1"/>
  <c r="AD235" i="1"/>
  <c r="AC235" i="1"/>
  <c r="AB235" i="1"/>
  <c r="AA235" i="1"/>
  <c r="Z235" i="1"/>
  <c r="W235" i="1"/>
  <c r="T235" i="1"/>
  <c r="L235" i="1"/>
  <c r="I235" i="1"/>
  <c r="H235" i="1"/>
  <c r="G235" i="1"/>
  <c r="F235" i="1"/>
  <c r="A235" i="1"/>
  <c r="AF234" i="1"/>
  <c r="AE234" i="1"/>
  <c r="AD234" i="1"/>
  <c r="AC234" i="1"/>
  <c r="AB234" i="1"/>
  <c r="AA234" i="1"/>
  <c r="Z234" i="1"/>
  <c r="W234" i="1"/>
  <c r="T234" i="1"/>
  <c r="L234" i="1"/>
  <c r="I234" i="1"/>
  <c r="H234" i="1"/>
  <c r="G234" i="1"/>
  <c r="F234" i="1"/>
  <c r="A234" i="1"/>
  <c r="AF233" i="1"/>
  <c r="AE233" i="1"/>
  <c r="AD233" i="1"/>
  <c r="AC233" i="1"/>
  <c r="AB233" i="1"/>
  <c r="AA233" i="1"/>
  <c r="Z233" i="1"/>
  <c r="W233" i="1"/>
  <c r="T233" i="1"/>
  <c r="L233" i="1"/>
  <c r="I233" i="1"/>
  <c r="H233" i="1"/>
  <c r="G233" i="1"/>
  <c r="F233" i="1"/>
  <c r="A233" i="1"/>
  <c r="AF232" i="1"/>
  <c r="AE232" i="1"/>
  <c r="AD232" i="1"/>
  <c r="AC232" i="1"/>
  <c r="AB232" i="1"/>
  <c r="AA232" i="1"/>
  <c r="Z232" i="1"/>
  <c r="W232" i="1"/>
  <c r="T232" i="1"/>
  <c r="L232" i="1"/>
  <c r="I232" i="1"/>
  <c r="H232" i="1"/>
  <c r="G232" i="1"/>
  <c r="F232" i="1"/>
  <c r="A232" i="1"/>
  <c r="AF231" i="1"/>
  <c r="AE231" i="1"/>
  <c r="AD231" i="1"/>
  <c r="AC231" i="1"/>
  <c r="AB231" i="1"/>
  <c r="AA231" i="1"/>
  <c r="Z231" i="1"/>
  <c r="W231" i="1"/>
  <c r="T231" i="1"/>
  <c r="L231" i="1"/>
  <c r="I231" i="1"/>
  <c r="H231" i="1"/>
  <c r="G231" i="1"/>
  <c r="F231" i="1"/>
  <c r="A231" i="1"/>
  <c r="AF230" i="1"/>
  <c r="AE230" i="1"/>
  <c r="AD230" i="1"/>
  <c r="AC230" i="1"/>
  <c r="AB230" i="1"/>
  <c r="AA230" i="1"/>
  <c r="Z230" i="1"/>
  <c r="W230" i="1"/>
  <c r="T230" i="1"/>
  <c r="L230" i="1"/>
  <c r="K230" i="1"/>
  <c r="J230" i="1"/>
  <c r="I230" i="1"/>
  <c r="H230" i="1"/>
  <c r="G230" i="1"/>
  <c r="F230" i="1"/>
  <c r="A230" i="1"/>
  <c r="AF229" i="1"/>
  <c r="AE229" i="1"/>
  <c r="AD229" i="1"/>
  <c r="AC229" i="1"/>
  <c r="AB229" i="1"/>
  <c r="AA229" i="1"/>
  <c r="Z229" i="1"/>
  <c r="W229" i="1"/>
  <c r="T229" i="1"/>
  <c r="L229" i="1"/>
  <c r="I229" i="1"/>
  <c r="H229" i="1"/>
  <c r="G229" i="1"/>
  <c r="F229" i="1"/>
  <c r="A229" i="1"/>
  <c r="AF228" i="1"/>
  <c r="AE228" i="1"/>
  <c r="AD228" i="1"/>
  <c r="AC228" i="1"/>
  <c r="AB228" i="1"/>
  <c r="AA228" i="1"/>
  <c r="Z228" i="1"/>
  <c r="W228" i="1"/>
  <c r="T228" i="1"/>
  <c r="L228" i="1"/>
  <c r="I228" i="1"/>
  <c r="H228" i="1"/>
  <c r="G228" i="1"/>
  <c r="F228" i="1"/>
  <c r="A228" i="1"/>
  <c r="AF227" i="1"/>
  <c r="AE227" i="1"/>
  <c r="AD227" i="1"/>
  <c r="AC227" i="1"/>
  <c r="AB227" i="1"/>
  <c r="AA227" i="1"/>
  <c r="Z227" i="1"/>
  <c r="W227" i="1"/>
  <c r="T227" i="1"/>
  <c r="L227" i="1"/>
  <c r="I227" i="1"/>
  <c r="H227" i="1"/>
  <c r="G227" i="1"/>
  <c r="F227" i="1"/>
  <c r="A227" i="1"/>
  <c r="AF226" i="1"/>
  <c r="AE226" i="1"/>
  <c r="AD226" i="1"/>
  <c r="AC226" i="1"/>
  <c r="AB226" i="1"/>
  <c r="AA226" i="1"/>
  <c r="Z226" i="1"/>
  <c r="W226" i="1"/>
  <c r="T226" i="1"/>
  <c r="L226" i="1"/>
  <c r="I226" i="1"/>
  <c r="H226" i="1"/>
  <c r="G226" i="1"/>
  <c r="F226" i="1"/>
  <c r="A226" i="1"/>
  <c r="AF225" i="1"/>
  <c r="AE225" i="1"/>
  <c r="AD225" i="1"/>
  <c r="AC225" i="1"/>
  <c r="AB225" i="1"/>
  <c r="AA225" i="1"/>
  <c r="Z225" i="1"/>
  <c r="W225" i="1"/>
  <c r="T225" i="1"/>
  <c r="L225" i="1"/>
  <c r="I225" i="1"/>
  <c r="H225" i="1"/>
  <c r="G225" i="1"/>
  <c r="F225" i="1"/>
  <c r="A225" i="1"/>
  <c r="AF224" i="1"/>
  <c r="AE224" i="1"/>
  <c r="AD224" i="1"/>
  <c r="AC224" i="1"/>
  <c r="AB224" i="1"/>
  <c r="AA224" i="1"/>
  <c r="Z224" i="1"/>
  <c r="W224" i="1"/>
  <c r="T224" i="1"/>
  <c r="L224" i="1"/>
  <c r="I224" i="1"/>
  <c r="H224" i="1"/>
  <c r="G224" i="1"/>
  <c r="F224" i="1"/>
  <c r="A224" i="1"/>
  <c r="AF223" i="1"/>
  <c r="AE223" i="1"/>
  <c r="AD223" i="1"/>
  <c r="AC223" i="1"/>
  <c r="AB223" i="1"/>
  <c r="AA223" i="1"/>
  <c r="Z223" i="1"/>
  <c r="W223" i="1"/>
  <c r="T223" i="1"/>
  <c r="L223" i="1"/>
  <c r="I223" i="1"/>
  <c r="H223" i="1"/>
  <c r="G223" i="1"/>
  <c r="F223" i="1"/>
  <c r="A223" i="1"/>
  <c r="AF222" i="1"/>
  <c r="AE222" i="1"/>
  <c r="AD222" i="1"/>
  <c r="AC222" i="1"/>
  <c r="AB222" i="1"/>
  <c r="AA222" i="1"/>
  <c r="Z222" i="1"/>
  <c r="W222" i="1"/>
  <c r="T222" i="1"/>
  <c r="L222" i="1"/>
  <c r="I222" i="1"/>
  <c r="H222" i="1"/>
  <c r="G222" i="1"/>
  <c r="F222" i="1"/>
  <c r="A222" i="1"/>
  <c r="AF221" i="1"/>
  <c r="AE221" i="1"/>
  <c r="AD221" i="1"/>
  <c r="AC221" i="1"/>
  <c r="AB221" i="1"/>
  <c r="AA221" i="1"/>
  <c r="Z221" i="1"/>
  <c r="W221" i="1"/>
  <c r="T221" i="1"/>
  <c r="L221" i="1"/>
  <c r="I221" i="1"/>
  <c r="H221" i="1"/>
  <c r="G221" i="1"/>
  <c r="F221" i="1"/>
  <c r="A221" i="1"/>
  <c r="AF220" i="1"/>
  <c r="AE220" i="1"/>
  <c r="AD220" i="1"/>
  <c r="AC220" i="1"/>
  <c r="AB220" i="1"/>
  <c r="AA220" i="1"/>
  <c r="Z220" i="1"/>
  <c r="W220" i="1"/>
  <c r="T220" i="1"/>
  <c r="L220" i="1"/>
  <c r="I220" i="1"/>
  <c r="H220" i="1"/>
  <c r="G220" i="1"/>
  <c r="F220" i="1"/>
  <c r="A220" i="1"/>
  <c r="AF219" i="1"/>
  <c r="AE219" i="1"/>
  <c r="AD219" i="1"/>
  <c r="AC219" i="1"/>
  <c r="AB219" i="1"/>
  <c r="AA219" i="1"/>
  <c r="Z219" i="1"/>
  <c r="W219" i="1"/>
  <c r="T219" i="1"/>
  <c r="L219" i="1"/>
  <c r="I219" i="1"/>
  <c r="H219" i="1"/>
  <c r="G219" i="1"/>
  <c r="F219" i="1"/>
  <c r="A219" i="1"/>
  <c r="AF218" i="1"/>
  <c r="AE218" i="1"/>
  <c r="AD218" i="1"/>
  <c r="AC218" i="1"/>
  <c r="AB218" i="1"/>
  <c r="AA218" i="1"/>
  <c r="Z218" i="1"/>
  <c r="W218" i="1"/>
  <c r="T218" i="1"/>
  <c r="L218" i="1"/>
  <c r="I218" i="1"/>
  <c r="H218" i="1"/>
  <c r="G218" i="1"/>
  <c r="F218" i="1"/>
  <c r="A218" i="1"/>
  <c r="AF217" i="1"/>
  <c r="AE217" i="1"/>
  <c r="AD217" i="1"/>
  <c r="AC217" i="1"/>
  <c r="AB217" i="1"/>
  <c r="AA217" i="1"/>
  <c r="Z217" i="1"/>
  <c r="W217" i="1"/>
  <c r="T217" i="1"/>
  <c r="L217" i="1"/>
  <c r="I217" i="1"/>
  <c r="H217" i="1"/>
  <c r="G217" i="1"/>
  <c r="F217" i="1"/>
  <c r="A217" i="1"/>
  <c r="AF216" i="1"/>
  <c r="AE216" i="1"/>
  <c r="AD216" i="1"/>
  <c r="AC216" i="1"/>
  <c r="AB216" i="1"/>
  <c r="AA216" i="1"/>
  <c r="Z216" i="1"/>
  <c r="W216" i="1"/>
  <c r="T216" i="1"/>
  <c r="L216" i="1"/>
  <c r="I216" i="1"/>
  <c r="H216" i="1"/>
  <c r="G216" i="1"/>
  <c r="F216" i="1"/>
  <c r="A216" i="1"/>
  <c r="AF215" i="1"/>
  <c r="AE215" i="1"/>
  <c r="AD215" i="1"/>
  <c r="AC215" i="1"/>
  <c r="AB215" i="1"/>
  <c r="AA215" i="1"/>
  <c r="Z215" i="1"/>
  <c r="W215" i="1"/>
  <c r="T215" i="1"/>
  <c r="L215" i="1"/>
  <c r="I215" i="1"/>
  <c r="H215" i="1"/>
  <c r="G215" i="1"/>
  <c r="F215" i="1"/>
  <c r="A215" i="1"/>
  <c r="AF214" i="1"/>
  <c r="AE214" i="1"/>
  <c r="AD214" i="1"/>
  <c r="AC214" i="1"/>
  <c r="AB214" i="1"/>
  <c r="AA214" i="1"/>
  <c r="Z214" i="1"/>
  <c r="W214" i="1"/>
  <c r="T214" i="1"/>
  <c r="L214" i="1"/>
  <c r="I214" i="1"/>
  <c r="H214" i="1"/>
  <c r="G214" i="1"/>
  <c r="F214" i="1"/>
  <c r="A214" i="1"/>
  <c r="AF213" i="1"/>
  <c r="AE213" i="1"/>
  <c r="AD213" i="1"/>
  <c r="AC213" i="1"/>
  <c r="AB213" i="1"/>
  <c r="AA213" i="1"/>
  <c r="Z213" i="1"/>
  <c r="W213" i="1"/>
  <c r="T213" i="1"/>
  <c r="L213" i="1"/>
  <c r="I213" i="1"/>
  <c r="H213" i="1"/>
  <c r="G213" i="1"/>
  <c r="F213" i="1"/>
  <c r="A213" i="1"/>
  <c r="AF212" i="1"/>
  <c r="AE212" i="1"/>
  <c r="AD212" i="1"/>
  <c r="AC212" i="1"/>
  <c r="AB212" i="1"/>
  <c r="AA212" i="1"/>
  <c r="Z212" i="1"/>
  <c r="W212" i="1"/>
  <c r="T212" i="1"/>
  <c r="L212" i="1"/>
  <c r="I212" i="1"/>
  <c r="H212" i="1"/>
  <c r="G212" i="1"/>
  <c r="F212" i="1"/>
  <c r="A212" i="1"/>
  <c r="AF211" i="1"/>
  <c r="AE211" i="1"/>
  <c r="AD211" i="1"/>
  <c r="AC211" i="1"/>
  <c r="AB211" i="1"/>
  <c r="AA211" i="1"/>
  <c r="Z211" i="1"/>
  <c r="W211" i="1"/>
  <c r="T211" i="1"/>
  <c r="L211" i="1"/>
  <c r="I211" i="1"/>
  <c r="H211" i="1"/>
  <c r="G211" i="1"/>
  <c r="F211" i="1"/>
  <c r="A211" i="1"/>
  <c r="AF210" i="1"/>
  <c r="AE210" i="1"/>
  <c r="AD210" i="1"/>
  <c r="AC210" i="1"/>
  <c r="AB210" i="1"/>
  <c r="AA210" i="1"/>
  <c r="Z210" i="1"/>
  <c r="W210" i="1"/>
  <c r="T210" i="1"/>
  <c r="L210" i="1"/>
  <c r="I210" i="1"/>
  <c r="H210" i="1"/>
  <c r="G210" i="1"/>
  <c r="F210" i="1"/>
  <c r="A210" i="1"/>
  <c r="AF209" i="1"/>
  <c r="AE209" i="1"/>
  <c r="AD209" i="1"/>
  <c r="AC209" i="1"/>
  <c r="AB209" i="1"/>
  <c r="AA209" i="1"/>
  <c r="Z209" i="1"/>
  <c r="W209" i="1"/>
  <c r="T209" i="1"/>
  <c r="L209" i="1"/>
  <c r="I209" i="1"/>
  <c r="H209" i="1"/>
  <c r="G209" i="1"/>
  <c r="F209" i="1"/>
  <c r="A209" i="1"/>
  <c r="AF208" i="1"/>
  <c r="AE208" i="1"/>
  <c r="AD208" i="1"/>
  <c r="AC208" i="1"/>
  <c r="AB208" i="1"/>
  <c r="AA208" i="1"/>
  <c r="Z208" i="1"/>
  <c r="W208" i="1"/>
  <c r="T208" i="1"/>
  <c r="L208" i="1"/>
  <c r="I208" i="1"/>
  <c r="H208" i="1"/>
  <c r="G208" i="1"/>
  <c r="F208" i="1"/>
  <c r="A208" i="1"/>
  <c r="AF207" i="1"/>
  <c r="AE207" i="1"/>
  <c r="AD207" i="1"/>
  <c r="AC207" i="1"/>
  <c r="AB207" i="1"/>
  <c r="AA207" i="1"/>
  <c r="Z207" i="1"/>
  <c r="W207" i="1"/>
  <c r="T207" i="1"/>
  <c r="L207" i="1"/>
  <c r="I207" i="1"/>
  <c r="H207" i="1"/>
  <c r="G207" i="1"/>
  <c r="F207" i="1"/>
  <c r="A207" i="1"/>
  <c r="AF206" i="1"/>
  <c r="AE206" i="1"/>
  <c r="AD206" i="1"/>
  <c r="AC206" i="1"/>
  <c r="AB206" i="1"/>
  <c r="AA206" i="1"/>
  <c r="Z206" i="1"/>
  <c r="W206" i="1"/>
  <c r="T206" i="1"/>
  <c r="L206" i="1"/>
  <c r="I206" i="1"/>
  <c r="H206" i="1"/>
  <c r="G206" i="1"/>
  <c r="F206" i="1"/>
  <c r="A206" i="1"/>
  <c r="AF205" i="1"/>
  <c r="AE205" i="1"/>
  <c r="AD205" i="1"/>
  <c r="AC205" i="1"/>
  <c r="AB205" i="1"/>
  <c r="AA205" i="1"/>
  <c r="Z205" i="1"/>
  <c r="W205" i="1"/>
  <c r="T205" i="1"/>
  <c r="L205" i="1"/>
  <c r="I205" i="1"/>
  <c r="H205" i="1"/>
  <c r="G205" i="1"/>
  <c r="F205" i="1"/>
  <c r="A205" i="1"/>
  <c r="AF204" i="1"/>
  <c r="AE204" i="1"/>
  <c r="AD204" i="1"/>
  <c r="AC204" i="1"/>
  <c r="AB204" i="1"/>
  <c r="AA204" i="1"/>
  <c r="Z204" i="1"/>
  <c r="W204" i="1"/>
  <c r="T204" i="1"/>
  <c r="L204" i="1"/>
  <c r="I204" i="1"/>
  <c r="H204" i="1"/>
  <c r="G204" i="1"/>
  <c r="F204" i="1"/>
  <c r="A204" i="1"/>
  <c r="AF203" i="1"/>
  <c r="AE203" i="1"/>
  <c r="AD203" i="1"/>
  <c r="AC203" i="1"/>
  <c r="AB203" i="1"/>
  <c r="AA203" i="1"/>
  <c r="Z203" i="1"/>
  <c r="W203" i="1"/>
  <c r="T203" i="1"/>
  <c r="L203" i="1"/>
  <c r="I203" i="1"/>
  <c r="H203" i="1"/>
  <c r="G203" i="1"/>
  <c r="F203" i="1"/>
  <c r="A203" i="1"/>
  <c r="AF202" i="1"/>
  <c r="AE202" i="1"/>
  <c r="AD202" i="1"/>
  <c r="AC202" i="1"/>
  <c r="AB202" i="1"/>
  <c r="AA202" i="1"/>
  <c r="Z202" i="1"/>
  <c r="W202" i="1"/>
  <c r="T202" i="1"/>
  <c r="L202" i="1"/>
  <c r="I202" i="1"/>
  <c r="H202" i="1"/>
  <c r="G202" i="1"/>
  <c r="F202" i="1"/>
  <c r="A202" i="1"/>
  <c r="AF201" i="1"/>
  <c r="AE201" i="1"/>
  <c r="AD201" i="1"/>
  <c r="AC201" i="1"/>
  <c r="AB201" i="1"/>
  <c r="AA201" i="1"/>
  <c r="Z201" i="1"/>
  <c r="W201" i="1"/>
  <c r="T201" i="1"/>
  <c r="L201" i="1"/>
  <c r="I201" i="1"/>
  <c r="H201" i="1"/>
  <c r="G201" i="1"/>
  <c r="F201" i="1"/>
  <c r="A201" i="1"/>
  <c r="AF200" i="1"/>
  <c r="AE200" i="1"/>
  <c r="AD200" i="1"/>
  <c r="AC200" i="1"/>
  <c r="AB200" i="1"/>
  <c r="AA200" i="1"/>
  <c r="Z200" i="1"/>
  <c r="W200" i="1"/>
  <c r="T200" i="1"/>
  <c r="L200" i="1"/>
  <c r="I200" i="1"/>
  <c r="H200" i="1"/>
  <c r="G200" i="1"/>
  <c r="F200" i="1"/>
  <c r="A200" i="1"/>
  <c r="AF199" i="1"/>
  <c r="AE199" i="1"/>
  <c r="AD199" i="1"/>
  <c r="AC199" i="1"/>
  <c r="AB199" i="1"/>
  <c r="AA199" i="1"/>
  <c r="Z199" i="1"/>
  <c r="W199" i="1"/>
  <c r="T199" i="1"/>
  <c r="L199" i="1"/>
  <c r="I199" i="1"/>
  <c r="H199" i="1"/>
  <c r="G199" i="1"/>
  <c r="F199" i="1"/>
  <c r="A199" i="1"/>
  <c r="AF198" i="1"/>
  <c r="AE198" i="1"/>
  <c r="AD198" i="1"/>
  <c r="AC198" i="1"/>
  <c r="AB198" i="1"/>
  <c r="AA198" i="1"/>
  <c r="Z198" i="1"/>
  <c r="W198" i="1"/>
  <c r="T198" i="1"/>
  <c r="L198" i="1"/>
  <c r="I198" i="1"/>
  <c r="H198" i="1"/>
  <c r="G198" i="1"/>
  <c r="F198" i="1"/>
  <c r="A198" i="1"/>
  <c r="AF197" i="1"/>
  <c r="AE197" i="1"/>
  <c r="AD197" i="1"/>
  <c r="AC197" i="1"/>
  <c r="AB197" i="1"/>
  <c r="AA197" i="1"/>
  <c r="Z197" i="1"/>
  <c r="W197" i="1"/>
  <c r="T197" i="1"/>
  <c r="L197" i="1"/>
  <c r="I197" i="1"/>
  <c r="H197" i="1"/>
  <c r="G197" i="1"/>
  <c r="F197" i="1"/>
  <c r="A197" i="1"/>
  <c r="AF196" i="1"/>
  <c r="AE196" i="1"/>
  <c r="AD196" i="1"/>
  <c r="AC196" i="1"/>
  <c r="AB196" i="1"/>
  <c r="AA196" i="1"/>
  <c r="Z196" i="1"/>
  <c r="W196" i="1"/>
  <c r="T196" i="1"/>
  <c r="L196" i="1"/>
  <c r="I196" i="1"/>
  <c r="H196" i="1"/>
  <c r="G196" i="1"/>
  <c r="F196" i="1"/>
  <c r="A196" i="1"/>
  <c r="AF195" i="1"/>
  <c r="AE195" i="1"/>
  <c r="AD195" i="1"/>
  <c r="AC195" i="1"/>
  <c r="AB195" i="1"/>
  <c r="AA195" i="1"/>
  <c r="Z195" i="1"/>
  <c r="W195" i="1"/>
  <c r="T195" i="1"/>
  <c r="L195" i="1"/>
  <c r="I195" i="1"/>
  <c r="H195" i="1"/>
  <c r="G195" i="1"/>
  <c r="F195" i="1"/>
  <c r="A195" i="1"/>
  <c r="AF194" i="1"/>
  <c r="AE194" i="1"/>
  <c r="AD194" i="1"/>
  <c r="AC194" i="1"/>
  <c r="AB194" i="1"/>
  <c r="AA194" i="1"/>
  <c r="Z194" i="1"/>
  <c r="W194" i="1"/>
  <c r="T194" i="1"/>
  <c r="L194" i="1"/>
  <c r="I194" i="1"/>
  <c r="H194" i="1"/>
  <c r="G194" i="1"/>
  <c r="F194" i="1"/>
  <c r="A194" i="1"/>
  <c r="AF193" i="1"/>
  <c r="AE193" i="1"/>
  <c r="AD193" i="1"/>
  <c r="AC193" i="1"/>
  <c r="AB193" i="1"/>
  <c r="AA193" i="1"/>
  <c r="Z193" i="1"/>
  <c r="W193" i="1"/>
  <c r="T193" i="1"/>
  <c r="L193" i="1"/>
  <c r="I193" i="1"/>
  <c r="H193" i="1"/>
  <c r="G193" i="1"/>
  <c r="F193" i="1"/>
  <c r="A193" i="1"/>
  <c r="AF192" i="1"/>
  <c r="AE192" i="1"/>
  <c r="AD192" i="1"/>
  <c r="AC192" i="1"/>
  <c r="AB192" i="1"/>
  <c r="AA192" i="1"/>
  <c r="Z192" i="1"/>
  <c r="W192" i="1"/>
  <c r="T192" i="1"/>
  <c r="L192" i="1"/>
  <c r="I192" i="1"/>
  <c r="H192" i="1"/>
  <c r="G192" i="1"/>
  <c r="F192" i="1"/>
  <c r="A192" i="1"/>
  <c r="AF191" i="1"/>
  <c r="AE191" i="1"/>
  <c r="AD191" i="1"/>
  <c r="AC191" i="1"/>
  <c r="AB191" i="1"/>
  <c r="AA191" i="1"/>
  <c r="Z191" i="1"/>
  <c r="W191" i="1"/>
  <c r="T191" i="1"/>
  <c r="L191" i="1"/>
  <c r="I191" i="1"/>
  <c r="H191" i="1"/>
  <c r="G191" i="1"/>
  <c r="F191" i="1"/>
  <c r="A191" i="1"/>
  <c r="AF190" i="1"/>
  <c r="AE190" i="1"/>
  <c r="AD190" i="1"/>
  <c r="AC190" i="1"/>
  <c r="AB190" i="1"/>
  <c r="AA190" i="1"/>
  <c r="Z190" i="1"/>
  <c r="W190" i="1"/>
  <c r="T190" i="1"/>
  <c r="L190" i="1"/>
  <c r="I190" i="1"/>
  <c r="H190" i="1"/>
  <c r="G190" i="1"/>
  <c r="F190" i="1"/>
  <c r="A190" i="1"/>
  <c r="AF189" i="1"/>
  <c r="AE189" i="1"/>
  <c r="AD189" i="1"/>
  <c r="AC189" i="1"/>
  <c r="AB189" i="1"/>
  <c r="AA189" i="1"/>
  <c r="Z189" i="1"/>
  <c r="W189" i="1"/>
  <c r="T189" i="1"/>
  <c r="L189" i="1"/>
  <c r="I189" i="1"/>
  <c r="H189" i="1"/>
  <c r="G189" i="1"/>
  <c r="F189" i="1"/>
  <c r="A189" i="1"/>
  <c r="AF188" i="1"/>
  <c r="AE188" i="1"/>
  <c r="AD188" i="1"/>
  <c r="AC188" i="1"/>
  <c r="AB188" i="1"/>
  <c r="AA188" i="1"/>
  <c r="Z188" i="1"/>
  <c r="W188" i="1"/>
  <c r="T188" i="1"/>
  <c r="L188" i="1"/>
  <c r="I188" i="1"/>
  <c r="H188" i="1"/>
  <c r="G188" i="1"/>
  <c r="F188" i="1"/>
  <c r="A188" i="1"/>
  <c r="AF187" i="1"/>
  <c r="AE187" i="1"/>
  <c r="AD187" i="1"/>
  <c r="AC187" i="1"/>
  <c r="AB187" i="1"/>
  <c r="AA187" i="1"/>
  <c r="Z187" i="1"/>
  <c r="W187" i="1"/>
  <c r="L187" i="1"/>
  <c r="I187" i="1"/>
  <c r="H187" i="1"/>
  <c r="G187" i="1"/>
  <c r="F187" i="1"/>
  <c r="A187" i="1"/>
  <c r="AF186" i="1"/>
  <c r="AE186" i="1"/>
  <c r="AD186" i="1"/>
  <c r="AC186" i="1"/>
  <c r="AB186" i="1"/>
  <c r="AA186" i="1"/>
  <c r="Z186" i="1"/>
  <c r="W186" i="1"/>
  <c r="L186" i="1"/>
  <c r="I186" i="1"/>
  <c r="H186" i="1"/>
  <c r="G186" i="1"/>
  <c r="F186" i="1"/>
  <c r="A186" i="1"/>
  <c r="AF185" i="1"/>
  <c r="AE185" i="1"/>
  <c r="AD185" i="1"/>
  <c r="AC185" i="1"/>
  <c r="AB185" i="1"/>
  <c r="AA185" i="1"/>
  <c r="Z185" i="1"/>
  <c r="W185" i="1"/>
  <c r="T185" i="1"/>
  <c r="L185" i="1"/>
  <c r="I185" i="1"/>
  <c r="H185" i="1"/>
  <c r="G185" i="1"/>
  <c r="F185" i="1"/>
  <c r="A185" i="1"/>
  <c r="AF184" i="1"/>
  <c r="AE184" i="1"/>
  <c r="AD184" i="1"/>
  <c r="AC184" i="1"/>
  <c r="AB184" i="1"/>
  <c r="AA184" i="1"/>
  <c r="Z184" i="1"/>
  <c r="W184" i="1"/>
  <c r="T184" i="1"/>
  <c r="L184" i="1"/>
  <c r="I184" i="1"/>
  <c r="H184" i="1"/>
  <c r="G184" i="1"/>
  <c r="F184" i="1"/>
  <c r="A184" i="1"/>
  <c r="AF183" i="1"/>
  <c r="AE183" i="1"/>
  <c r="AD183" i="1"/>
  <c r="AC183" i="1"/>
  <c r="AB183" i="1"/>
  <c r="AA183" i="1"/>
  <c r="Z183" i="1"/>
  <c r="W183" i="1"/>
  <c r="T183" i="1"/>
  <c r="L183" i="1"/>
  <c r="I183" i="1"/>
  <c r="H183" i="1"/>
  <c r="G183" i="1"/>
  <c r="F183" i="1"/>
  <c r="A183" i="1"/>
  <c r="AF182" i="1"/>
  <c r="AE182" i="1"/>
  <c r="AD182" i="1"/>
  <c r="AC182" i="1"/>
  <c r="AB182" i="1"/>
  <c r="AA182" i="1"/>
  <c r="Z182" i="1"/>
  <c r="W182" i="1"/>
  <c r="T182" i="1"/>
  <c r="L182" i="1"/>
  <c r="I182" i="1"/>
  <c r="H182" i="1"/>
  <c r="G182" i="1"/>
  <c r="F182" i="1"/>
  <c r="A182" i="1"/>
  <c r="AF181" i="1"/>
  <c r="AE181" i="1"/>
  <c r="AD181" i="1"/>
  <c r="AC181" i="1"/>
  <c r="AB181" i="1"/>
  <c r="AA181" i="1"/>
  <c r="Z181" i="1"/>
  <c r="W181" i="1"/>
  <c r="T181" i="1"/>
  <c r="L181" i="1"/>
  <c r="I181" i="1"/>
  <c r="H181" i="1"/>
  <c r="G181" i="1"/>
  <c r="F181" i="1"/>
  <c r="A181" i="1"/>
  <c r="AF180" i="1"/>
  <c r="AE180" i="1"/>
  <c r="AD180" i="1"/>
  <c r="AC180" i="1"/>
  <c r="AB180" i="1"/>
  <c r="AA180" i="1"/>
  <c r="Z180" i="1"/>
  <c r="W180" i="1"/>
  <c r="T180" i="1"/>
  <c r="L180" i="1"/>
  <c r="I180" i="1"/>
  <c r="H180" i="1"/>
  <c r="G180" i="1"/>
  <c r="F180" i="1"/>
  <c r="A180" i="1"/>
  <c r="AF179" i="1"/>
  <c r="AE179" i="1"/>
  <c r="AD179" i="1"/>
  <c r="AC179" i="1"/>
  <c r="AB179" i="1"/>
  <c r="AA179" i="1"/>
  <c r="Z179" i="1"/>
  <c r="W179" i="1"/>
  <c r="T179" i="1"/>
  <c r="L179" i="1"/>
  <c r="I179" i="1"/>
  <c r="H179" i="1"/>
  <c r="G179" i="1"/>
  <c r="F179" i="1"/>
  <c r="A179" i="1"/>
  <c r="AF178" i="1"/>
  <c r="AE178" i="1"/>
  <c r="AD178" i="1"/>
  <c r="AC178" i="1"/>
  <c r="AB178" i="1"/>
  <c r="AA178" i="1"/>
  <c r="Z178" i="1"/>
  <c r="W178" i="1"/>
  <c r="T178" i="1"/>
  <c r="L178" i="1"/>
  <c r="I178" i="1"/>
  <c r="H178" i="1"/>
  <c r="G178" i="1"/>
  <c r="F178" i="1"/>
  <c r="A178" i="1"/>
  <c r="AF177" i="1"/>
  <c r="AE177" i="1"/>
  <c r="AD177" i="1"/>
  <c r="AC177" i="1"/>
  <c r="AB177" i="1"/>
  <c r="AA177" i="1"/>
  <c r="Z177" i="1"/>
  <c r="W177" i="1"/>
  <c r="T177" i="1"/>
  <c r="L177" i="1"/>
  <c r="I177" i="1"/>
  <c r="H177" i="1"/>
  <c r="G177" i="1"/>
  <c r="F177" i="1"/>
  <c r="A177" i="1"/>
  <c r="AF176" i="1"/>
  <c r="AE176" i="1"/>
  <c r="AD176" i="1"/>
  <c r="AC176" i="1"/>
  <c r="AB176" i="1"/>
  <c r="AA176" i="1"/>
  <c r="Z176" i="1"/>
  <c r="W176" i="1"/>
  <c r="T176" i="1"/>
  <c r="L176" i="1"/>
  <c r="I176" i="1"/>
  <c r="H176" i="1"/>
  <c r="G176" i="1"/>
  <c r="F176" i="1"/>
  <c r="A176" i="1"/>
  <c r="AF175" i="1"/>
  <c r="AE175" i="1"/>
  <c r="AD175" i="1"/>
  <c r="AC175" i="1"/>
  <c r="AB175" i="1"/>
  <c r="AA175" i="1"/>
  <c r="Z175" i="1"/>
  <c r="W175" i="1"/>
  <c r="T175" i="1"/>
  <c r="L175" i="1"/>
  <c r="I175" i="1"/>
  <c r="H175" i="1"/>
  <c r="G175" i="1"/>
  <c r="F175" i="1"/>
  <c r="A175" i="1"/>
  <c r="AF174" i="1"/>
  <c r="AE174" i="1"/>
  <c r="AD174" i="1"/>
  <c r="AC174" i="1"/>
  <c r="AB174" i="1"/>
  <c r="AA174" i="1"/>
  <c r="Z174" i="1"/>
  <c r="W174" i="1"/>
  <c r="T174" i="1"/>
  <c r="L174" i="1"/>
  <c r="I174" i="1"/>
  <c r="H174" i="1"/>
  <c r="G174" i="1"/>
  <c r="F174" i="1"/>
  <c r="A174" i="1"/>
  <c r="AF173" i="1"/>
  <c r="AE173" i="1"/>
  <c r="AD173" i="1"/>
  <c r="AC173" i="1"/>
  <c r="AB173" i="1"/>
  <c r="AA173" i="1"/>
  <c r="Z173" i="1"/>
  <c r="W173" i="1"/>
  <c r="T173" i="1"/>
  <c r="L173" i="1"/>
  <c r="K173" i="1"/>
  <c r="J173" i="1"/>
  <c r="I173" i="1"/>
  <c r="H173" i="1"/>
  <c r="G173" i="1"/>
  <c r="F173" i="1"/>
  <c r="A173" i="1"/>
  <c r="AF172" i="1"/>
  <c r="AE172" i="1"/>
  <c r="AD172" i="1"/>
  <c r="AC172" i="1"/>
  <c r="AB172" i="1"/>
  <c r="AA172" i="1"/>
  <c r="Z172" i="1"/>
  <c r="W172" i="1"/>
  <c r="T172" i="1"/>
  <c r="L172" i="1"/>
  <c r="I172" i="1"/>
  <c r="H172" i="1"/>
  <c r="G172" i="1"/>
  <c r="F172" i="1"/>
  <c r="A172" i="1"/>
  <c r="AF171" i="1"/>
  <c r="AE171" i="1"/>
  <c r="AD171" i="1"/>
  <c r="AC171" i="1"/>
  <c r="AB171" i="1"/>
  <c r="AA171" i="1"/>
  <c r="Z171" i="1"/>
  <c r="W171" i="1"/>
  <c r="T171" i="1"/>
  <c r="L171" i="1"/>
  <c r="I171" i="1"/>
  <c r="H171" i="1"/>
  <c r="G171" i="1"/>
  <c r="F171" i="1"/>
  <c r="A171" i="1"/>
  <c r="AF170" i="1"/>
  <c r="AE170" i="1"/>
  <c r="AD170" i="1"/>
  <c r="AC170" i="1"/>
  <c r="AB170" i="1"/>
  <c r="AA170" i="1"/>
  <c r="Z170" i="1"/>
  <c r="W170" i="1"/>
  <c r="T170" i="1"/>
  <c r="L170" i="1"/>
  <c r="I170" i="1"/>
  <c r="H170" i="1"/>
  <c r="G170" i="1"/>
  <c r="F170" i="1"/>
  <c r="A170" i="1"/>
  <c r="AF169" i="1"/>
  <c r="AE169" i="1"/>
  <c r="AD169" i="1"/>
  <c r="AC169" i="1"/>
  <c r="AB169" i="1"/>
  <c r="AA169" i="1"/>
  <c r="Z169" i="1"/>
  <c r="W169" i="1"/>
  <c r="T169" i="1"/>
  <c r="L169" i="1"/>
  <c r="I169" i="1"/>
  <c r="H169" i="1"/>
  <c r="G169" i="1"/>
  <c r="F169" i="1"/>
  <c r="A169" i="1"/>
  <c r="AF168" i="1"/>
  <c r="AE168" i="1"/>
  <c r="AD168" i="1"/>
  <c r="AC168" i="1"/>
  <c r="AB168" i="1"/>
  <c r="AA168" i="1"/>
  <c r="Z168" i="1"/>
  <c r="W168" i="1"/>
  <c r="T168" i="1"/>
  <c r="L168" i="1"/>
  <c r="I168" i="1"/>
  <c r="H168" i="1"/>
  <c r="G168" i="1"/>
  <c r="F168" i="1"/>
  <c r="A168" i="1"/>
  <c r="AF167" i="1"/>
  <c r="AE167" i="1"/>
  <c r="AD167" i="1"/>
  <c r="AC167" i="1"/>
  <c r="AB167" i="1"/>
  <c r="AA167" i="1"/>
  <c r="Z167" i="1"/>
  <c r="W167" i="1"/>
  <c r="T167" i="1"/>
  <c r="L167" i="1"/>
  <c r="I167" i="1"/>
  <c r="H167" i="1"/>
  <c r="G167" i="1"/>
  <c r="F167" i="1"/>
  <c r="A167" i="1"/>
  <c r="AF166" i="1"/>
  <c r="AE166" i="1"/>
  <c r="AD166" i="1"/>
  <c r="AC166" i="1"/>
  <c r="AB166" i="1"/>
  <c r="AA166" i="1"/>
  <c r="Z166" i="1"/>
  <c r="W166" i="1"/>
  <c r="T166" i="1"/>
  <c r="L166" i="1"/>
  <c r="I166" i="1"/>
  <c r="H166" i="1"/>
  <c r="G166" i="1"/>
  <c r="F166" i="1"/>
  <c r="A166" i="1"/>
  <c r="AF165" i="1"/>
  <c r="AE165" i="1"/>
  <c r="AD165" i="1"/>
  <c r="AC165" i="1"/>
  <c r="AB165" i="1"/>
  <c r="AA165" i="1"/>
  <c r="Z165" i="1"/>
  <c r="W165" i="1"/>
  <c r="T165" i="1"/>
  <c r="L165" i="1"/>
  <c r="I165" i="1"/>
  <c r="H165" i="1"/>
  <c r="G165" i="1"/>
  <c r="F165" i="1"/>
  <c r="A165" i="1"/>
  <c r="AF164" i="1"/>
  <c r="AE164" i="1"/>
  <c r="AD164" i="1"/>
  <c r="AC164" i="1"/>
  <c r="AB164" i="1"/>
  <c r="AA164" i="1"/>
  <c r="Z164" i="1"/>
  <c r="W164" i="1"/>
  <c r="T164" i="1"/>
  <c r="L164" i="1"/>
  <c r="I164" i="1"/>
  <c r="H164" i="1"/>
  <c r="G164" i="1"/>
  <c r="F164" i="1"/>
  <c r="A164" i="1"/>
  <c r="AF163" i="1"/>
  <c r="AE163" i="1"/>
  <c r="AD163" i="1"/>
  <c r="AC163" i="1"/>
  <c r="AB163" i="1"/>
  <c r="AA163" i="1"/>
  <c r="Z163" i="1"/>
  <c r="W163" i="1"/>
  <c r="T163" i="1"/>
  <c r="L163" i="1"/>
  <c r="I163" i="1"/>
  <c r="H163" i="1"/>
  <c r="G163" i="1"/>
  <c r="F163" i="1"/>
  <c r="A163" i="1"/>
  <c r="AF162" i="1"/>
  <c r="AE162" i="1"/>
  <c r="AD162" i="1"/>
  <c r="AC162" i="1"/>
  <c r="AB162" i="1"/>
  <c r="AA162" i="1"/>
  <c r="Z162" i="1"/>
  <c r="W162" i="1"/>
  <c r="T162" i="1"/>
  <c r="L162" i="1"/>
  <c r="I162" i="1"/>
  <c r="H162" i="1"/>
  <c r="G162" i="1"/>
  <c r="F162" i="1"/>
  <c r="A162" i="1"/>
  <c r="AF161" i="1"/>
  <c r="AE161" i="1"/>
  <c r="AD161" i="1"/>
  <c r="AC161" i="1"/>
  <c r="AB161" i="1"/>
  <c r="AA161" i="1"/>
  <c r="Z161" i="1"/>
  <c r="W161" i="1"/>
  <c r="T161" i="1"/>
  <c r="L161" i="1"/>
  <c r="I161" i="1"/>
  <c r="H161" i="1"/>
  <c r="G161" i="1"/>
  <c r="F161" i="1"/>
  <c r="A161" i="1"/>
  <c r="AF422" i="1"/>
  <c r="AE422" i="1"/>
  <c r="AD422" i="1"/>
  <c r="AC422" i="1"/>
  <c r="AB422" i="1"/>
  <c r="AA422" i="1"/>
  <c r="Z422" i="1"/>
  <c r="W422" i="1"/>
  <c r="T422" i="1"/>
  <c r="R422" i="1"/>
  <c r="Q422" i="1"/>
  <c r="L422" i="1"/>
  <c r="I422" i="1"/>
  <c r="H422" i="1"/>
  <c r="G422" i="1"/>
  <c r="F422" i="1"/>
  <c r="A422" i="1"/>
  <c r="AF160" i="1"/>
  <c r="AE160" i="1"/>
  <c r="AD160" i="1"/>
  <c r="AC160" i="1"/>
  <c r="AB160" i="1"/>
  <c r="AA160" i="1"/>
  <c r="Z160" i="1"/>
  <c r="W160" i="1"/>
  <c r="T160" i="1"/>
  <c r="L160" i="1"/>
  <c r="I160" i="1"/>
  <c r="H160" i="1"/>
  <c r="G160" i="1"/>
  <c r="F160" i="1"/>
  <c r="A160" i="1"/>
  <c r="AF159" i="1"/>
  <c r="AE159" i="1"/>
  <c r="AD159" i="1"/>
  <c r="AC159" i="1"/>
  <c r="AB159" i="1"/>
  <c r="AA159" i="1"/>
  <c r="Z159" i="1"/>
  <c r="W159" i="1"/>
  <c r="T159" i="1"/>
  <c r="L159" i="1"/>
  <c r="I159" i="1"/>
  <c r="H159" i="1"/>
  <c r="G159" i="1"/>
  <c r="F159" i="1"/>
  <c r="A159" i="1"/>
  <c r="AF420" i="1"/>
  <c r="AE420" i="1"/>
  <c r="AD420" i="1"/>
  <c r="AC420" i="1"/>
  <c r="AB420" i="1"/>
  <c r="AA420" i="1"/>
  <c r="Z420" i="1"/>
  <c r="W420" i="1"/>
  <c r="T420" i="1"/>
  <c r="R420" i="1"/>
  <c r="Q420" i="1"/>
  <c r="L420" i="1"/>
  <c r="I420" i="1"/>
  <c r="H420" i="1"/>
  <c r="G420" i="1"/>
  <c r="F420" i="1"/>
  <c r="A420" i="1"/>
  <c r="AF158" i="1"/>
  <c r="AE158" i="1"/>
  <c r="AD158" i="1"/>
  <c r="AC158" i="1"/>
  <c r="AB158" i="1"/>
  <c r="AA158" i="1"/>
  <c r="Z158" i="1"/>
  <c r="W158" i="1"/>
  <c r="T158" i="1"/>
  <c r="L158" i="1"/>
  <c r="I158" i="1"/>
  <c r="H158" i="1"/>
  <c r="G158" i="1"/>
  <c r="F158" i="1"/>
  <c r="A158" i="1"/>
  <c r="AF157" i="1"/>
  <c r="AE157" i="1"/>
  <c r="AD157" i="1"/>
  <c r="AC157" i="1"/>
  <c r="AB157" i="1"/>
  <c r="AA157" i="1"/>
  <c r="Z157" i="1"/>
  <c r="W157" i="1"/>
  <c r="T157" i="1"/>
  <c r="L157" i="1"/>
  <c r="I157" i="1"/>
  <c r="H157" i="1"/>
  <c r="G157" i="1"/>
  <c r="F157" i="1"/>
  <c r="A157" i="1"/>
  <c r="AF156" i="1"/>
  <c r="AE156" i="1"/>
  <c r="AD156" i="1"/>
  <c r="AC156" i="1"/>
  <c r="AB156" i="1"/>
  <c r="AA156" i="1"/>
  <c r="Z156" i="1"/>
  <c r="W156" i="1"/>
  <c r="T156" i="1"/>
  <c r="L156" i="1"/>
  <c r="I156" i="1"/>
  <c r="H156" i="1"/>
  <c r="G156" i="1"/>
  <c r="F156" i="1"/>
  <c r="A156" i="1"/>
  <c r="AF155" i="1"/>
  <c r="AE155" i="1"/>
  <c r="AD155" i="1"/>
  <c r="AC155" i="1"/>
  <c r="AB155" i="1"/>
  <c r="AA155" i="1"/>
  <c r="Z155" i="1"/>
  <c r="W155" i="1"/>
  <c r="T155" i="1"/>
  <c r="L155" i="1"/>
  <c r="I155" i="1"/>
  <c r="H155" i="1"/>
  <c r="G155" i="1"/>
  <c r="F155" i="1"/>
  <c r="A155" i="1"/>
  <c r="AF417" i="1"/>
  <c r="AE417" i="1"/>
  <c r="AD417" i="1"/>
  <c r="AC417" i="1"/>
  <c r="AB417" i="1"/>
  <c r="AA417" i="1"/>
  <c r="Z417" i="1"/>
  <c r="W417" i="1"/>
  <c r="T417" i="1"/>
  <c r="R417" i="1"/>
  <c r="Q417" i="1"/>
  <c r="L417" i="1"/>
  <c r="I417" i="1"/>
  <c r="H417" i="1"/>
  <c r="G417" i="1"/>
  <c r="F417" i="1"/>
  <c r="A417" i="1"/>
  <c r="AF154" i="1"/>
  <c r="AE154" i="1"/>
  <c r="AD154" i="1"/>
  <c r="AC154" i="1"/>
  <c r="AB154" i="1"/>
  <c r="AA154" i="1"/>
  <c r="Z154" i="1"/>
  <c r="W154" i="1"/>
  <c r="T154" i="1"/>
  <c r="L154" i="1"/>
  <c r="I154" i="1"/>
  <c r="H154" i="1"/>
  <c r="G154" i="1"/>
  <c r="F154" i="1"/>
  <c r="A154" i="1"/>
  <c r="AF153" i="1"/>
  <c r="AE153" i="1"/>
  <c r="AD153" i="1"/>
  <c r="AC153" i="1"/>
  <c r="AB153" i="1"/>
  <c r="AA153" i="1"/>
  <c r="Z153" i="1"/>
  <c r="W153" i="1"/>
  <c r="T153" i="1"/>
  <c r="L153" i="1"/>
  <c r="I153" i="1"/>
  <c r="H153" i="1"/>
  <c r="G153" i="1"/>
  <c r="F153" i="1"/>
  <c r="A153" i="1"/>
  <c r="AF152" i="1"/>
  <c r="AE152" i="1"/>
  <c r="AD152" i="1"/>
  <c r="AC152" i="1"/>
  <c r="AB152" i="1"/>
  <c r="AA152" i="1"/>
  <c r="Z152" i="1"/>
  <c r="W152" i="1"/>
  <c r="T152" i="1"/>
  <c r="L152" i="1"/>
  <c r="I152" i="1"/>
  <c r="H152" i="1"/>
  <c r="G152" i="1"/>
  <c r="F152" i="1"/>
  <c r="A152" i="1"/>
  <c r="AF151" i="1"/>
  <c r="AE151" i="1"/>
  <c r="AD151" i="1"/>
  <c r="AC151" i="1"/>
  <c r="AB151" i="1"/>
  <c r="AA151" i="1"/>
  <c r="Z151" i="1"/>
  <c r="W151" i="1"/>
  <c r="T151" i="1"/>
  <c r="L151" i="1"/>
  <c r="I151" i="1"/>
  <c r="H151" i="1"/>
  <c r="G151" i="1"/>
  <c r="F151" i="1"/>
  <c r="A151" i="1"/>
  <c r="AF150" i="1"/>
  <c r="AE150" i="1"/>
  <c r="AD150" i="1"/>
  <c r="AC150" i="1"/>
  <c r="AB150" i="1"/>
  <c r="AA150" i="1"/>
  <c r="Z150" i="1"/>
  <c r="W150" i="1"/>
  <c r="T150" i="1"/>
  <c r="L150" i="1"/>
  <c r="K150" i="1"/>
  <c r="J150" i="1"/>
  <c r="I150" i="1"/>
  <c r="H150" i="1"/>
  <c r="G150" i="1"/>
  <c r="F150" i="1"/>
  <c r="A150" i="1"/>
  <c r="AF149" i="1"/>
  <c r="AE149" i="1"/>
  <c r="AD149" i="1"/>
  <c r="AC149" i="1"/>
  <c r="AB149" i="1"/>
  <c r="AA149" i="1"/>
  <c r="Z149" i="1"/>
  <c r="W149" i="1"/>
  <c r="T149" i="1"/>
  <c r="L149" i="1"/>
  <c r="I149" i="1"/>
  <c r="H149" i="1"/>
  <c r="G149" i="1"/>
  <c r="F149" i="1"/>
  <c r="A149" i="1"/>
  <c r="AF148" i="1"/>
  <c r="AE148" i="1"/>
  <c r="AD148" i="1"/>
  <c r="AC148" i="1"/>
  <c r="AB148" i="1"/>
  <c r="AA148" i="1"/>
  <c r="Z148" i="1"/>
  <c r="W148" i="1"/>
  <c r="T148" i="1"/>
  <c r="L148" i="1"/>
  <c r="I148" i="1"/>
  <c r="H148" i="1"/>
  <c r="G148" i="1"/>
  <c r="F148" i="1"/>
  <c r="A148" i="1"/>
  <c r="AF147" i="1"/>
  <c r="AE147" i="1"/>
  <c r="AD147" i="1"/>
  <c r="AC147" i="1"/>
  <c r="AB147" i="1"/>
  <c r="AA147" i="1"/>
  <c r="Z147" i="1"/>
  <c r="W147" i="1"/>
  <c r="T147" i="1"/>
  <c r="L147" i="1"/>
  <c r="I147" i="1"/>
  <c r="H147" i="1"/>
  <c r="G147" i="1"/>
  <c r="F147" i="1"/>
  <c r="A147" i="1"/>
  <c r="AF146" i="1"/>
  <c r="AE146" i="1"/>
  <c r="AD146" i="1"/>
  <c r="AC146" i="1"/>
  <c r="AB146" i="1"/>
  <c r="AA146" i="1"/>
  <c r="Z146" i="1"/>
  <c r="W146" i="1"/>
  <c r="T146" i="1"/>
  <c r="L146" i="1"/>
  <c r="I146" i="1"/>
  <c r="H146" i="1"/>
  <c r="G146" i="1"/>
  <c r="F146" i="1"/>
  <c r="A146" i="1"/>
  <c r="AF145" i="1"/>
  <c r="AE145" i="1"/>
  <c r="AD145" i="1"/>
  <c r="AC145" i="1"/>
  <c r="AB145" i="1"/>
  <c r="AA145" i="1"/>
  <c r="Z145" i="1"/>
  <c r="W145" i="1"/>
  <c r="T145" i="1"/>
  <c r="L145" i="1"/>
  <c r="I145" i="1"/>
  <c r="H145" i="1"/>
  <c r="G145" i="1"/>
  <c r="F145" i="1"/>
  <c r="A145" i="1"/>
  <c r="AF144" i="1"/>
  <c r="AE144" i="1"/>
  <c r="AD144" i="1"/>
  <c r="AC144" i="1"/>
  <c r="AB144" i="1"/>
  <c r="AA144" i="1"/>
  <c r="Z144" i="1"/>
  <c r="W144" i="1"/>
  <c r="T144" i="1"/>
  <c r="L144" i="1"/>
  <c r="I144" i="1"/>
  <c r="H144" i="1"/>
  <c r="G144" i="1"/>
  <c r="F144" i="1"/>
  <c r="A144" i="1"/>
  <c r="AF143" i="1"/>
  <c r="AE143" i="1"/>
  <c r="AD143" i="1"/>
  <c r="AC143" i="1"/>
  <c r="AB143" i="1"/>
  <c r="AA143" i="1"/>
  <c r="Z143" i="1"/>
  <c r="W143" i="1"/>
  <c r="T143" i="1"/>
  <c r="L143" i="1"/>
  <c r="I143" i="1"/>
  <c r="H143" i="1"/>
  <c r="G143" i="1"/>
  <c r="F143" i="1"/>
  <c r="A143" i="1"/>
  <c r="AF142" i="1"/>
  <c r="AE142" i="1"/>
  <c r="AD142" i="1"/>
  <c r="AC142" i="1"/>
  <c r="AB142" i="1"/>
  <c r="AA142" i="1"/>
  <c r="Z142" i="1"/>
  <c r="W142" i="1"/>
  <c r="T142" i="1"/>
  <c r="L142" i="1"/>
  <c r="I142" i="1"/>
  <c r="H142" i="1"/>
  <c r="G142" i="1"/>
  <c r="F142" i="1"/>
  <c r="A142" i="1"/>
  <c r="AF141" i="1"/>
  <c r="AE141" i="1"/>
  <c r="AD141" i="1"/>
  <c r="AC141" i="1"/>
  <c r="AB141" i="1"/>
  <c r="AA141" i="1"/>
  <c r="Z141" i="1"/>
  <c r="W141" i="1"/>
  <c r="T141" i="1"/>
  <c r="L141" i="1"/>
  <c r="I141" i="1"/>
  <c r="H141" i="1"/>
  <c r="G141" i="1"/>
  <c r="F141" i="1"/>
  <c r="A141" i="1"/>
  <c r="AF140" i="1"/>
  <c r="AE140" i="1"/>
  <c r="AD140" i="1"/>
  <c r="AC140" i="1"/>
  <c r="AB140" i="1"/>
  <c r="AA140" i="1"/>
  <c r="Z140" i="1"/>
  <c r="W140" i="1"/>
  <c r="T140" i="1"/>
  <c r="L140" i="1"/>
  <c r="I140" i="1"/>
  <c r="H140" i="1"/>
  <c r="G140" i="1"/>
  <c r="F140" i="1"/>
  <c r="A140" i="1"/>
  <c r="AF139" i="1"/>
  <c r="AE139" i="1"/>
  <c r="AD139" i="1"/>
  <c r="AC139" i="1"/>
  <c r="AB139" i="1"/>
  <c r="AA139" i="1"/>
  <c r="Z139" i="1"/>
  <c r="W139" i="1"/>
  <c r="T139" i="1"/>
  <c r="L139" i="1"/>
  <c r="I139" i="1"/>
  <c r="H139" i="1"/>
  <c r="G139" i="1"/>
  <c r="F139" i="1"/>
  <c r="A139" i="1"/>
  <c r="AF138" i="1"/>
  <c r="AE138" i="1"/>
  <c r="AD138" i="1"/>
  <c r="AC138" i="1"/>
  <c r="AB138" i="1"/>
  <c r="AA138" i="1"/>
  <c r="Z138" i="1"/>
  <c r="W138" i="1"/>
  <c r="T138" i="1"/>
  <c r="L138" i="1"/>
  <c r="I138" i="1"/>
  <c r="H138" i="1"/>
  <c r="G138" i="1"/>
  <c r="F138" i="1"/>
  <c r="A138" i="1"/>
  <c r="AF137" i="1"/>
  <c r="AE137" i="1"/>
  <c r="AD137" i="1"/>
  <c r="AC137" i="1"/>
  <c r="AB137" i="1"/>
  <c r="AA137" i="1"/>
  <c r="Z137" i="1"/>
  <c r="W137" i="1"/>
  <c r="T137" i="1"/>
  <c r="L137" i="1"/>
  <c r="I137" i="1"/>
  <c r="H137" i="1"/>
  <c r="G137" i="1"/>
  <c r="F137" i="1"/>
  <c r="A137" i="1"/>
  <c r="AF136" i="1"/>
  <c r="AE136" i="1"/>
  <c r="AD136" i="1"/>
  <c r="AC136" i="1"/>
  <c r="AB136" i="1"/>
  <c r="AA136" i="1"/>
  <c r="Z136" i="1"/>
  <c r="W136" i="1"/>
  <c r="T136" i="1"/>
  <c r="L136" i="1"/>
  <c r="I136" i="1"/>
  <c r="H136" i="1"/>
  <c r="G136" i="1"/>
  <c r="F136" i="1"/>
  <c r="A136" i="1"/>
  <c r="AF135" i="1"/>
  <c r="AE135" i="1"/>
  <c r="AD135" i="1"/>
  <c r="AC135" i="1"/>
  <c r="AB135" i="1"/>
  <c r="AA135" i="1"/>
  <c r="Z135" i="1"/>
  <c r="W135" i="1"/>
  <c r="T135" i="1"/>
  <c r="L135" i="1"/>
  <c r="I135" i="1"/>
  <c r="H135" i="1"/>
  <c r="G135" i="1"/>
  <c r="F135" i="1"/>
  <c r="A135" i="1"/>
  <c r="AF134" i="1"/>
  <c r="AE134" i="1"/>
  <c r="AD134" i="1"/>
  <c r="AC134" i="1"/>
  <c r="AB134" i="1"/>
  <c r="AA134" i="1"/>
  <c r="Z134" i="1"/>
  <c r="W134" i="1"/>
  <c r="T134" i="1"/>
  <c r="L134" i="1"/>
  <c r="I134" i="1"/>
  <c r="H134" i="1"/>
  <c r="G134" i="1"/>
  <c r="F134" i="1"/>
  <c r="A134" i="1"/>
  <c r="AF133" i="1"/>
  <c r="AE133" i="1"/>
  <c r="AD133" i="1"/>
  <c r="AC133" i="1"/>
  <c r="AB133" i="1"/>
  <c r="AA133" i="1"/>
  <c r="Z133" i="1"/>
  <c r="W133" i="1"/>
  <c r="T133" i="1"/>
  <c r="L133" i="1"/>
  <c r="I133" i="1"/>
  <c r="H133" i="1"/>
  <c r="G133" i="1"/>
  <c r="F133" i="1"/>
  <c r="A133" i="1"/>
  <c r="AF132" i="1"/>
  <c r="AE132" i="1"/>
  <c r="AD132" i="1"/>
  <c r="AC132" i="1"/>
  <c r="AB132" i="1"/>
  <c r="AA132" i="1"/>
  <c r="Z132" i="1"/>
  <c r="W132" i="1"/>
  <c r="T132" i="1"/>
  <c r="L132" i="1"/>
  <c r="I132" i="1"/>
  <c r="H132" i="1"/>
  <c r="G132" i="1"/>
  <c r="F132" i="1"/>
  <c r="A132" i="1"/>
  <c r="AF131" i="1"/>
  <c r="AE131" i="1"/>
  <c r="AD131" i="1"/>
  <c r="AC131" i="1"/>
  <c r="AB131" i="1"/>
  <c r="AA131" i="1"/>
  <c r="Z131" i="1"/>
  <c r="W131" i="1"/>
  <c r="T131" i="1"/>
  <c r="L131" i="1"/>
  <c r="I131" i="1"/>
  <c r="H131" i="1"/>
  <c r="G131" i="1"/>
  <c r="F131" i="1"/>
  <c r="A131" i="1"/>
  <c r="AF130" i="1"/>
  <c r="AE130" i="1"/>
  <c r="AD130" i="1"/>
  <c r="AC130" i="1"/>
  <c r="AB130" i="1"/>
  <c r="AA130" i="1"/>
  <c r="Z130" i="1"/>
  <c r="W130" i="1"/>
  <c r="T130" i="1"/>
  <c r="L130" i="1"/>
  <c r="I130" i="1"/>
  <c r="H130" i="1"/>
  <c r="G130" i="1"/>
  <c r="F130" i="1"/>
  <c r="A130" i="1"/>
  <c r="AF129" i="1"/>
  <c r="AE129" i="1"/>
  <c r="AD129" i="1"/>
  <c r="AC129" i="1"/>
  <c r="AB129" i="1"/>
  <c r="AA129" i="1"/>
  <c r="Z129" i="1"/>
  <c r="W129" i="1"/>
  <c r="T129" i="1"/>
  <c r="L129" i="1"/>
  <c r="I129" i="1"/>
  <c r="H129" i="1"/>
  <c r="G129" i="1"/>
  <c r="F129" i="1"/>
  <c r="A129" i="1"/>
  <c r="AF128" i="1"/>
  <c r="AE128" i="1"/>
  <c r="AD128" i="1"/>
  <c r="AC128" i="1"/>
  <c r="AB128" i="1"/>
  <c r="AA128" i="1"/>
  <c r="Z128" i="1"/>
  <c r="W128" i="1"/>
  <c r="T128" i="1"/>
  <c r="L128" i="1"/>
  <c r="I128" i="1"/>
  <c r="H128" i="1"/>
  <c r="G128" i="1"/>
  <c r="F128" i="1"/>
  <c r="A128" i="1"/>
  <c r="AF127" i="1"/>
  <c r="AE127" i="1"/>
  <c r="AD127" i="1"/>
  <c r="AC127" i="1"/>
  <c r="AB127" i="1"/>
  <c r="AA127" i="1"/>
  <c r="Z127" i="1"/>
  <c r="W127" i="1"/>
  <c r="T127" i="1"/>
  <c r="L127" i="1"/>
  <c r="I127" i="1"/>
  <c r="H127" i="1"/>
  <c r="G127" i="1"/>
  <c r="F127" i="1"/>
  <c r="A127" i="1"/>
  <c r="AF126" i="1"/>
  <c r="AE126" i="1"/>
  <c r="AD126" i="1"/>
  <c r="AC126" i="1"/>
  <c r="AB126" i="1"/>
  <c r="AA126" i="1"/>
  <c r="Z126" i="1"/>
  <c r="W126" i="1"/>
  <c r="T126" i="1"/>
  <c r="L126" i="1"/>
  <c r="I126" i="1"/>
  <c r="H126" i="1"/>
  <c r="G126" i="1"/>
  <c r="F126" i="1"/>
  <c r="A126" i="1"/>
  <c r="AF125" i="1"/>
  <c r="AE125" i="1"/>
  <c r="AD125" i="1"/>
  <c r="AC125" i="1"/>
  <c r="AB125" i="1"/>
  <c r="AA125" i="1"/>
  <c r="Z125" i="1"/>
  <c r="W125" i="1"/>
  <c r="T125" i="1"/>
  <c r="L125" i="1"/>
  <c r="I125" i="1"/>
  <c r="H125" i="1"/>
  <c r="G125" i="1"/>
  <c r="F125" i="1"/>
  <c r="A125" i="1"/>
  <c r="AF124" i="1"/>
  <c r="AE124" i="1"/>
  <c r="AD124" i="1"/>
  <c r="AC124" i="1"/>
  <c r="AB124" i="1"/>
  <c r="AA124" i="1"/>
  <c r="Z124" i="1"/>
  <c r="W124" i="1"/>
  <c r="T124" i="1"/>
  <c r="L124" i="1"/>
  <c r="I124" i="1"/>
  <c r="H124" i="1"/>
  <c r="G124" i="1"/>
  <c r="F124" i="1"/>
  <c r="A124" i="1"/>
  <c r="AF123" i="1"/>
  <c r="AE123" i="1"/>
  <c r="AD123" i="1"/>
  <c r="AC123" i="1"/>
  <c r="AB123" i="1"/>
  <c r="AA123" i="1"/>
  <c r="Z123" i="1"/>
  <c r="W123" i="1"/>
  <c r="T123" i="1"/>
  <c r="L123" i="1"/>
  <c r="I123" i="1"/>
  <c r="H123" i="1"/>
  <c r="G123" i="1"/>
  <c r="F123" i="1"/>
  <c r="A123" i="1"/>
  <c r="AF122" i="1"/>
  <c r="AE122" i="1"/>
  <c r="AD122" i="1"/>
  <c r="AC122" i="1"/>
  <c r="AB122" i="1"/>
  <c r="AA122" i="1"/>
  <c r="Z122" i="1"/>
  <c r="W122" i="1"/>
  <c r="T122" i="1"/>
  <c r="L122" i="1"/>
  <c r="I122" i="1"/>
  <c r="H122" i="1"/>
  <c r="G122" i="1"/>
  <c r="F122" i="1"/>
  <c r="A122" i="1"/>
  <c r="AF121" i="1"/>
  <c r="AE121" i="1"/>
  <c r="AD121" i="1"/>
  <c r="AC121" i="1"/>
  <c r="AB121" i="1"/>
  <c r="AA121" i="1"/>
  <c r="Z121" i="1"/>
  <c r="W121" i="1"/>
  <c r="T121" i="1"/>
  <c r="L121" i="1"/>
  <c r="I121" i="1"/>
  <c r="H121" i="1"/>
  <c r="G121" i="1"/>
  <c r="F121" i="1"/>
  <c r="A121" i="1"/>
  <c r="AF120" i="1"/>
  <c r="AE120" i="1"/>
  <c r="AD120" i="1"/>
  <c r="AC120" i="1"/>
  <c r="AB120" i="1"/>
  <c r="AA120" i="1"/>
  <c r="Z120" i="1"/>
  <c r="W120" i="1"/>
  <c r="T120" i="1"/>
  <c r="L120" i="1"/>
  <c r="I120" i="1"/>
  <c r="H120" i="1"/>
  <c r="G120" i="1"/>
  <c r="F120" i="1"/>
  <c r="A120" i="1"/>
  <c r="AF119" i="1"/>
  <c r="AE119" i="1"/>
  <c r="AD119" i="1"/>
  <c r="AC119" i="1"/>
  <c r="AB119" i="1"/>
  <c r="AA119" i="1"/>
  <c r="Z119" i="1"/>
  <c r="W119" i="1"/>
  <c r="T119" i="1"/>
  <c r="L119" i="1"/>
  <c r="I119" i="1"/>
  <c r="H119" i="1"/>
  <c r="G119" i="1"/>
  <c r="F119" i="1"/>
  <c r="A119" i="1"/>
  <c r="AF118" i="1"/>
  <c r="AE118" i="1"/>
  <c r="AD118" i="1"/>
  <c r="AC118" i="1"/>
  <c r="AB118" i="1"/>
  <c r="AA118" i="1"/>
  <c r="Z118" i="1"/>
  <c r="W118" i="1"/>
  <c r="T118" i="1"/>
  <c r="L118" i="1"/>
  <c r="I118" i="1"/>
  <c r="H118" i="1"/>
  <c r="G118" i="1"/>
  <c r="F118" i="1"/>
  <c r="A118" i="1"/>
  <c r="AF117" i="1"/>
  <c r="AE117" i="1"/>
  <c r="AD117" i="1"/>
  <c r="AC117" i="1"/>
  <c r="AB117" i="1"/>
  <c r="AA117" i="1"/>
  <c r="Z117" i="1"/>
  <c r="W117" i="1"/>
  <c r="T117" i="1"/>
  <c r="L117" i="1"/>
  <c r="I117" i="1"/>
  <c r="H117" i="1"/>
  <c r="G117" i="1"/>
  <c r="F117" i="1"/>
  <c r="A117" i="1"/>
  <c r="AF116" i="1"/>
  <c r="AE116" i="1"/>
  <c r="AD116" i="1"/>
  <c r="AC116" i="1"/>
  <c r="AB116" i="1"/>
  <c r="AA116" i="1"/>
  <c r="Z116" i="1"/>
  <c r="W116" i="1"/>
  <c r="T116" i="1"/>
  <c r="L116" i="1"/>
  <c r="I116" i="1"/>
  <c r="H116" i="1"/>
  <c r="G116" i="1"/>
  <c r="F116" i="1"/>
  <c r="A116" i="1"/>
  <c r="AF115" i="1"/>
  <c r="AE115" i="1"/>
  <c r="AD115" i="1"/>
  <c r="AC115" i="1"/>
  <c r="AB115" i="1"/>
  <c r="AA115" i="1"/>
  <c r="Z115" i="1"/>
  <c r="W115" i="1"/>
  <c r="T115" i="1"/>
  <c r="L115" i="1"/>
  <c r="I115" i="1"/>
  <c r="H115" i="1"/>
  <c r="G115" i="1"/>
  <c r="F115" i="1"/>
  <c r="A115" i="1"/>
  <c r="AF114" i="1"/>
  <c r="AE114" i="1"/>
  <c r="AD114" i="1"/>
  <c r="AC114" i="1"/>
  <c r="AB114" i="1"/>
  <c r="AA114" i="1"/>
  <c r="Z114" i="1"/>
  <c r="W114" i="1"/>
  <c r="T114" i="1"/>
  <c r="L114" i="1"/>
  <c r="I114" i="1"/>
  <c r="H114" i="1"/>
  <c r="G114" i="1"/>
  <c r="F114" i="1"/>
  <c r="A114" i="1"/>
  <c r="AF113" i="1"/>
  <c r="AE113" i="1"/>
  <c r="AD113" i="1"/>
  <c r="AC113" i="1"/>
  <c r="AB113" i="1"/>
  <c r="AA113" i="1"/>
  <c r="Z113" i="1"/>
  <c r="W113" i="1"/>
  <c r="T113" i="1"/>
  <c r="L113" i="1"/>
  <c r="I113" i="1"/>
  <c r="H113" i="1"/>
  <c r="G113" i="1"/>
  <c r="F113" i="1"/>
  <c r="A113" i="1"/>
  <c r="AF112" i="1"/>
  <c r="AE112" i="1"/>
  <c r="AD112" i="1"/>
  <c r="AC112" i="1"/>
  <c r="AB112" i="1"/>
  <c r="AA112" i="1"/>
  <c r="Z112" i="1"/>
  <c r="W112" i="1"/>
  <c r="T112" i="1"/>
  <c r="L112" i="1"/>
  <c r="I112" i="1"/>
  <c r="H112" i="1"/>
  <c r="G112" i="1"/>
  <c r="F112" i="1"/>
  <c r="A112" i="1"/>
  <c r="AF111" i="1"/>
  <c r="AE111" i="1"/>
  <c r="AD111" i="1"/>
  <c r="AC111" i="1"/>
  <c r="AB111" i="1"/>
  <c r="AA111" i="1"/>
  <c r="Z111" i="1"/>
  <c r="W111" i="1"/>
  <c r="T111" i="1"/>
  <c r="L111" i="1"/>
  <c r="I111" i="1"/>
  <c r="H111" i="1"/>
  <c r="G111" i="1"/>
  <c r="F111" i="1"/>
  <c r="A111" i="1"/>
  <c r="AF110" i="1"/>
  <c r="AE110" i="1"/>
  <c r="AD110" i="1"/>
  <c r="AC110" i="1"/>
  <c r="AB110" i="1"/>
  <c r="AA110" i="1"/>
  <c r="Z110" i="1"/>
  <c r="W110" i="1"/>
  <c r="T110" i="1"/>
  <c r="L110" i="1"/>
  <c r="I110" i="1"/>
  <c r="H110" i="1"/>
  <c r="G110" i="1"/>
  <c r="F110" i="1"/>
  <c r="A110" i="1"/>
  <c r="AF393" i="1"/>
  <c r="AE393" i="1"/>
  <c r="AD393" i="1"/>
  <c r="AC393" i="1"/>
  <c r="AB393" i="1"/>
  <c r="AA393" i="1"/>
  <c r="Z393" i="1"/>
  <c r="W393" i="1"/>
  <c r="T393" i="1"/>
  <c r="R393" i="1"/>
  <c r="Q393" i="1"/>
  <c r="L393" i="1"/>
  <c r="I393" i="1"/>
  <c r="H393" i="1"/>
  <c r="G393" i="1"/>
  <c r="F393" i="1"/>
  <c r="A393" i="1"/>
  <c r="AF109" i="1"/>
  <c r="AE109" i="1"/>
  <c r="AD109" i="1"/>
  <c r="AC109" i="1"/>
  <c r="AB109" i="1"/>
  <c r="AA109" i="1"/>
  <c r="Z109" i="1"/>
  <c r="W109" i="1"/>
  <c r="T109" i="1"/>
  <c r="L109" i="1"/>
  <c r="I109" i="1"/>
  <c r="H109" i="1"/>
  <c r="G109" i="1"/>
  <c r="F109" i="1"/>
  <c r="A109" i="1"/>
  <c r="AF108" i="1"/>
  <c r="AE108" i="1"/>
  <c r="AD108" i="1"/>
  <c r="AC108" i="1"/>
  <c r="AB108" i="1"/>
  <c r="AA108" i="1"/>
  <c r="Z108" i="1"/>
  <c r="W108" i="1"/>
  <c r="T108" i="1"/>
  <c r="L108" i="1"/>
  <c r="I108" i="1"/>
  <c r="H108" i="1"/>
  <c r="G108" i="1"/>
  <c r="F108" i="1"/>
  <c r="A108" i="1"/>
  <c r="AF107" i="1"/>
  <c r="AE107" i="1"/>
  <c r="AD107" i="1"/>
  <c r="AC107" i="1"/>
  <c r="AB107" i="1"/>
  <c r="AA107" i="1"/>
  <c r="Z107" i="1"/>
  <c r="W107" i="1"/>
  <c r="L107" i="1"/>
  <c r="I107" i="1"/>
  <c r="H107" i="1"/>
  <c r="G107" i="1"/>
  <c r="F107" i="1"/>
  <c r="A107" i="1"/>
  <c r="AF106" i="1"/>
  <c r="AE106" i="1"/>
  <c r="AD106" i="1"/>
  <c r="AC106" i="1"/>
  <c r="AB106" i="1"/>
  <c r="AA106" i="1"/>
  <c r="Z106" i="1"/>
  <c r="W106" i="1"/>
  <c r="T106" i="1"/>
  <c r="L106" i="1"/>
  <c r="I106" i="1"/>
  <c r="H106" i="1"/>
  <c r="G106" i="1"/>
  <c r="F106" i="1"/>
  <c r="A106" i="1"/>
  <c r="AF105" i="1"/>
  <c r="AE105" i="1"/>
  <c r="AD105" i="1"/>
  <c r="AC105" i="1"/>
  <c r="AB105" i="1"/>
  <c r="AA105" i="1"/>
  <c r="Z105" i="1"/>
  <c r="W105" i="1"/>
  <c r="T105" i="1"/>
  <c r="L105" i="1"/>
  <c r="I105" i="1"/>
  <c r="H105" i="1"/>
  <c r="G105" i="1"/>
  <c r="F105" i="1"/>
  <c r="A105" i="1"/>
  <c r="AF104" i="1"/>
  <c r="AE104" i="1"/>
  <c r="AD104" i="1"/>
  <c r="AC104" i="1"/>
  <c r="AB104" i="1"/>
  <c r="AA104" i="1"/>
  <c r="Z104" i="1"/>
  <c r="W104" i="1"/>
  <c r="T104" i="1"/>
  <c r="L104" i="1"/>
  <c r="I104" i="1"/>
  <c r="H104" i="1"/>
  <c r="G104" i="1"/>
  <c r="F104" i="1"/>
  <c r="A104" i="1"/>
  <c r="AF103" i="1"/>
  <c r="AE103" i="1"/>
  <c r="AD103" i="1"/>
  <c r="AC103" i="1"/>
  <c r="AB103" i="1"/>
  <c r="AA103" i="1"/>
  <c r="Z103" i="1"/>
  <c r="W103" i="1"/>
  <c r="L103" i="1"/>
  <c r="I103" i="1"/>
  <c r="H103" i="1"/>
  <c r="G103" i="1"/>
  <c r="F103" i="1"/>
  <c r="A103" i="1"/>
  <c r="AF102" i="1"/>
  <c r="AE102" i="1"/>
  <c r="AD102" i="1"/>
  <c r="AC102" i="1"/>
  <c r="AB102" i="1"/>
  <c r="AA102" i="1"/>
  <c r="Z102" i="1"/>
  <c r="W102" i="1"/>
  <c r="L102" i="1"/>
  <c r="I102" i="1"/>
  <c r="H102" i="1"/>
  <c r="G102" i="1"/>
  <c r="F102" i="1"/>
  <c r="A102" i="1"/>
  <c r="AF101" i="1"/>
  <c r="AE101" i="1"/>
  <c r="AD101" i="1"/>
  <c r="AC101" i="1"/>
  <c r="AB101" i="1"/>
  <c r="AA101" i="1"/>
  <c r="Z101" i="1"/>
  <c r="W101" i="1"/>
  <c r="T101" i="1"/>
  <c r="L101" i="1"/>
  <c r="I101" i="1"/>
  <c r="H101" i="1"/>
  <c r="G101" i="1"/>
  <c r="F101" i="1"/>
  <c r="A101" i="1"/>
  <c r="AF100" i="1"/>
  <c r="AE100" i="1"/>
  <c r="AD100" i="1"/>
  <c r="AC100" i="1"/>
  <c r="AB100" i="1"/>
  <c r="AA100" i="1"/>
  <c r="Z100" i="1"/>
  <c r="W100" i="1"/>
  <c r="T100" i="1"/>
  <c r="L100" i="1"/>
  <c r="I100" i="1"/>
  <c r="H100" i="1"/>
  <c r="G100" i="1"/>
  <c r="F100" i="1"/>
  <c r="A100" i="1"/>
  <c r="AF99" i="1"/>
  <c r="AE99" i="1"/>
  <c r="AD99" i="1"/>
  <c r="AC99" i="1"/>
  <c r="AB99" i="1"/>
  <c r="AA99" i="1"/>
  <c r="Z99" i="1"/>
  <c r="W99" i="1"/>
  <c r="T99" i="1"/>
  <c r="L99" i="1"/>
  <c r="I99" i="1"/>
  <c r="H99" i="1"/>
  <c r="G99" i="1"/>
  <c r="F99" i="1"/>
  <c r="A99" i="1"/>
  <c r="AF98" i="1"/>
  <c r="AE98" i="1"/>
  <c r="AD98" i="1"/>
  <c r="AC98" i="1"/>
  <c r="AB98" i="1"/>
  <c r="AA98" i="1"/>
  <c r="Z98" i="1"/>
  <c r="W98" i="1"/>
  <c r="T98" i="1"/>
  <c r="L98" i="1"/>
  <c r="I98" i="1"/>
  <c r="H98" i="1"/>
  <c r="G98" i="1"/>
  <c r="F98" i="1"/>
  <c r="A98" i="1"/>
  <c r="AF97" i="1"/>
  <c r="AE97" i="1"/>
  <c r="AD97" i="1"/>
  <c r="AC97" i="1"/>
  <c r="AB97" i="1"/>
  <c r="AA97" i="1"/>
  <c r="Z97" i="1"/>
  <c r="W97" i="1"/>
  <c r="T97" i="1"/>
  <c r="L97" i="1"/>
  <c r="I97" i="1"/>
  <c r="H97" i="1"/>
  <c r="G97" i="1"/>
  <c r="F97" i="1"/>
  <c r="A97" i="1"/>
  <c r="AF96" i="1"/>
  <c r="AE96" i="1"/>
  <c r="AD96" i="1"/>
  <c r="AC96" i="1"/>
  <c r="AB96" i="1"/>
  <c r="AA96" i="1"/>
  <c r="Z96" i="1"/>
  <c r="W96" i="1"/>
  <c r="T96" i="1"/>
  <c r="L96" i="1"/>
  <c r="I96" i="1"/>
  <c r="H96" i="1"/>
  <c r="G96" i="1"/>
  <c r="F96" i="1"/>
  <c r="A96" i="1"/>
  <c r="AL95" i="1"/>
  <c r="AF95" i="1"/>
  <c r="AE95" i="1"/>
  <c r="AD95" i="1"/>
  <c r="AC95" i="1"/>
  <c r="AB95" i="1"/>
  <c r="AA95" i="1"/>
  <c r="Z95" i="1"/>
  <c r="W95" i="1"/>
  <c r="T95" i="1"/>
  <c r="L95" i="1"/>
  <c r="I95" i="1"/>
  <c r="H95" i="1"/>
  <c r="G95" i="1"/>
  <c r="F95" i="1"/>
  <c r="A95" i="1"/>
  <c r="AF94" i="1"/>
  <c r="AE94" i="1"/>
  <c r="AD94" i="1"/>
  <c r="AC94" i="1"/>
  <c r="AB94" i="1"/>
  <c r="AA94" i="1"/>
  <c r="Z94" i="1"/>
  <c r="W94" i="1"/>
  <c r="T94" i="1"/>
  <c r="L94" i="1"/>
  <c r="I94" i="1"/>
  <c r="H94" i="1"/>
  <c r="G94" i="1"/>
  <c r="F94" i="1"/>
  <c r="A94" i="1"/>
  <c r="AF93" i="1"/>
  <c r="AE93" i="1"/>
  <c r="AD93" i="1"/>
  <c r="AC93" i="1"/>
  <c r="AB93" i="1"/>
  <c r="AA93" i="1"/>
  <c r="Z93" i="1"/>
  <c r="W93" i="1"/>
  <c r="T93" i="1"/>
  <c r="L93" i="1"/>
  <c r="I93" i="1"/>
  <c r="H93" i="1"/>
  <c r="G93" i="1"/>
  <c r="F93" i="1"/>
  <c r="A93" i="1"/>
  <c r="AF92" i="1"/>
  <c r="AE92" i="1"/>
  <c r="AD92" i="1"/>
  <c r="AC92" i="1"/>
  <c r="AB92" i="1"/>
  <c r="AA92" i="1"/>
  <c r="Z92" i="1"/>
  <c r="W92" i="1"/>
  <c r="T92" i="1"/>
  <c r="L92" i="1"/>
  <c r="I92" i="1"/>
  <c r="H92" i="1"/>
  <c r="G92" i="1"/>
  <c r="F92" i="1"/>
  <c r="A92" i="1"/>
  <c r="AF91" i="1"/>
  <c r="AE91" i="1"/>
  <c r="AD91" i="1"/>
  <c r="AC91" i="1"/>
  <c r="AB91" i="1"/>
  <c r="AA91" i="1"/>
  <c r="Z91" i="1"/>
  <c r="W91" i="1"/>
  <c r="T91" i="1"/>
  <c r="L91" i="1"/>
  <c r="I91" i="1"/>
  <c r="H91" i="1"/>
  <c r="G91" i="1"/>
  <c r="F91" i="1"/>
  <c r="A91" i="1"/>
  <c r="AF90" i="1"/>
  <c r="AE90" i="1"/>
  <c r="AD90" i="1"/>
  <c r="AC90" i="1"/>
  <c r="AB90" i="1"/>
  <c r="AA90" i="1"/>
  <c r="Z90" i="1"/>
  <c r="W90" i="1"/>
  <c r="T90" i="1"/>
  <c r="L90" i="1"/>
  <c r="I90" i="1"/>
  <c r="H90" i="1"/>
  <c r="G90" i="1"/>
  <c r="F90" i="1"/>
  <c r="A90" i="1"/>
  <c r="AF89" i="1"/>
  <c r="AE89" i="1"/>
  <c r="AD89" i="1"/>
  <c r="AC89" i="1"/>
  <c r="AB89" i="1"/>
  <c r="AA89" i="1"/>
  <c r="Z89" i="1"/>
  <c r="W89" i="1"/>
  <c r="T89" i="1"/>
  <c r="L89" i="1"/>
  <c r="I89" i="1"/>
  <c r="H89" i="1"/>
  <c r="G89" i="1"/>
  <c r="F89" i="1"/>
  <c r="A89" i="1"/>
  <c r="AF88" i="1"/>
  <c r="AE88" i="1"/>
  <c r="AD88" i="1"/>
  <c r="AC88" i="1"/>
  <c r="AB88" i="1"/>
  <c r="AA88" i="1"/>
  <c r="Z88" i="1"/>
  <c r="W88" i="1"/>
  <c r="T88" i="1"/>
  <c r="L88" i="1"/>
  <c r="I88" i="1"/>
  <c r="H88" i="1"/>
  <c r="G88" i="1"/>
  <c r="F88" i="1"/>
  <c r="A88" i="1"/>
  <c r="AF87" i="1"/>
  <c r="AE87" i="1"/>
  <c r="AD87" i="1"/>
  <c r="AC87" i="1"/>
  <c r="AB87" i="1"/>
  <c r="AA87" i="1"/>
  <c r="Z87" i="1"/>
  <c r="W87" i="1"/>
  <c r="T87" i="1"/>
  <c r="L87" i="1"/>
  <c r="I87" i="1"/>
  <c r="H87" i="1"/>
  <c r="G87" i="1"/>
  <c r="F87" i="1"/>
  <c r="A87" i="1"/>
  <c r="AF86" i="1"/>
  <c r="AE86" i="1"/>
  <c r="AD86" i="1"/>
  <c r="AC86" i="1"/>
  <c r="AB86" i="1"/>
  <c r="AA86" i="1"/>
  <c r="Z86" i="1"/>
  <c r="W86" i="1"/>
  <c r="T86" i="1"/>
  <c r="L86" i="1"/>
  <c r="I86" i="1"/>
  <c r="H86" i="1"/>
  <c r="G86" i="1"/>
  <c r="F86" i="1"/>
  <c r="A86" i="1"/>
  <c r="AF85" i="1"/>
  <c r="AE85" i="1"/>
  <c r="AD85" i="1"/>
  <c r="AC85" i="1"/>
  <c r="AB85" i="1"/>
  <c r="AA85" i="1"/>
  <c r="Z85" i="1"/>
  <c r="W85" i="1"/>
  <c r="T85" i="1"/>
  <c r="L85" i="1"/>
  <c r="I85" i="1"/>
  <c r="H85" i="1"/>
  <c r="G85" i="1"/>
  <c r="F85" i="1"/>
  <c r="A85" i="1"/>
  <c r="AF84" i="1"/>
  <c r="AE84" i="1"/>
  <c r="AD84" i="1"/>
  <c r="AC84" i="1"/>
  <c r="AB84" i="1"/>
  <c r="AA84" i="1"/>
  <c r="Z84" i="1"/>
  <c r="W84" i="1"/>
  <c r="T84" i="1"/>
  <c r="L84" i="1"/>
  <c r="I84" i="1"/>
  <c r="H84" i="1"/>
  <c r="G84" i="1"/>
  <c r="F84" i="1"/>
  <c r="A84" i="1"/>
  <c r="AF83" i="1"/>
  <c r="AE83" i="1"/>
  <c r="AD83" i="1"/>
  <c r="AC83" i="1"/>
  <c r="AB83" i="1"/>
  <c r="AA83" i="1"/>
  <c r="Z83" i="1"/>
  <c r="W83" i="1"/>
  <c r="T83" i="1"/>
  <c r="L83" i="1"/>
  <c r="I83" i="1"/>
  <c r="H83" i="1"/>
  <c r="G83" i="1"/>
  <c r="F83" i="1"/>
  <c r="A83" i="1"/>
  <c r="AF82" i="1"/>
  <c r="AE82" i="1"/>
  <c r="AD82" i="1"/>
  <c r="AC82" i="1"/>
  <c r="AB82" i="1"/>
  <c r="AA82" i="1"/>
  <c r="Z82" i="1"/>
  <c r="W82" i="1"/>
  <c r="T82" i="1"/>
  <c r="L82" i="1"/>
  <c r="I82" i="1"/>
  <c r="H82" i="1"/>
  <c r="G82" i="1"/>
  <c r="F82" i="1"/>
  <c r="A82" i="1"/>
  <c r="AF81" i="1"/>
  <c r="AE81" i="1"/>
  <c r="AD81" i="1"/>
  <c r="AC81" i="1"/>
  <c r="AB81" i="1"/>
  <c r="AA81" i="1"/>
  <c r="Z81" i="1"/>
  <c r="W81" i="1"/>
  <c r="T81" i="1"/>
  <c r="L81" i="1"/>
  <c r="I81" i="1"/>
  <c r="H81" i="1"/>
  <c r="G81" i="1"/>
  <c r="F81" i="1"/>
  <c r="A81" i="1"/>
  <c r="AF80" i="1"/>
  <c r="AE80" i="1"/>
  <c r="AD80" i="1"/>
  <c r="AC80" i="1"/>
  <c r="AB80" i="1"/>
  <c r="AA80" i="1"/>
  <c r="Z80" i="1"/>
  <c r="W80" i="1"/>
  <c r="T80" i="1"/>
  <c r="L80" i="1"/>
  <c r="I80" i="1"/>
  <c r="H80" i="1"/>
  <c r="G80" i="1"/>
  <c r="F80" i="1"/>
  <c r="A80" i="1"/>
  <c r="AF79" i="1"/>
  <c r="AE79" i="1"/>
  <c r="AD79" i="1"/>
  <c r="AC79" i="1"/>
  <c r="AB79" i="1"/>
  <c r="AA79" i="1"/>
  <c r="Z79" i="1"/>
  <c r="W79" i="1"/>
  <c r="T79" i="1"/>
  <c r="L79" i="1"/>
  <c r="I79" i="1"/>
  <c r="H79" i="1"/>
  <c r="G79" i="1"/>
  <c r="F79" i="1"/>
  <c r="A79" i="1"/>
  <c r="AF78" i="1"/>
  <c r="AE78" i="1"/>
  <c r="AD78" i="1"/>
  <c r="AC78" i="1"/>
  <c r="AB78" i="1"/>
  <c r="AA78" i="1"/>
  <c r="Z78" i="1"/>
  <c r="W78" i="1"/>
  <c r="T78" i="1"/>
  <c r="L78" i="1"/>
  <c r="I78" i="1"/>
  <c r="H78" i="1"/>
  <c r="G78" i="1"/>
  <c r="F78" i="1"/>
  <c r="A78" i="1"/>
  <c r="AF77" i="1"/>
  <c r="AE77" i="1"/>
  <c r="AD77" i="1"/>
  <c r="AC77" i="1"/>
  <c r="AB77" i="1"/>
  <c r="AA77" i="1"/>
  <c r="Z77" i="1"/>
  <c r="W77" i="1"/>
  <c r="T77" i="1"/>
  <c r="L77" i="1"/>
  <c r="I77" i="1"/>
  <c r="H77" i="1"/>
  <c r="G77" i="1"/>
  <c r="F77" i="1"/>
  <c r="A77" i="1"/>
  <c r="AF76" i="1"/>
  <c r="AE76" i="1"/>
  <c r="AD76" i="1"/>
  <c r="AC76" i="1"/>
  <c r="AB76" i="1"/>
  <c r="AA76" i="1"/>
  <c r="Z76" i="1"/>
  <c r="W76" i="1"/>
  <c r="T76" i="1"/>
  <c r="L76" i="1"/>
  <c r="I76" i="1"/>
  <c r="H76" i="1"/>
  <c r="G76" i="1"/>
  <c r="F76" i="1"/>
  <c r="A76" i="1"/>
  <c r="AF75" i="1"/>
  <c r="AE75" i="1"/>
  <c r="AD75" i="1"/>
  <c r="AC75" i="1"/>
  <c r="AB75" i="1"/>
  <c r="AA75" i="1"/>
  <c r="Z75" i="1"/>
  <c r="W75" i="1"/>
  <c r="T75" i="1"/>
  <c r="L75" i="1"/>
  <c r="I75" i="1"/>
  <c r="H75" i="1"/>
  <c r="G75" i="1"/>
  <c r="F75" i="1"/>
  <c r="A75" i="1"/>
  <c r="AF74" i="1"/>
  <c r="AE74" i="1"/>
  <c r="AD74" i="1"/>
  <c r="AC74" i="1"/>
  <c r="AB74" i="1"/>
  <c r="AA74" i="1"/>
  <c r="Z74" i="1"/>
  <c r="W74" i="1"/>
  <c r="T74" i="1"/>
  <c r="L74" i="1"/>
  <c r="I74" i="1"/>
  <c r="H74" i="1"/>
  <c r="G74" i="1"/>
  <c r="F74" i="1"/>
  <c r="A74" i="1"/>
  <c r="AF73" i="1"/>
  <c r="AE73" i="1"/>
  <c r="AD73" i="1"/>
  <c r="AC73" i="1"/>
  <c r="AB73" i="1"/>
  <c r="AA73" i="1"/>
  <c r="Z73" i="1"/>
  <c r="W73" i="1"/>
  <c r="T73" i="1"/>
  <c r="L73" i="1"/>
  <c r="I73" i="1"/>
  <c r="H73" i="1"/>
  <c r="G73" i="1"/>
  <c r="F73" i="1"/>
  <c r="A73" i="1"/>
  <c r="AF72" i="1"/>
  <c r="AE72" i="1"/>
  <c r="AD72" i="1"/>
  <c r="AC72" i="1"/>
  <c r="AB72" i="1"/>
  <c r="AA72" i="1"/>
  <c r="Z72" i="1"/>
  <c r="W72" i="1"/>
  <c r="T72" i="1"/>
  <c r="L72" i="1"/>
  <c r="I72" i="1"/>
  <c r="H72" i="1"/>
  <c r="G72" i="1"/>
  <c r="F72" i="1"/>
  <c r="A72" i="1"/>
  <c r="AF71" i="1"/>
  <c r="AE71" i="1"/>
  <c r="AD71" i="1"/>
  <c r="AC71" i="1"/>
  <c r="AB71" i="1"/>
  <c r="AA71" i="1"/>
  <c r="Z71" i="1"/>
  <c r="W71" i="1"/>
  <c r="T71" i="1"/>
  <c r="L71" i="1"/>
  <c r="I71" i="1"/>
  <c r="H71" i="1"/>
  <c r="G71" i="1"/>
  <c r="F71" i="1"/>
  <c r="A71" i="1"/>
  <c r="AF70" i="1"/>
  <c r="AE70" i="1"/>
  <c r="AD70" i="1"/>
  <c r="AC70" i="1"/>
  <c r="AB70" i="1"/>
  <c r="AA70" i="1"/>
  <c r="Z70" i="1"/>
  <c r="W70" i="1"/>
  <c r="T70" i="1"/>
  <c r="L70" i="1"/>
  <c r="H70" i="1"/>
  <c r="G70" i="1"/>
  <c r="F70" i="1"/>
  <c r="A70" i="1"/>
  <c r="AF69" i="1"/>
  <c r="AE69" i="1"/>
  <c r="AD69" i="1"/>
  <c r="AC69" i="1"/>
  <c r="AB69" i="1"/>
  <c r="AA69" i="1"/>
  <c r="Z69" i="1"/>
  <c r="W69" i="1"/>
  <c r="T69" i="1"/>
  <c r="P69" i="1"/>
  <c r="L69" i="1"/>
  <c r="I69" i="1"/>
  <c r="H69" i="1"/>
  <c r="G69" i="1"/>
  <c r="F69" i="1"/>
  <c r="A69" i="1"/>
  <c r="AF68" i="1"/>
  <c r="AE68" i="1"/>
  <c r="AD68" i="1"/>
  <c r="AC68" i="1"/>
  <c r="AB68" i="1"/>
  <c r="AA68" i="1"/>
  <c r="Z68" i="1"/>
  <c r="W68" i="1"/>
  <c r="T68" i="1"/>
  <c r="L68" i="1"/>
  <c r="I68" i="1"/>
  <c r="H68" i="1"/>
  <c r="G68" i="1"/>
  <c r="F68" i="1"/>
  <c r="A68" i="1"/>
  <c r="AF67" i="1"/>
  <c r="AE67" i="1"/>
  <c r="AD67" i="1"/>
  <c r="AC67" i="1"/>
  <c r="AB67" i="1"/>
  <c r="AA67" i="1"/>
  <c r="Z67" i="1"/>
  <c r="W67" i="1"/>
  <c r="T67" i="1"/>
  <c r="L67" i="1"/>
  <c r="I67" i="1"/>
  <c r="H67" i="1"/>
  <c r="G67" i="1"/>
  <c r="F67" i="1"/>
  <c r="A67" i="1"/>
  <c r="AF66" i="1"/>
  <c r="AE66" i="1"/>
  <c r="AD66" i="1"/>
  <c r="AC66" i="1"/>
  <c r="AB66" i="1"/>
  <c r="AA66" i="1"/>
  <c r="Z66" i="1"/>
  <c r="W66" i="1"/>
  <c r="T66" i="1"/>
  <c r="L66" i="1"/>
  <c r="I66" i="1"/>
  <c r="H66" i="1"/>
  <c r="G66" i="1"/>
  <c r="F66" i="1"/>
  <c r="A66" i="1"/>
  <c r="AF65" i="1"/>
  <c r="AE65" i="1"/>
  <c r="AD65" i="1"/>
  <c r="AC65" i="1"/>
  <c r="AB65" i="1"/>
  <c r="AA65" i="1"/>
  <c r="Z65" i="1"/>
  <c r="W65" i="1"/>
  <c r="T65" i="1"/>
  <c r="L65" i="1"/>
  <c r="I65" i="1"/>
  <c r="H65" i="1"/>
  <c r="G65" i="1"/>
  <c r="F65" i="1"/>
  <c r="A65" i="1"/>
  <c r="AF64" i="1"/>
  <c r="AE64" i="1"/>
  <c r="AD64" i="1"/>
  <c r="AC64" i="1"/>
  <c r="AB64" i="1"/>
  <c r="AA64" i="1"/>
  <c r="Z64" i="1"/>
  <c r="W64" i="1"/>
  <c r="T64" i="1"/>
  <c r="L64" i="1"/>
  <c r="I64" i="1"/>
  <c r="H64" i="1"/>
  <c r="G64" i="1"/>
  <c r="F64" i="1"/>
  <c r="A64" i="1"/>
  <c r="AF390" i="1"/>
  <c r="AE390" i="1"/>
  <c r="AD390" i="1"/>
  <c r="AC390" i="1"/>
  <c r="AB390" i="1"/>
  <c r="AA390" i="1"/>
  <c r="Z390" i="1"/>
  <c r="W390" i="1"/>
  <c r="T390" i="1"/>
  <c r="R390" i="1"/>
  <c r="Q390" i="1"/>
  <c r="P390" i="1"/>
  <c r="O390" i="1"/>
  <c r="L390" i="1"/>
  <c r="I390" i="1"/>
  <c r="H390" i="1"/>
  <c r="G390" i="1"/>
  <c r="F390" i="1"/>
  <c r="A390" i="1"/>
  <c r="AF63" i="1"/>
  <c r="AE63" i="1"/>
  <c r="AD63" i="1"/>
  <c r="AC63" i="1"/>
  <c r="AB63" i="1"/>
  <c r="AA63" i="1"/>
  <c r="Z63" i="1"/>
  <c r="W63" i="1"/>
  <c r="T63" i="1"/>
  <c r="L63" i="1"/>
  <c r="I63" i="1"/>
  <c r="H63" i="1"/>
  <c r="G63" i="1"/>
  <c r="F63" i="1"/>
  <c r="A63" i="1"/>
  <c r="AF62" i="1"/>
  <c r="AE62" i="1"/>
  <c r="AD62" i="1"/>
  <c r="AC62" i="1"/>
  <c r="AB62" i="1"/>
  <c r="AA62" i="1"/>
  <c r="Z62" i="1"/>
  <c r="W62" i="1"/>
  <c r="T62" i="1"/>
  <c r="L62" i="1"/>
  <c r="I62" i="1"/>
  <c r="H62" i="1"/>
  <c r="G62" i="1"/>
  <c r="F62" i="1"/>
  <c r="A62" i="1"/>
  <c r="AF61" i="1"/>
  <c r="AE61" i="1"/>
  <c r="AD61" i="1"/>
  <c r="AC61" i="1"/>
  <c r="AB61" i="1"/>
  <c r="AA61" i="1"/>
  <c r="Z61" i="1"/>
  <c r="W61" i="1"/>
  <c r="T61" i="1"/>
  <c r="L61" i="1"/>
  <c r="I61" i="1"/>
  <c r="H61" i="1"/>
  <c r="G61" i="1"/>
  <c r="F61" i="1"/>
  <c r="AF60" i="1"/>
  <c r="AE60" i="1"/>
  <c r="AD60" i="1"/>
  <c r="AC60" i="1"/>
  <c r="AB60" i="1"/>
  <c r="AA60" i="1"/>
  <c r="Z60" i="1"/>
  <c r="W60" i="1"/>
  <c r="T60" i="1"/>
  <c r="L60" i="1"/>
  <c r="I60" i="1"/>
  <c r="H60" i="1"/>
  <c r="G60" i="1"/>
  <c r="F60" i="1"/>
  <c r="A60" i="1"/>
  <c r="AF59" i="1"/>
  <c r="AE59" i="1"/>
  <c r="AD59" i="1"/>
  <c r="AC59" i="1"/>
  <c r="AB59" i="1"/>
  <c r="AA59" i="1"/>
  <c r="Z59" i="1"/>
  <c r="W59" i="1"/>
  <c r="T59" i="1"/>
  <c r="L59" i="1"/>
  <c r="I59" i="1"/>
  <c r="H59" i="1"/>
  <c r="G59" i="1"/>
  <c r="F59" i="1"/>
  <c r="A59" i="1"/>
  <c r="AF58" i="1"/>
  <c r="AE58" i="1"/>
  <c r="AD58" i="1"/>
  <c r="AC58" i="1"/>
  <c r="AB58" i="1"/>
  <c r="AA58" i="1"/>
  <c r="Z58" i="1"/>
  <c r="W58" i="1"/>
  <c r="T58" i="1"/>
  <c r="L58" i="1"/>
  <c r="I58" i="1"/>
  <c r="H58" i="1"/>
  <c r="G58" i="1"/>
  <c r="F58" i="1"/>
  <c r="A58" i="1"/>
  <c r="AF57" i="1"/>
  <c r="AE57" i="1"/>
  <c r="AD57" i="1"/>
  <c r="AC57" i="1"/>
  <c r="AB57" i="1"/>
  <c r="AA57" i="1"/>
  <c r="Z57" i="1"/>
  <c r="W57" i="1"/>
  <c r="T57" i="1"/>
  <c r="L57" i="1"/>
  <c r="I57" i="1"/>
  <c r="H57" i="1"/>
  <c r="G57" i="1"/>
  <c r="F57" i="1"/>
  <c r="A57" i="1"/>
  <c r="AF56" i="1"/>
  <c r="AE56" i="1"/>
  <c r="AD56" i="1"/>
  <c r="AC56" i="1"/>
  <c r="AB56" i="1"/>
  <c r="AA56" i="1"/>
  <c r="Z56" i="1"/>
  <c r="W56" i="1"/>
  <c r="T56" i="1"/>
  <c r="L56" i="1"/>
  <c r="I56" i="1"/>
  <c r="H56" i="1"/>
  <c r="G56" i="1"/>
  <c r="F56" i="1"/>
  <c r="A56" i="1"/>
  <c r="AF55" i="1"/>
  <c r="AE55" i="1"/>
  <c r="AD55" i="1"/>
  <c r="AC55" i="1"/>
  <c r="AB55" i="1"/>
  <c r="AA55" i="1"/>
  <c r="Z55" i="1"/>
  <c r="W55" i="1"/>
  <c r="T55" i="1"/>
  <c r="L55" i="1"/>
  <c r="I55" i="1"/>
  <c r="H55" i="1"/>
  <c r="G55" i="1"/>
  <c r="F55" i="1"/>
  <c r="A55" i="1"/>
  <c r="AF54" i="1"/>
  <c r="AE54" i="1"/>
  <c r="AD54" i="1"/>
  <c r="AC54" i="1"/>
  <c r="AB54" i="1"/>
  <c r="AA54" i="1"/>
  <c r="Z54" i="1"/>
  <c r="W54" i="1"/>
  <c r="T54" i="1"/>
  <c r="L54" i="1"/>
  <c r="I54" i="1"/>
  <c r="H54" i="1"/>
  <c r="G54" i="1"/>
  <c r="F54" i="1"/>
  <c r="A54" i="1"/>
  <c r="AF53" i="1"/>
  <c r="AE53" i="1"/>
  <c r="AD53" i="1"/>
  <c r="AC53" i="1"/>
  <c r="AB53" i="1"/>
  <c r="AA53" i="1"/>
  <c r="Z53" i="1"/>
  <c r="T53" i="1"/>
  <c r="L53" i="1"/>
  <c r="I53" i="1"/>
  <c r="H53" i="1"/>
  <c r="G53" i="1"/>
  <c r="F53" i="1"/>
  <c r="A53" i="1"/>
  <c r="AF52" i="1"/>
  <c r="AE52" i="1"/>
  <c r="AD52" i="1"/>
  <c r="AC52" i="1"/>
  <c r="AB52" i="1"/>
  <c r="AA52" i="1"/>
  <c r="Z52" i="1"/>
  <c r="W52" i="1"/>
  <c r="T52" i="1"/>
  <c r="L52" i="1"/>
  <c r="I52" i="1"/>
  <c r="H52" i="1"/>
  <c r="G52" i="1"/>
  <c r="F52" i="1"/>
  <c r="A52" i="1"/>
  <c r="AF51" i="1"/>
  <c r="AE51" i="1"/>
  <c r="AD51" i="1"/>
  <c r="AC51" i="1"/>
  <c r="AB51" i="1"/>
  <c r="AA51" i="1"/>
  <c r="Z51" i="1"/>
  <c r="W51" i="1"/>
  <c r="T51" i="1"/>
  <c r="I51" i="1"/>
  <c r="H51" i="1"/>
  <c r="G51" i="1"/>
  <c r="F51" i="1"/>
  <c r="A51" i="1"/>
  <c r="AF50" i="1"/>
  <c r="AE50" i="1"/>
  <c r="AD50" i="1"/>
  <c r="AC50" i="1"/>
  <c r="AB50" i="1"/>
  <c r="AA50" i="1"/>
  <c r="Z50" i="1"/>
  <c r="W50" i="1"/>
  <c r="T50" i="1"/>
  <c r="L50" i="1"/>
  <c r="I50" i="1"/>
  <c r="H50" i="1"/>
  <c r="G50" i="1"/>
  <c r="F50" i="1"/>
  <c r="A50" i="1"/>
  <c r="AF49" i="1"/>
  <c r="AE49" i="1"/>
  <c r="AD49" i="1"/>
  <c r="AC49" i="1"/>
  <c r="AB49" i="1"/>
  <c r="AA49" i="1"/>
  <c r="Z49" i="1"/>
  <c r="W49" i="1"/>
  <c r="T49" i="1"/>
  <c r="L49" i="1"/>
  <c r="I49" i="1"/>
  <c r="H49" i="1"/>
  <c r="G49" i="1"/>
  <c r="F49" i="1"/>
  <c r="A49" i="1"/>
  <c r="AF48" i="1"/>
  <c r="AE48" i="1"/>
  <c r="AD48" i="1"/>
  <c r="AC48" i="1"/>
  <c r="AB48" i="1"/>
  <c r="AA48" i="1"/>
  <c r="Z48" i="1"/>
  <c r="W48" i="1"/>
  <c r="L48" i="1"/>
  <c r="I48" i="1"/>
  <c r="H48" i="1"/>
  <c r="G48" i="1"/>
  <c r="F48" i="1"/>
  <c r="A48" i="1"/>
  <c r="AF47" i="1"/>
  <c r="AE47" i="1"/>
  <c r="AD47" i="1"/>
  <c r="AC47" i="1"/>
  <c r="AB47" i="1"/>
  <c r="AA47" i="1"/>
  <c r="Z47" i="1"/>
  <c r="W47" i="1"/>
  <c r="T47" i="1"/>
  <c r="L47" i="1"/>
  <c r="I47" i="1"/>
  <c r="H47" i="1"/>
  <c r="G47" i="1"/>
  <c r="F47" i="1"/>
  <c r="A47" i="1"/>
  <c r="AF46" i="1"/>
  <c r="AE46" i="1"/>
  <c r="AD46" i="1"/>
  <c r="AC46" i="1"/>
  <c r="AB46" i="1"/>
  <c r="AA46" i="1"/>
  <c r="Z46" i="1"/>
  <c r="W46" i="1"/>
  <c r="T46" i="1"/>
  <c r="L46" i="1"/>
  <c r="I46" i="1"/>
  <c r="H46" i="1"/>
  <c r="G46" i="1"/>
  <c r="F46" i="1"/>
  <c r="A46" i="1"/>
  <c r="AF45" i="1"/>
  <c r="AE45" i="1"/>
  <c r="AD45" i="1"/>
  <c r="AC45" i="1"/>
  <c r="AB45" i="1"/>
  <c r="AA45" i="1"/>
  <c r="Z45" i="1"/>
  <c r="W45" i="1"/>
  <c r="T45" i="1"/>
  <c r="L45" i="1"/>
  <c r="I45" i="1"/>
  <c r="H45" i="1"/>
  <c r="G45" i="1"/>
  <c r="F45" i="1"/>
  <c r="A45" i="1"/>
  <c r="AF44" i="1"/>
  <c r="AE44" i="1"/>
  <c r="AD44" i="1"/>
  <c r="AC44" i="1"/>
  <c r="AB44" i="1"/>
  <c r="AA44" i="1"/>
  <c r="Z44" i="1"/>
  <c r="W44" i="1"/>
  <c r="T44" i="1"/>
  <c r="L44" i="1"/>
  <c r="I44" i="1"/>
  <c r="H44" i="1"/>
  <c r="G44" i="1"/>
  <c r="F44" i="1"/>
  <c r="A44" i="1"/>
  <c r="AF43" i="1"/>
  <c r="AE43" i="1"/>
  <c r="AD43" i="1"/>
  <c r="AC43" i="1"/>
  <c r="AB43" i="1"/>
  <c r="AA43" i="1"/>
  <c r="Z43" i="1"/>
  <c r="W43" i="1"/>
  <c r="T43" i="1"/>
  <c r="L43" i="1"/>
  <c r="I43" i="1"/>
  <c r="H43" i="1"/>
  <c r="G43" i="1"/>
  <c r="F43" i="1"/>
  <c r="A43" i="1"/>
  <c r="AF42" i="1"/>
  <c r="AE42" i="1"/>
  <c r="AD42" i="1"/>
  <c r="AC42" i="1"/>
  <c r="AB42" i="1"/>
  <c r="AA42" i="1"/>
  <c r="Z42" i="1"/>
  <c r="W42" i="1"/>
  <c r="T42" i="1"/>
  <c r="L42" i="1"/>
  <c r="I42" i="1"/>
  <c r="H42" i="1"/>
  <c r="G42" i="1"/>
  <c r="F42" i="1"/>
  <c r="A42" i="1"/>
  <c r="AF41" i="1"/>
  <c r="AE41" i="1"/>
  <c r="AD41" i="1"/>
  <c r="AC41" i="1"/>
  <c r="AB41" i="1"/>
  <c r="AA41" i="1"/>
  <c r="Z41" i="1"/>
  <c r="W41" i="1"/>
  <c r="T41" i="1"/>
  <c r="L41" i="1"/>
  <c r="I41" i="1"/>
  <c r="H41" i="1"/>
  <c r="G41" i="1"/>
  <c r="F41" i="1"/>
  <c r="A41" i="1"/>
  <c r="AF40" i="1"/>
  <c r="AE40" i="1"/>
  <c r="AD40" i="1"/>
  <c r="AC40" i="1"/>
  <c r="AB40" i="1"/>
  <c r="AA40" i="1"/>
  <c r="Z40" i="1"/>
  <c r="W40" i="1"/>
  <c r="T40" i="1"/>
  <c r="L40" i="1"/>
  <c r="I40" i="1"/>
  <c r="H40" i="1"/>
  <c r="G40" i="1"/>
  <c r="F40" i="1"/>
  <c r="A40" i="1"/>
  <c r="AF39" i="1"/>
  <c r="AE39" i="1"/>
  <c r="AD39" i="1"/>
  <c r="AC39" i="1"/>
  <c r="AB39" i="1"/>
  <c r="AA39" i="1"/>
  <c r="Z39" i="1"/>
  <c r="W39" i="1"/>
  <c r="T39" i="1"/>
  <c r="L39" i="1"/>
  <c r="I39" i="1"/>
  <c r="H39" i="1"/>
  <c r="G39" i="1"/>
  <c r="F39" i="1"/>
  <c r="A39" i="1"/>
  <c r="AF38" i="1"/>
  <c r="AE38" i="1"/>
  <c r="AD38" i="1"/>
  <c r="AC38" i="1"/>
  <c r="AB38" i="1"/>
  <c r="AA38" i="1"/>
  <c r="Z38" i="1"/>
  <c r="W38" i="1"/>
  <c r="T38" i="1"/>
  <c r="L38" i="1"/>
  <c r="I38" i="1"/>
  <c r="H38" i="1"/>
  <c r="G38" i="1"/>
  <c r="F38" i="1"/>
  <c r="A38" i="1"/>
  <c r="AF37" i="1"/>
  <c r="AE37" i="1"/>
  <c r="AD37" i="1"/>
  <c r="AC37" i="1"/>
  <c r="AB37" i="1"/>
  <c r="AA37" i="1"/>
  <c r="Z37" i="1"/>
  <c r="W37" i="1"/>
  <c r="T37" i="1"/>
  <c r="L37" i="1"/>
  <c r="I37" i="1"/>
  <c r="H37" i="1"/>
  <c r="G37" i="1"/>
  <c r="F37" i="1"/>
  <c r="A37" i="1"/>
  <c r="AF36" i="1"/>
  <c r="AE36" i="1"/>
  <c r="AD36" i="1"/>
  <c r="AC36" i="1"/>
  <c r="AB36" i="1"/>
  <c r="AA36" i="1"/>
  <c r="Z36" i="1"/>
  <c r="W36" i="1"/>
  <c r="T36" i="1"/>
  <c r="L36" i="1"/>
  <c r="I36" i="1"/>
  <c r="H36" i="1"/>
  <c r="G36" i="1"/>
  <c r="F36" i="1"/>
  <c r="A36" i="1"/>
  <c r="AF35" i="1"/>
  <c r="AE35" i="1"/>
  <c r="AD35" i="1"/>
  <c r="AC35" i="1"/>
  <c r="AB35" i="1"/>
  <c r="AA35" i="1"/>
  <c r="Z35" i="1"/>
  <c r="W35" i="1"/>
  <c r="T35" i="1"/>
  <c r="L35" i="1"/>
  <c r="I35" i="1"/>
  <c r="H35" i="1"/>
  <c r="G35" i="1"/>
  <c r="F35" i="1"/>
  <c r="A35" i="1"/>
  <c r="AF34" i="1"/>
  <c r="AE34" i="1"/>
  <c r="AD34" i="1"/>
  <c r="AC34" i="1"/>
  <c r="AB34" i="1"/>
  <c r="AA34" i="1"/>
  <c r="Z34" i="1"/>
  <c r="W34" i="1"/>
  <c r="T34" i="1"/>
  <c r="L34" i="1"/>
  <c r="I34" i="1"/>
  <c r="H34" i="1"/>
  <c r="G34" i="1"/>
  <c r="F34" i="1"/>
  <c r="A34" i="1"/>
  <c r="AF33" i="1"/>
  <c r="AE33" i="1"/>
  <c r="AD33" i="1"/>
  <c r="AC33" i="1"/>
  <c r="AB33" i="1"/>
  <c r="AA33" i="1"/>
  <c r="Z33" i="1"/>
  <c r="W33" i="1"/>
  <c r="T33" i="1"/>
  <c r="L33" i="1"/>
  <c r="I33" i="1"/>
  <c r="H33" i="1"/>
  <c r="G33" i="1"/>
  <c r="F33" i="1"/>
  <c r="A33" i="1"/>
  <c r="AF32" i="1"/>
  <c r="AE32" i="1"/>
  <c r="AD32" i="1"/>
  <c r="AC32" i="1"/>
  <c r="AB32" i="1"/>
  <c r="AA32" i="1"/>
  <c r="Z32" i="1"/>
  <c r="L32" i="1"/>
  <c r="I32" i="1"/>
  <c r="H32" i="1"/>
  <c r="G32" i="1"/>
  <c r="F32" i="1"/>
  <c r="A32" i="1"/>
  <c r="AF31" i="1"/>
  <c r="AE31" i="1"/>
  <c r="AD31" i="1"/>
  <c r="AC31" i="1"/>
  <c r="AB31" i="1"/>
  <c r="AA31" i="1"/>
  <c r="Z31" i="1"/>
  <c r="W31" i="1"/>
  <c r="T31" i="1"/>
  <c r="L31" i="1"/>
  <c r="I31" i="1"/>
  <c r="H31" i="1"/>
  <c r="G31" i="1"/>
  <c r="F31" i="1"/>
  <c r="A31" i="1"/>
  <c r="AF30" i="1"/>
  <c r="AE30" i="1"/>
  <c r="AD30" i="1"/>
  <c r="AC30" i="1"/>
  <c r="AB30" i="1"/>
  <c r="AA30" i="1"/>
  <c r="Z30" i="1"/>
  <c r="W30" i="1"/>
  <c r="T30" i="1"/>
  <c r="L30" i="1"/>
  <c r="I30" i="1"/>
  <c r="H30" i="1"/>
  <c r="G30" i="1"/>
  <c r="F30" i="1"/>
  <c r="A30" i="1"/>
  <c r="AF29" i="1"/>
  <c r="AE29" i="1"/>
  <c r="AD29" i="1"/>
  <c r="AC29" i="1"/>
  <c r="AB29" i="1"/>
  <c r="AA29" i="1"/>
  <c r="Z29" i="1"/>
  <c r="W29" i="1"/>
  <c r="T29" i="1"/>
  <c r="L29" i="1"/>
  <c r="I29" i="1"/>
  <c r="H29" i="1"/>
  <c r="G29" i="1"/>
  <c r="F29" i="1"/>
  <c r="A29" i="1"/>
  <c r="AF28" i="1"/>
  <c r="AE28" i="1"/>
  <c r="AD28" i="1"/>
  <c r="AC28" i="1"/>
  <c r="AB28" i="1"/>
  <c r="AA28" i="1"/>
  <c r="Z28" i="1"/>
  <c r="W28" i="1"/>
  <c r="T28" i="1"/>
  <c r="L28" i="1"/>
  <c r="I28" i="1"/>
  <c r="H28" i="1"/>
  <c r="G28" i="1"/>
  <c r="F28" i="1"/>
  <c r="A28" i="1"/>
  <c r="AF27" i="1"/>
  <c r="AE27" i="1"/>
  <c r="AD27" i="1"/>
  <c r="AC27" i="1"/>
  <c r="AB27" i="1"/>
  <c r="AA27" i="1"/>
  <c r="Z27" i="1"/>
  <c r="W27" i="1"/>
  <c r="T27" i="1"/>
  <c r="L27" i="1"/>
  <c r="I27" i="1"/>
  <c r="H27" i="1"/>
  <c r="G27" i="1"/>
  <c r="F27" i="1"/>
  <c r="A27" i="1"/>
  <c r="AF26" i="1"/>
  <c r="AE26" i="1"/>
  <c r="AD26" i="1"/>
  <c r="AC26" i="1"/>
  <c r="AB26" i="1"/>
  <c r="AA26" i="1"/>
  <c r="Z26" i="1"/>
  <c r="W26" i="1"/>
  <c r="T26" i="1"/>
  <c r="L26" i="1"/>
  <c r="I26" i="1"/>
  <c r="H26" i="1"/>
  <c r="G26" i="1"/>
  <c r="F26" i="1"/>
  <c r="A26" i="1"/>
  <c r="AF25" i="1"/>
  <c r="AE25" i="1"/>
  <c r="AD25" i="1"/>
  <c r="AC25" i="1"/>
  <c r="AB25" i="1"/>
  <c r="AA25" i="1"/>
  <c r="Z25" i="1"/>
  <c r="W25" i="1"/>
  <c r="T25" i="1"/>
  <c r="L25" i="1"/>
  <c r="I25" i="1"/>
  <c r="H25" i="1"/>
  <c r="G25" i="1"/>
  <c r="F25" i="1"/>
  <c r="A25" i="1"/>
  <c r="AF24" i="1"/>
  <c r="AE24" i="1"/>
  <c r="AD24" i="1"/>
  <c r="AC24" i="1"/>
  <c r="AB24" i="1"/>
  <c r="AA24" i="1"/>
  <c r="Z24" i="1"/>
  <c r="W24" i="1"/>
  <c r="T24" i="1"/>
  <c r="L24" i="1"/>
  <c r="I24" i="1"/>
  <c r="H24" i="1"/>
  <c r="G24" i="1"/>
  <c r="F24" i="1"/>
  <c r="A24" i="1"/>
  <c r="AF23" i="1"/>
  <c r="AE23" i="1"/>
  <c r="AD23" i="1"/>
  <c r="AC23" i="1"/>
  <c r="AB23" i="1"/>
  <c r="AA23" i="1"/>
  <c r="Z23" i="1"/>
  <c r="W23" i="1"/>
  <c r="T23" i="1"/>
  <c r="L23" i="1"/>
  <c r="I23" i="1"/>
  <c r="H23" i="1"/>
  <c r="G23" i="1"/>
  <c r="F23" i="1"/>
  <c r="A23" i="1"/>
  <c r="AF22" i="1"/>
  <c r="AE22" i="1"/>
  <c r="AD22" i="1"/>
  <c r="AC22" i="1"/>
  <c r="AB22" i="1"/>
  <c r="AA22" i="1"/>
  <c r="Z22" i="1"/>
  <c r="W22" i="1"/>
  <c r="T22" i="1"/>
  <c r="L22" i="1"/>
  <c r="I22" i="1"/>
  <c r="H22" i="1"/>
  <c r="G22" i="1"/>
  <c r="F22" i="1"/>
  <c r="A22" i="1"/>
  <c r="AF21" i="1"/>
  <c r="AE21" i="1"/>
  <c r="AD21" i="1"/>
  <c r="AC21" i="1"/>
  <c r="AB21" i="1"/>
  <c r="AA21" i="1"/>
  <c r="Z21" i="1"/>
  <c r="W21" i="1"/>
  <c r="T21" i="1"/>
  <c r="L21" i="1"/>
  <c r="I21" i="1"/>
  <c r="H21" i="1"/>
  <c r="G21" i="1"/>
  <c r="F21" i="1"/>
  <c r="A21" i="1"/>
  <c r="AF20" i="1"/>
  <c r="AE20" i="1"/>
  <c r="AD20" i="1"/>
  <c r="AC20" i="1"/>
  <c r="AB20" i="1"/>
  <c r="AA20" i="1"/>
  <c r="Z20" i="1"/>
  <c r="W20" i="1"/>
  <c r="T20" i="1"/>
  <c r="L20" i="1"/>
  <c r="I20" i="1"/>
  <c r="H20" i="1"/>
  <c r="G20" i="1"/>
  <c r="F20" i="1"/>
  <c r="A20" i="1"/>
  <c r="AF19" i="1"/>
  <c r="AE19" i="1"/>
  <c r="AD19" i="1"/>
  <c r="AC19" i="1"/>
  <c r="AB19" i="1"/>
  <c r="AA19" i="1"/>
  <c r="Z19" i="1"/>
  <c r="W19" i="1"/>
  <c r="T19" i="1"/>
  <c r="L19" i="1"/>
  <c r="I19" i="1"/>
  <c r="H19" i="1"/>
  <c r="G19" i="1"/>
  <c r="F19" i="1"/>
  <c r="A19" i="1"/>
  <c r="AF18" i="1"/>
  <c r="AE18" i="1"/>
  <c r="AD18" i="1"/>
  <c r="AC18" i="1"/>
  <c r="AB18" i="1"/>
  <c r="AA18" i="1"/>
  <c r="Z18" i="1"/>
  <c r="W18" i="1"/>
  <c r="T18" i="1"/>
  <c r="L18" i="1"/>
  <c r="I18" i="1"/>
  <c r="H18" i="1"/>
  <c r="G18" i="1"/>
  <c r="F18" i="1"/>
  <c r="A18" i="1"/>
  <c r="AF17" i="1"/>
  <c r="AE17" i="1"/>
  <c r="AD17" i="1"/>
  <c r="AC17" i="1"/>
  <c r="AB17" i="1"/>
  <c r="AA17" i="1"/>
  <c r="Z17" i="1"/>
  <c r="W17" i="1"/>
  <c r="T17" i="1"/>
  <c r="L17" i="1"/>
  <c r="I17" i="1"/>
  <c r="H17" i="1"/>
  <c r="G17" i="1"/>
  <c r="F17" i="1"/>
  <c r="A17" i="1"/>
  <c r="AF16" i="1"/>
  <c r="AE16" i="1"/>
  <c r="AD16" i="1"/>
  <c r="AC16" i="1"/>
  <c r="AB16" i="1"/>
  <c r="AA16" i="1"/>
  <c r="Z16" i="1"/>
  <c r="W16" i="1"/>
  <c r="T16" i="1"/>
  <c r="L16" i="1"/>
  <c r="I16" i="1"/>
  <c r="H16" i="1"/>
  <c r="G16" i="1"/>
  <c r="F16" i="1"/>
  <c r="A16" i="1"/>
  <c r="AF15" i="1"/>
  <c r="AE15" i="1"/>
  <c r="AD15" i="1"/>
  <c r="AC15" i="1"/>
  <c r="AB15" i="1"/>
  <c r="AA15" i="1"/>
  <c r="Z15" i="1"/>
  <c r="W15" i="1"/>
  <c r="T15" i="1"/>
  <c r="L15" i="1"/>
  <c r="I15" i="1"/>
  <c r="H15" i="1"/>
  <c r="G15" i="1"/>
  <c r="F15" i="1"/>
  <c r="A15" i="1"/>
  <c r="AF14" i="1"/>
  <c r="AE14" i="1"/>
  <c r="AD14" i="1"/>
  <c r="AC14" i="1"/>
  <c r="AB14" i="1"/>
  <c r="AA14" i="1"/>
  <c r="Z14" i="1"/>
  <c r="W14" i="1"/>
  <c r="T14" i="1"/>
  <c r="L14" i="1"/>
  <c r="I14" i="1"/>
  <c r="H14" i="1"/>
  <c r="G14" i="1"/>
  <c r="F14" i="1"/>
  <c r="A14" i="1"/>
  <c r="AF13" i="1"/>
  <c r="AE13" i="1"/>
  <c r="AD13" i="1"/>
  <c r="AC13" i="1"/>
  <c r="AB13" i="1"/>
  <c r="AA13" i="1"/>
  <c r="Z13" i="1"/>
  <c r="W13" i="1"/>
  <c r="T13" i="1"/>
  <c r="L13" i="1"/>
  <c r="I13" i="1"/>
  <c r="H13" i="1"/>
  <c r="G13" i="1"/>
  <c r="F13" i="1"/>
  <c r="A13" i="1"/>
  <c r="AF12" i="1"/>
  <c r="AE12" i="1"/>
  <c r="AD12" i="1"/>
  <c r="AC12" i="1"/>
  <c r="AB12" i="1"/>
  <c r="AA12" i="1"/>
  <c r="Z12" i="1"/>
  <c r="W12" i="1"/>
  <c r="T12" i="1"/>
  <c r="L12" i="1"/>
  <c r="I12" i="1"/>
  <c r="H12" i="1"/>
  <c r="G12" i="1"/>
  <c r="F12" i="1"/>
  <c r="A12" i="1"/>
  <c r="AF11" i="1"/>
  <c r="AE11" i="1"/>
  <c r="AD11" i="1"/>
  <c r="AC11" i="1"/>
  <c r="AB11" i="1"/>
  <c r="AA11" i="1"/>
  <c r="Z11" i="1"/>
  <c r="W11" i="1"/>
  <c r="T11" i="1"/>
  <c r="L11" i="1"/>
  <c r="I11" i="1"/>
  <c r="H11" i="1"/>
  <c r="G11" i="1"/>
  <c r="F11" i="1"/>
  <c r="A11" i="1"/>
  <c r="AF10" i="1"/>
  <c r="AE10" i="1"/>
  <c r="AD10" i="1"/>
  <c r="AC10" i="1"/>
  <c r="AB10" i="1"/>
  <c r="AA10" i="1"/>
  <c r="Z10" i="1"/>
  <c r="W10" i="1"/>
  <c r="T10" i="1"/>
  <c r="L10" i="1"/>
  <c r="I10" i="1"/>
  <c r="H10" i="1"/>
  <c r="G10" i="1"/>
  <c r="F10" i="1"/>
  <c r="A10" i="1"/>
  <c r="W9" i="1"/>
  <c r="T9" i="1"/>
  <c r="A9" i="1"/>
  <c r="AF8" i="1"/>
  <c r="AE8" i="1"/>
  <c r="AD8" i="1"/>
  <c r="AC8" i="1"/>
  <c r="AB8" i="1"/>
  <c r="AA8" i="1"/>
  <c r="Z8" i="1"/>
  <c r="W8" i="1"/>
  <c r="T8" i="1"/>
  <c r="L8" i="1"/>
  <c r="I8" i="1"/>
  <c r="H8" i="1"/>
  <c r="G8" i="1"/>
  <c r="F8" i="1"/>
  <c r="A8" i="1"/>
  <c r="AF7" i="1"/>
  <c r="AE7" i="1"/>
  <c r="AD7" i="1"/>
  <c r="AC7" i="1"/>
  <c r="AB7" i="1"/>
  <c r="AA7" i="1"/>
  <c r="Z7" i="1"/>
  <c r="W7" i="1"/>
  <c r="T7" i="1"/>
  <c r="L7" i="1"/>
  <c r="I7" i="1"/>
  <c r="H7" i="1"/>
  <c r="G7" i="1"/>
  <c r="F7" i="1"/>
  <c r="A7" i="1"/>
  <c r="T580" i="1" l="1"/>
  <c r="T370" i="1"/>
  <c r="T371" i="1"/>
  <c r="T372" i="1" l="1"/>
</calcChain>
</file>

<file path=xl/sharedStrings.xml><?xml version="1.0" encoding="utf-8"?>
<sst xmlns="http://schemas.openxmlformats.org/spreadsheetml/2006/main" count="5711" uniqueCount="1986">
  <si>
    <t>Department of Social Welfare and Development Field Office 02</t>
  </si>
  <si>
    <r>
      <t>Procurement Monitoring Report 1</t>
    </r>
    <r>
      <rPr>
        <b/>
        <vertAlign val="superscript"/>
        <sz val="12"/>
        <rFont val="Calibri"/>
        <charset val="134"/>
      </rPr>
      <t>st</t>
    </r>
    <r>
      <rPr>
        <b/>
        <sz val="12"/>
        <rFont val="Calibri"/>
        <charset val="134"/>
      </rPr>
      <t xml:space="preserve"> Semester CY 2022</t>
    </r>
  </si>
  <si>
    <t>Code
(UACS/PAP)</t>
  </si>
  <si>
    <t>Procurement Program/Project</t>
  </si>
  <si>
    <t>PMO/ End-User</t>
  </si>
  <si>
    <t>Is this an Early Procurement Activity?</t>
  </si>
  <si>
    <t>Mode of Procurement</t>
  </si>
  <si>
    <t>Actual Procurement Activity</t>
  </si>
  <si>
    <t>Source of Funds</t>
  </si>
  <si>
    <t>ABC (PhP)</t>
  </si>
  <si>
    <t>Contract Cost (PhP)</t>
  </si>
  <si>
    <t>List of Invited Observers</t>
  </si>
  <si>
    <t>Date of Receipt of Invitation</t>
  </si>
  <si>
    <t>Remarks (Explaining changes from the APP)</t>
  </si>
  <si>
    <t>Pre-Proc Conference</t>
  </si>
  <si>
    <t>Ads/Post of IB</t>
  </si>
  <si>
    <t>Pre-bid Conf</t>
  </si>
  <si>
    <t>Eligibility Check</t>
  </si>
  <si>
    <t>Sub/Open of Bids</t>
  </si>
  <si>
    <t>Bid Evaluation</t>
  </si>
  <si>
    <t>Post Qual</t>
  </si>
  <si>
    <t>Bac Resolution (Award)</t>
  </si>
  <si>
    <t>Notice of Award</t>
  </si>
  <si>
    <t>Contract Signing</t>
  </si>
  <si>
    <t>Notice to Proceed</t>
  </si>
  <si>
    <t>Delivery/ Completion</t>
  </si>
  <si>
    <t>Inspection &amp; Acceptance</t>
  </si>
  <si>
    <t>Total</t>
  </si>
  <si>
    <t>MOOE</t>
  </si>
  <si>
    <t>CO</t>
  </si>
  <si>
    <t>P.O Number</t>
  </si>
  <si>
    <t>Supplier</t>
  </si>
  <si>
    <t>Date Released</t>
  </si>
  <si>
    <t>COMPLETED PROCUREMENT ACTIVITIES</t>
  </si>
  <si>
    <t>Procurement of 2000 pcs denominations for postal stamps for messengerial /mailing services of official correspondences of the  Field Office 02</t>
  </si>
  <si>
    <t>RECORDS</t>
  </si>
  <si>
    <t>NO</t>
  </si>
  <si>
    <t>Direct Contracting</t>
  </si>
  <si>
    <t>GOP</t>
  </si>
  <si>
    <t>2022-01-0002</t>
  </si>
  <si>
    <t>PHILPOST CAUAYAN</t>
  </si>
  <si>
    <t>S-1/19/22</t>
  </si>
  <si>
    <t>Supply of snacks and meals, use of conference hall with accommodationn  for 25 pax for the conduct of training for YBP Implementers of LGU Iguig</t>
  </si>
  <si>
    <t>SOCIAL TECHNOLOGY</t>
  </si>
  <si>
    <t>Small Value Procurement</t>
  </si>
  <si>
    <t>2022-01-0003</t>
  </si>
  <si>
    <t>HOTEL CARMELITA</t>
  </si>
  <si>
    <t>S - 2/9/2022</t>
  </si>
  <si>
    <t>Procurement of 2 pcs. thermal thermometer scanner  with alcohol dispenser for use of CIU and LObby of DSWD FO 2</t>
  </si>
  <si>
    <t>GSS</t>
  </si>
  <si>
    <t>Emergency Cases</t>
  </si>
  <si>
    <t>n/a</t>
  </si>
  <si>
    <t>2022-01-0004</t>
  </si>
  <si>
    <t>HAYFORD OFFICE SUPPLIES AND EQUIPMENT TRADING</t>
  </si>
  <si>
    <t>S-2/8/22</t>
  </si>
  <si>
    <t>Procurement of 12 pcs. marker, permanent, bullet type, blac, et. al for use in the conduct of Regional Budget Consultation with CSOs on the FY 2023 Proposed Budget</t>
  </si>
  <si>
    <t>PPD</t>
  </si>
  <si>
    <t>Shopping</t>
  </si>
  <si>
    <t>2022-01-0007</t>
  </si>
  <si>
    <t>LIGHTHOUSE COOPERATIVE</t>
  </si>
  <si>
    <t>Procurement of loyalty prtrait for loyalty awardees during the conduct of CY 2022 DSWD  FO 2 Anniversary</t>
  </si>
  <si>
    <t>HRMD</t>
  </si>
  <si>
    <t>2022-01-0008</t>
  </si>
  <si>
    <t>JS RAMOS PORTRAITS AND EVENTS</t>
  </si>
  <si>
    <t>S-2/9/22</t>
  </si>
  <si>
    <t>Supply of snacks and meals, use of conference hall with accommodation for the conduct of Pammibbig ken Pammadayaw and Panagyaman 2021</t>
  </si>
  <si>
    <t>2022-01-0009</t>
  </si>
  <si>
    <t>CROWN PAVILION</t>
  </si>
  <si>
    <t>Supply of meals  for 80 pax for the conducT snacks and meals for the conduct  of Regional Consultation with Civil Society Organization on the DSWD FO2 proposed budget for FY 2023</t>
  </si>
  <si>
    <t>2022-01-0011</t>
  </si>
  <si>
    <t>VALERIANO GRILLE</t>
  </si>
  <si>
    <t>Procurement of 1 LED Wall rental for DSWD FO2 Anniversary</t>
  </si>
  <si>
    <t>2022-02-0012</t>
  </si>
  <si>
    <t>SENSATION SOUNDS AND LIGHTS</t>
  </si>
  <si>
    <t>Procurement of 90 pcs Plaque etc for DSWD Anniversary</t>
  </si>
  <si>
    <t>2022-01-0013</t>
  </si>
  <si>
    <t>KATS PRINTING CONSUMER GOODS TRADING</t>
  </si>
  <si>
    <t>S-2/10/22</t>
  </si>
  <si>
    <t>/</t>
  </si>
  <si>
    <t xml:space="preserve">Supply and Delivery of  60 pax ABSNET Capability building activity </t>
  </si>
  <si>
    <t>STANDARDS SECTION</t>
  </si>
  <si>
    <t>2022-02-0015</t>
  </si>
  <si>
    <t>S-2/11/22</t>
  </si>
  <si>
    <t>11 items re: 50 pcs colored tshirts etc for CVRRCY residents for FY 2022</t>
  </si>
  <si>
    <t>CVRRCY</t>
  </si>
  <si>
    <t>2022-02-0017</t>
  </si>
  <si>
    <t>FELINETTE GEN. MDSE</t>
  </si>
  <si>
    <t>S-2/17/22</t>
  </si>
  <si>
    <t>Procurement of 100 pcs face shield etc for use if CVRRCY residents</t>
  </si>
  <si>
    <t>2022-02-0018</t>
  </si>
  <si>
    <t>ADILYNNES GEN. MDSE</t>
  </si>
  <si>
    <t>S-2/22/22</t>
  </si>
  <si>
    <t>Procurement of 15 sacks rice etc for RHWG 1st quarter</t>
  </si>
  <si>
    <t>RHWG</t>
  </si>
  <si>
    <t>2022-02-0019</t>
  </si>
  <si>
    <t>WILLY'S CEREAL TRADING CORPORATION</t>
  </si>
  <si>
    <t>Procurement of 4 gallons gear oil for Agricultural Purposes of CVRRCY</t>
  </si>
  <si>
    <t>2022-02-0020</t>
  </si>
  <si>
    <t>RC AUTO SUPPLY</t>
  </si>
  <si>
    <t>5 pcs Flood Lights 150W LED, Weather proof for CVRRCY 1st quarter</t>
  </si>
  <si>
    <t>2022-02-0021</t>
  </si>
  <si>
    <t>CRISTONN ELECTRICAL SUPPLIES GENERAL MERCHANDISE</t>
  </si>
  <si>
    <t>Procurement of CVRRCY residents for FY 2022</t>
  </si>
  <si>
    <t>03/08/2022</t>
  </si>
  <si>
    <t>2022-02-0022</t>
  </si>
  <si>
    <t>WATTS ELECTRICAL SUPPLY</t>
  </si>
  <si>
    <t>Supply of meals and snacks for the National Bible month celebration at CVRRCY</t>
  </si>
  <si>
    <t>2022-02-0023</t>
  </si>
  <si>
    <t>BALAI CARMELA</t>
  </si>
  <si>
    <t>S- 3/7/2022</t>
  </si>
  <si>
    <t>Supply of meals for the conductt of 1st Quarterly Meeting of the Regional Monitoring Team</t>
  </si>
  <si>
    <t>TARA</t>
  </si>
  <si>
    <t>2022-02-0024</t>
  </si>
  <si>
    <t>S-2/21/22</t>
  </si>
  <si>
    <t>Supply and Delivery of  meals, snacks and accommodation for the visit of RD Garcia</t>
  </si>
  <si>
    <t>HRMDD</t>
  </si>
  <si>
    <t>2022-02-0025</t>
  </si>
  <si>
    <t>CROWN PAVILLION</t>
  </si>
  <si>
    <t>S-2/24/22</t>
  </si>
  <si>
    <t>1 unit Supply and Delivery of Swing door for Operation Center</t>
  </si>
  <si>
    <t>2022-02-0026</t>
  </si>
  <si>
    <t>NORTH SAPPHIRE ALUMINUM GLASS &amp; IRON WORKS</t>
  </si>
  <si>
    <t>S-2/18/22</t>
  </si>
  <si>
    <t>3 items re: 6 sets supply and installation of combi blinds</t>
  </si>
  <si>
    <t>22-02-0027</t>
  </si>
  <si>
    <t>ZHEG HOME &amp; OFFICE DECOR TRADING</t>
  </si>
  <si>
    <t>Procurement of 25 pcs flower pot etc for RHWG</t>
  </si>
  <si>
    <t>22-02-0028</t>
  </si>
  <si>
    <t>S-2/23/22</t>
  </si>
  <si>
    <t>Procurement of 4 sacks surfer prestarter etc for Tilapia culture at CVRRCY</t>
  </si>
  <si>
    <t>22-02-0029</t>
  </si>
  <si>
    <t>BACANI POULTRY SUPPLY</t>
  </si>
  <si>
    <t>Supply of meals, snacks, use of conference hall and accommodation for 33 pax for the conduct of training on Houseparenting at Sta. Ana, Cagayan</t>
  </si>
  <si>
    <t>22-02-0030</t>
  </si>
  <si>
    <t>COUNTRY INN HOTEL &amp; RESTAURANT</t>
  </si>
  <si>
    <t>30 ITEMS RE: 50 PCS BRROM ETC FOR jANITORIAL SUPPLIES FOR RSCC,RHWG &amp; RSCC</t>
  </si>
  <si>
    <t>CENTERS &amp; INSTITUTIONS</t>
  </si>
  <si>
    <t>22-02-0031</t>
  </si>
  <si>
    <t>Procurement of 50  PCS BROOM ETC FOR JANITORIAL SUPPLIUS FOR RSCC, RHWG AND RSCC 1ST QUARTER</t>
  </si>
  <si>
    <t>22-02-0032</t>
  </si>
  <si>
    <t>Procurement of 300 pcs spring notebook etc for RHWG 19 schoolers residents</t>
  </si>
  <si>
    <t>22-02-0033</t>
  </si>
  <si>
    <t>S - 3/7/2022</t>
  </si>
  <si>
    <t>Procurement of 15 pcs formal themed notebook etc for RHWG 19 schoolers residents</t>
  </si>
  <si>
    <t>22-02-0034</t>
  </si>
  <si>
    <t>KC's OFFICE AND SCHOOL SUPPLIES</t>
  </si>
  <si>
    <t>S-3/7/2022</t>
  </si>
  <si>
    <t>Supply of meals and snacks for the conduct of internal assessment and validation session in consonance with harmonized planning, monitoring and evaluation system for CY 2022</t>
  </si>
  <si>
    <t>PDPS</t>
  </si>
  <si>
    <t>22-02-0037</t>
  </si>
  <si>
    <t>Procurement of 19 pairs rubber shoes etc for RHWG 19 schoolers residents for CY 2021-2022</t>
  </si>
  <si>
    <t>22-02-0039</t>
  </si>
  <si>
    <t>JERASON SHOPPERS MART</t>
  </si>
  <si>
    <t>Procurement of 24 bottles bleaching agent etc for RHWG 1st quarter CY 2022</t>
  </si>
  <si>
    <t>22-02-0040</t>
  </si>
  <si>
    <t>RODAMEL DRUGSTORE</t>
  </si>
  <si>
    <t>Procurement of 72 pcs broom,soft etc for janitorial supplies</t>
  </si>
  <si>
    <t>22-02-0042</t>
  </si>
  <si>
    <t>Procurement of 71 bottles cleaner etc for janitorial supplies for the use of DSWD fo2</t>
  </si>
  <si>
    <t>22-02-0043</t>
  </si>
  <si>
    <t>Procurement of 50 boxes facemask for rhwg 19 schoolers residents for school year 2021-2022</t>
  </si>
  <si>
    <t>22-02-0044</t>
  </si>
  <si>
    <t>Procurement of 3 boxes bagoong etc for food consumption of CVRRCY residents for 1st quarter</t>
  </si>
  <si>
    <t>22-02-0045</t>
  </si>
  <si>
    <t>MARITON GROCERY</t>
  </si>
  <si>
    <t>Procurement of 5 kilos agar agar etcfor cvrrcy residents 1st quarter</t>
  </si>
  <si>
    <t>22-02-0046</t>
  </si>
  <si>
    <t>BRICKSTONE SUPERMART</t>
  </si>
  <si>
    <t>Procurement of 5 boxes ballpen etc for materials during the conduct of training on houseparenting</t>
  </si>
  <si>
    <t>22-02-0048</t>
  </si>
  <si>
    <t>cancelled</t>
  </si>
  <si>
    <t>Procurement of 2 dozens etc for regional haven for womens and girls</t>
  </si>
  <si>
    <t>22-02-0049</t>
  </si>
  <si>
    <t>EDUARDO R. PATTUGALAN</t>
  </si>
  <si>
    <t>Procurement of 8 packs  sotanghon etc for consumption of CVRRCY</t>
  </si>
  <si>
    <t>22-02-0050</t>
  </si>
  <si>
    <t>Procurement of 10 packs spaghetti etc for cvrrcy 1st quarter</t>
  </si>
  <si>
    <t>22-02-0051</t>
  </si>
  <si>
    <t>Procurement of full cream milk etc for rscc 1st quarter</t>
  </si>
  <si>
    <t>RSCC</t>
  </si>
  <si>
    <t>22-02-0052</t>
  </si>
  <si>
    <t>waived/cancelled</t>
  </si>
  <si>
    <t>Procurment of 19 pcs modeling clay etc for RHWg 19 schoolers residents for School year 2021-2022</t>
  </si>
  <si>
    <t>22-02-0055</t>
  </si>
  <si>
    <t>Procurement of 19 sets  color Pencil etc for RHWG 19 schoolers resident for School year 2021-22</t>
  </si>
  <si>
    <t>22-02-0056</t>
  </si>
  <si>
    <t>Procurement of 12 gallons Soy Sauce 3.755L/Gal (Datu Puti) etc for use of RSCC for First Quarter CY 2022</t>
  </si>
  <si>
    <t>22-02-0057</t>
  </si>
  <si>
    <t>Procurmenr of 3 gallons patis etc for rscc 1st quarter</t>
  </si>
  <si>
    <t>22-02-0058</t>
  </si>
  <si>
    <t>Procurement of 3 boxes pancit canton etc for RSCC first Quarter</t>
  </si>
  <si>
    <t>22-02-0059</t>
  </si>
  <si>
    <t>CAGAYAN VALLEY DRUG CORPORATION</t>
  </si>
  <si>
    <t>Procurement of 5 pcs Gestetner CP17 Duplo for the use of DSWD FO2</t>
  </si>
  <si>
    <t>22-02-0060</t>
  </si>
  <si>
    <t>PHILIPPINE DUPLICATOR</t>
  </si>
  <si>
    <t>Supply and Delivery of meals and Snacks for the first semester Knowledge management steering team meeting</t>
  </si>
  <si>
    <t>SWIDS</t>
  </si>
  <si>
    <t>22-02-0061</t>
  </si>
  <si>
    <t>PATIO ENRICO</t>
  </si>
  <si>
    <t>Procurement of 50 pcs backdrop etc for womens months and women with disability and 18th day Campaign</t>
  </si>
  <si>
    <t>WOMEN</t>
  </si>
  <si>
    <t>22-02-0064</t>
  </si>
  <si>
    <t>DIWA PRINTING PRESS</t>
  </si>
  <si>
    <t>S-2/28/22</t>
  </si>
  <si>
    <t>Supply and Delivery of meals and snacks for first RCT meeting and Planning and workshop re: CBO's</t>
  </si>
  <si>
    <t>EPAHP</t>
  </si>
  <si>
    <t>2/29/2022</t>
  </si>
  <si>
    <t>22-02-0065</t>
  </si>
  <si>
    <t>VILLA VICTORIA</t>
  </si>
  <si>
    <t>Supply and Meals and Snacks for the EPAHP RPMO KAPE and year end planning assessment</t>
  </si>
  <si>
    <t>22-02-0066</t>
  </si>
  <si>
    <t>Supply and Delivery of Meals and snacks for Program planning with SLP staff re: PCB Projects</t>
  </si>
  <si>
    <t>22-02-0068</t>
  </si>
  <si>
    <t>Supply of meals for the conduct of Pasasalamat at Pagpupugay for the Retirement Program for Ms. Marilou Mabborang</t>
  </si>
  <si>
    <t>22-02-0069</t>
  </si>
  <si>
    <t>S- 3/7/2022
S-4/19/22</t>
  </si>
  <si>
    <t xml:space="preserve">2 items re: 5 boxes formula milk etc for food consumption of the babies RHWG </t>
  </si>
  <si>
    <t>22-02-0071</t>
  </si>
  <si>
    <t>Procurement of 13 pcs protective medical grade etc for PPE of CVRRCY, RSCC &amp; RHWG</t>
  </si>
  <si>
    <t>22-02-0072</t>
  </si>
  <si>
    <t>MEDIX DEPOT</t>
  </si>
  <si>
    <t>Procurement of 153 pcsfaceshield  etc for PPE of CVRRCY, RSCC &amp; RHWG</t>
  </si>
  <si>
    <t>22-02-0073</t>
  </si>
  <si>
    <t>MEDLINK ENTERPRISES</t>
  </si>
  <si>
    <t>Procurement of 7 pairs blouse and skirt etc for RHWG schoolers residents</t>
  </si>
  <si>
    <t>22-02-0074</t>
  </si>
  <si>
    <t>VICENTE A. CAGURANGAN</t>
  </si>
  <si>
    <t>Procurement of 240 packs disposable  spoon and fork RHWG</t>
  </si>
  <si>
    <t>22-02-0076</t>
  </si>
  <si>
    <t>Procurement of 3 pcs thermogun etc for  for Personal Protective equipments for the DSWD FO2</t>
  </si>
  <si>
    <t>22-02-0077</t>
  </si>
  <si>
    <t>2 ITEMS RE: 5 PCS COVER ALL NON STERILE PROTECTIVE MEDICAL GRADE ETC FOR pERSONAL Protective Equipments for the DSWD FO2</t>
  </si>
  <si>
    <t>22-02-0078</t>
  </si>
  <si>
    <t>Procurement of 6 boxes latex gloves etc for Personal Protective equipments for the DSWD FO2</t>
  </si>
  <si>
    <t>22-02-0079</t>
  </si>
  <si>
    <t>MPA PHARMACARE</t>
  </si>
  <si>
    <t>Supply and Delivery of Meals, Snacks , Accomodation and use of Conference for the CY 2022 1st Quarter RMDC</t>
  </si>
  <si>
    <t>ORD</t>
  </si>
  <si>
    <t>22-02-0080</t>
  </si>
  <si>
    <t>Procurement of 4 pcs Tire (185x14) (w/ valve 185/80 RIX Good Year) etc for the tire and shock absorber replacement of REVO SHA-810</t>
  </si>
  <si>
    <t>22-02-0081</t>
  </si>
  <si>
    <t>JARMO SALES &amp; SERVICE</t>
  </si>
  <si>
    <t>S-3/8/2022</t>
  </si>
  <si>
    <t>Procurement of 1 loyalty ring for Pasasalamat at Pagpupugay to a Retiree-ms. Marilou Simangan</t>
  </si>
  <si>
    <t>22-03-0082</t>
  </si>
  <si>
    <t>A.M GONZALES JEWELRY SHOP</t>
  </si>
  <si>
    <t>S- 3/11/2022</t>
  </si>
  <si>
    <t>Supply and delivery of meals and snacks for the Camp coordination and camp management</t>
  </si>
  <si>
    <t>DRMD</t>
  </si>
  <si>
    <t>22-03-0083</t>
  </si>
  <si>
    <t>s-3/14/2022</t>
  </si>
  <si>
    <t>Supply and Delivery of Meals and Snacks for the Food during the monthly activity re: Save Mother Earth on April 26, 2022 at CVRRCY</t>
  </si>
  <si>
    <t>22-03-0085</t>
  </si>
  <si>
    <t>ARDO - 03/08/22
S - 03/16/22</t>
  </si>
  <si>
    <t>Supply and Delivery of Meals and Snacks for the Food during the monthly themed activity: Women's Month Celebration on March 24, 2022 at CVRRCY</t>
  </si>
  <si>
    <t>22-03-0086</t>
  </si>
  <si>
    <t>Procurement of ink epson etc for cccm</t>
  </si>
  <si>
    <t>22-03-0088</t>
  </si>
  <si>
    <t>S-3/14/22</t>
  </si>
  <si>
    <t>Procurement of 36 bottles Bleaching Agent white 1000ml (Zonrox 900ml only) etc.  for use of CVRRCY residents for FY 2022</t>
  </si>
  <si>
    <t>22-03-0089</t>
  </si>
  <si>
    <t>ARDO - 03/08/22
B- 03/14/22
S-03/16/22</t>
  </si>
  <si>
    <t>Procurement of 70 pcc laundry basket etc for CVRRCy residents</t>
  </si>
  <si>
    <t>22-03-0090</t>
  </si>
  <si>
    <t>ELINAS COMMERCIAL</t>
  </si>
  <si>
    <t>B-3/9/22
S-3/16/22</t>
  </si>
  <si>
    <t>Procurement of 3 boxes Vitamins, Multivitamins,100's etc. for use of CVRRCY residents for FY 2022</t>
  </si>
  <si>
    <t>22-03-0092</t>
  </si>
  <si>
    <t>MARANATHA</t>
  </si>
  <si>
    <t>ARDO - 03/08/22
S-03/16/22</t>
  </si>
  <si>
    <t>22-03-0093</t>
  </si>
  <si>
    <t>S- 03/14/22</t>
  </si>
  <si>
    <t>Procurement of 3 units Pro HD Stream Webcam for the use of Regional Haven for Women and Girls for First Quarter CY 2022</t>
  </si>
  <si>
    <t>22-03-0094</t>
  </si>
  <si>
    <t>PHOTO CITY</t>
  </si>
  <si>
    <t>Supply and Delivery of meals and Snacks for use during the Themed Activity "Valentine's Day Celebration"</t>
  </si>
  <si>
    <t>22-03-0095</t>
  </si>
  <si>
    <t>Supply and Delivery of Meals and Snacks for the conduct of Regional Matching and Special meeting on adoption and foster care</t>
  </si>
  <si>
    <t>ARRS</t>
  </si>
  <si>
    <t>22-03-0097</t>
  </si>
  <si>
    <t>B - 03/09/22
S-03/16/22</t>
  </si>
  <si>
    <t>Supply and Delivery of Meals and Snacks for the conduct of Themed Monthly Activity</t>
  </si>
  <si>
    <t>22-03-0098</t>
  </si>
  <si>
    <t>Procurement of 2 items re: 20 pads Personalized Notepad for tokens for the Resource Speakers during the conduct of training on Houseparenting (Batch 1 &amp; 2)</t>
  </si>
  <si>
    <t>22-03-0099</t>
  </si>
  <si>
    <t>KATS PRINT CONSUMER GOODSTRADING</t>
  </si>
  <si>
    <t>Supply and Delivery of meals, Snacks,use of conference hall &amp; accomodation for DSWD Luzon Cluster meeting</t>
  </si>
  <si>
    <t>22-03-0100</t>
  </si>
  <si>
    <t>S-3/9/22</t>
  </si>
  <si>
    <t>Procurement of 10 units HP OPT 55x Toner Cartridge etc. for the use of DSWD FO2 for the 1st Quarter</t>
  </si>
  <si>
    <t>22-03-0101</t>
  </si>
  <si>
    <t>Need Ink Sales and Services</t>
  </si>
  <si>
    <t>S - 3/16/22
S- 3/29/22</t>
  </si>
  <si>
    <t>Procurement of  Steel framed Single bed etc fof Isolation facility</t>
  </si>
  <si>
    <t>22-03-0103</t>
  </si>
  <si>
    <t>LACHMI DEPARTMENT STORE</t>
  </si>
  <si>
    <t>s-3/14/22</t>
  </si>
  <si>
    <t>9 PCS  TELEVISION WITH SINGLE ARM WALL FOR ISOLATION FACILITY</t>
  </si>
  <si>
    <t>22-03-0104</t>
  </si>
  <si>
    <t>DBC FURNISHING</t>
  </si>
  <si>
    <t>S-3/23/22</t>
  </si>
  <si>
    <t>Procurement of  2 pcs Inauguration Plate for Agency Operations Center, DSWD FO2 &amp; Isolation Facility</t>
  </si>
  <si>
    <t>22-03-0105</t>
  </si>
  <si>
    <t>ESTYLO ADS</t>
  </si>
  <si>
    <t>SUPPLY AND INSTALLATION OF WINDOW BLINDS FOR THE ISOLATION FACILITY</t>
  </si>
  <si>
    <t>22-03-0106</t>
  </si>
  <si>
    <t xml:space="preserve">ZHEG HOME &amp; OFFICE DECOR </t>
  </si>
  <si>
    <t>Procurement of roll up blinds at Conference Room DSWD FO2</t>
  </si>
  <si>
    <t>22-03-0107</t>
  </si>
  <si>
    <t>DECATORIAS DECOR DESIGN</t>
  </si>
  <si>
    <t>S-3/21</t>
  </si>
  <si>
    <t>Procurement of congratulatory tarpaulin for DSWD ISO 9001-2015 congratulatory Tarpaulin</t>
  </si>
  <si>
    <t>22-03-0108</t>
  </si>
  <si>
    <t>OLMA FOTO GENERAL MERCHANDISE</t>
  </si>
  <si>
    <t>s-3/23/22</t>
  </si>
  <si>
    <t>pROCUREMENT OF 1 SET WOODEN SALA SET FOR  OPERATION CENTER lOUNGE</t>
  </si>
  <si>
    <t>RICTS</t>
  </si>
  <si>
    <t>22-03-0109</t>
  </si>
  <si>
    <t>RG VARICRAFT</t>
  </si>
  <si>
    <t>rd-3/17/2022 
s-3/17/22</t>
  </si>
  <si>
    <t>Procurement of sintra board for isolation facility</t>
  </si>
  <si>
    <t>22-03-0110</t>
  </si>
  <si>
    <t>J-EMS PRINTING SERVICES</t>
  </si>
  <si>
    <t>CASH ADVANCE</t>
  </si>
  <si>
    <t>Procurment of 20 gals Rubberized paint etc for materials of paving blocks</t>
  </si>
  <si>
    <t>22-03-0111</t>
  </si>
  <si>
    <t>MELDA MADRID HARDWARE</t>
  </si>
  <si>
    <t>B-3/16
s-3/23/22</t>
  </si>
  <si>
    <t>Procurment of 2 pcs brass gate valve etc for Main waterline for waterline connection</t>
  </si>
  <si>
    <t>22-03-0112</t>
  </si>
  <si>
    <t>Supply and Delivery of meals and Snacks for RCDA meeting</t>
  </si>
  <si>
    <t>PWD</t>
  </si>
  <si>
    <t>22-03-0113</t>
  </si>
  <si>
    <t>JEMS RESTO GRILLE</t>
  </si>
  <si>
    <t>s-3/17/2022</t>
  </si>
  <si>
    <t>Supply and Delivery of Meals, Snacks , Accomodation and use of Conference for the conduct of Warehouse and Donation Management for LGUs</t>
  </si>
  <si>
    <t>22-03-0114</t>
  </si>
  <si>
    <t>DRMD - 03/16/22
s-3/23/22</t>
  </si>
  <si>
    <t>Supply and Delivery of Meals, Snacks , Accomodation and use of Conference for the conduct of DRMD First Semester Performance Contract Checkpoint and Division Meeting Cum Team Building</t>
  </si>
  <si>
    <t>22-03-0115</t>
  </si>
  <si>
    <t>DRMD - 03/17/22
s-3/23/22</t>
  </si>
  <si>
    <t>Procurement of 8 pcs Tarpaulin (3ft height x 9ft width) for the celebration of Women with Disability</t>
  </si>
  <si>
    <t>Sectoral</t>
  </si>
  <si>
    <t>22-03-0116</t>
  </si>
  <si>
    <t>budget- 03/17/22
Supply - 03/21/22</t>
  </si>
  <si>
    <t>Procurement of 35 bags Portland Cement (Advance) for the additional materials for the construction of Productivity Area</t>
  </si>
  <si>
    <t>22-03-0118</t>
  </si>
  <si>
    <t>CHI HARDWARE</t>
  </si>
  <si>
    <t>SAO - 03/17/22
s-3/23/22</t>
  </si>
  <si>
    <t>Procurement of 66 packs Notarial Seal with Adhesive etc. for use in the preparation of appointments</t>
  </si>
  <si>
    <t>22-03-0119</t>
  </si>
  <si>
    <t xml:space="preserve"> ADILYNNE'S GENERAL MERCHANDISE</t>
  </si>
  <si>
    <t>HR-03/16/22
S-3/23/22</t>
  </si>
  <si>
    <t>Procurement of 10 pcs adjustable quadcane etc forprovision of assistive devices to indigent older person</t>
  </si>
  <si>
    <t>22-03-0120</t>
  </si>
  <si>
    <t>B-3/22/22
 s-3/24/22</t>
  </si>
  <si>
    <t>Procurement of 5 pcs Foldable white cane for provision of assistive devices to indigent older person</t>
  </si>
  <si>
    <t>22-03-0121</t>
  </si>
  <si>
    <t>MARANATHA PHARMA AND MEDICAL SUPPLIES</t>
  </si>
  <si>
    <t>B-3/22/22
s-3/24/22</t>
  </si>
  <si>
    <t>Procurement of 10 pcs adult wheelchair with commode for assistive devices to older person</t>
  </si>
  <si>
    <t>22-03-0122</t>
  </si>
  <si>
    <t>PHARMALINK DRUG DISTRIBUTION</t>
  </si>
  <si>
    <t>Supply and Delivery of meals and snacks for the visit of DSWD Secretary of Luzon cluster</t>
  </si>
  <si>
    <t>22-03-0124</t>
  </si>
  <si>
    <t>s-3/17/22</t>
  </si>
  <si>
    <t>Procurement of 3 pcs ink epson etc for child friendly spaces for internal staff and LGU's</t>
  </si>
  <si>
    <t>22-03-0125</t>
  </si>
  <si>
    <t>ADILYNNES' GEN. MDSE</t>
  </si>
  <si>
    <t>DRMD-3/17/22
S-3/23/22</t>
  </si>
  <si>
    <t>Procurement of 100 pcs ballpen etc for warehouse and donation management for LGU's</t>
  </si>
  <si>
    <t>22-03-0126</t>
  </si>
  <si>
    <t>Procurement of  5 rolls masking tape etc for warehouse and Donation management for LGU's</t>
  </si>
  <si>
    <t>22-03-0127</t>
  </si>
  <si>
    <t>TUGUEGARAO lLB MART</t>
  </si>
  <si>
    <t>Procurement of 3 pcs ink epson etc for conduct of crash course on cccm and IDPs</t>
  </si>
  <si>
    <t>22-03-0128</t>
  </si>
  <si>
    <t>DRMD-3/17/22
s-3/23/22</t>
  </si>
  <si>
    <t>Procurement of 1 set upholstered sofa for agency operation center lounge/ recieving area</t>
  </si>
  <si>
    <t>22-03-0129</t>
  </si>
  <si>
    <t>SM HYPERMARKET</t>
  </si>
  <si>
    <t>BUDGET-3/18/22
S-3/24/22</t>
  </si>
  <si>
    <t>Procurement of 1 lot dismantling and re installation of 1 unit split type aircon</t>
  </si>
  <si>
    <t>22-03-0130</t>
  </si>
  <si>
    <t>METROPOLIS APPLIANCE CENTER</t>
  </si>
  <si>
    <t>BUDGET-3/22/2022
s-3/24/22</t>
  </si>
  <si>
    <t>Procurmenrt of 2,000 pcs stamp etc for postal stamp</t>
  </si>
  <si>
    <t>22-03-0132</t>
  </si>
  <si>
    <t>PHILIPPINE POSTAL CORPORATION</t>
  </si>
  <si>
    <t>B-3/18/22
S-3/22/22</t>
  </si>
  <si>
    <t>Supply and Delivery of Meals and Snacks ,at DSWD FO2, Sectoral Office for meals of internal staff/members of the TWG during meetings</t>
  </si>
  <si>
    <t>22-03-0135</t>
  </si>
  <si>
    <t>AC PAUIG CATERING SERVICES</t>
  </si>
  <si>
    <t>B-3/23/22
s-3/28/22</t>
  </si>
  <si>
    <t>Procurement of 80pcs Advocacy T-shirt (Print Design A4)</t>
  </si>
  <si>
    <t>22-03-0137</t>
  </si>
  <si>
    <t>PAZALUBBONG PRINTING CENTER</t>
  </si>
  <si>
    <t>b-3/24/22
s-3/28/22</t>
  </si>
  <si>
    <t>Procurement of 500 pcs CHB 4" for the use in Landscaping at DSWD FO2</t>
  </si>
  <si>
    <t>22-03-0139</t>
  </si>
  <si>
    <t>DE2 ENTERPRISES</t>
  </si>
  <si>
    <t>B-3/24/22
s-3/28/22</t>
  </si>
  <si>
    <t>Procurement of 500 pcs CHB 4" for the Landscaping works at RHWG (laying of plant box)</t>
  </si>
  <si>
    <t>22-03-0140</t>
  </si>
  <si>
    <t>Procurement of 13,000 pcs. Vacuum Rice Bag @3 kilos for the standby stockpile of ready to eat food and Packaging of Family Food Packs</t>
  </si>
  <si>
    <t>22-03-0141</t>
  </si>
  <si>
    <t>KATS PRINT CONSUMER GOODS TRADING</t>
  </si>
  <si>
    <t>DC-3/23/22
S-3/29/22</t>
  </si>
  <si>
    <t>Procurement of 20 pcs Tile Diamong Cutting Disc 4" super thin for the repair of plumbing fixture and retiling of POO Cagayan, San Gabriel, Tuguegarao city</t>
  </si>
  <si>
    <t>22-03-0143</t>
  </si>
  <si>
    <t>Procurement of 4 items re: 2 pcs Buggy for materials for the rehabilitation and improvement of Parking Area</t>
  </si>
  <si>
    <t>22-03-0144</t>
  </si>
  <si>
    <t>Procurement of 2 items re: 3 pails Flat Latex Paint for the repainting of NHTS-PR &amp; DRMD Operations Center, Exterior walls only</t>
  </si>
  <si>
    <t>22-03-0145</t>
  </si>
  <si>
    <t>Procurement of 5 items re: 157 pcs CHB 4" etc. for the improvement of CIU waiting area (extension)</t>
  </si>
  <si>
    <t>22-03-0146</t>
  </si>
  <si>
    <t>Procurement of 5 items re: 90 pcs CHB 4" etc. for the extension of BACSEC, DSWD FO2</t>
  </si>
  <si>
    <t>22-03-0147</t>
  </si>
  <si>
    <t>Procurement of 2 items re: 1 pail Flat Latex Paint for the Extension of BACSEC, DSWD FO2</t>
  </si>
  <si>
    <t>22-03-0148</t>
  </si>
  <si>
    <t>Procurement of 4 items re: 1 pc Megabox 30L etc. to be used by Social Technology Unit Staff</t>
  </si>
  <si>
    <t>Social Technology</t>
  </si>
  <si>
    <t>22-03-0149</t>
  </si>
  <si>
    <t>ADILYNNE'S GENERAL MERCHANDISE</t>
  </si>
  <si>
    <t>DC-3/23/22
s-3/28/22</t>
  </si>
  <si>
    <t>Procurement of 1 lot Annual Insulation Test at DSWD Solana-RHWG etc. for the renewal of Building permits and clearance at RHWG &amp; RSCC (Pre-requisite for Occupancy Permit)</t>
  </si>
  <si>
    <t>22-03-0150</t>
  </si>
  <si>
    <t>JUA ELECTRICAL SERVICES</t>
  </si>
  <si>
    <t>Procurement of  2 pcs electricfan etc for office supplies</t>
  </si>
  <si>
    <t>SWAD</t>
  </si>
  <si>
    <t>22-03-0151</t>
  </si>
  <si>
    <t>DBC FURNISHINGS</t>
  </si>
  <si>
    <t>B-3/25/22
S-3/29/22</t>
  </si>
  <si>
    <t>Procurement of  1 unit water dispenser for Swad-isabela</t>
  </si>
  <si>
    <t>22-03-0152</t>
  </si>
  <si>
    <t>Procurement of 8 pcs wooden table for SWAD and Field office</t>
  </si>
  <si>
    <t>22-03-0153</t>
  </si>
  <si>
    <t>RJM HOME FURNISHING</t>
  </si>
  <si>
    <t>B-3/25/22
S-3/30/22</t>
  </si>
  <si>
    <t>Supply and delivery of  meals and snacks for the regional matching  conference and special meeting on adoption and foster care</t>
  </si>
  <si>
    <t>3/30/22</t>
  </si>
  <si>
    <t>22-03-0154</t>
  </si>
  <si>
    <t>AG PAUIG CATERING SERVICES</t>
  </si>
  <si>
    <t>Procurement of 25 units wooden office chair for pantawid</t>
  </si>
  <si>
    <t>PANTAWID</t>
  </si>
  <si>
    <t>22-03-0155</t>
  </si>
  <si>
    <t>RJM FURNISHINGS</t>
  </si>
  <si>
    <t>Supply and Delivery of meals and snacks for CY 2022 semestral RGAD -sectoral twg meetings</t>
  </si>
  <si>
    <t>22-03-0156</t>
  </si>
  <si>
    <t>s-3/29/22</t>
  </si>
  <si>
    <t>Preventive maintenace of ISuzu DMAX</t>
  </si>
  <si>
    <t>22-03-0157</t>
  </si>
  <si>
    <t>ISUZU B.M DOMINGO MOTOR SALE</t>
  </si>
  <si>
    <t>B-3/25/22
s-4/4/22</t>
  </si>
  <si>
    <t>Procurement of 40 pcs good lumber etc for DRMD Operation center pantry area</t>
  </si>
  <si>
    <t>22-03-0158</t>
  </si>
  <si>
    <t>Procurement of 15 pcs marine plywood for DRMD operation center pantry area</t>
  </si>
  <si>
    <t>22-03-0159</t>
  </si>
  <si>
    <t>B-3/25/22
s-3/29/22</t>
  </si>
  <si>
    <t>Procurement of 7 pcs acrylic base signage etc for Signages of office at DSWD FO2</t>
  </si>
  <si>
    <t>22-03-0160</t>
  </si>
  <si>
    <t>budget -3/25/22
S-3/29/22</t>
  </si>
  <si>
    <t>Supply and Delivery of meals for SLP strategic Planning CY 2022 Implementation</t>
  </si>
  <si>
    <t>SLP</t>
  </si>
  <si>
    <t>22-03-0163</t>
  </si>
  <si>
    <t>budget -3/25/22
s-3/30/22</t>
  </si>
  <si>
    <t>Procurement of 7 pcs office computer chair for agency operation center</t>
  </si>
  <si>
    <t>22-03-0164</t>
  </si>
  <si>
    <t>B-3/30/22
S-4/4/22</t>
  </si>
  <si>
    <t>Procurement of gold notarial seal for Implementation of pantawid Pamilya Pilipino Program</t>
  </si>
  <si>
    <t>Pantawid</t>
  </si>
  <si>
    <t>22-03-0165</t>
  </si>
  <si>
    <t>TUGUEGARAO LB MART</t>
  </si>
  <si>
    <t>B-3/29/22
s-4/4/22</t>
  </si>
  <si>
    <t>Procurement of 5 pcs White board marker, Black etc. for the conduct of training on DROMIC Reporting System for Internal Staff</t>
  </si>
  <si>
    <t>22-03-0166</t>
  </si>
  <si>
    <t xml:space="preserve">LIGHTHOUSE COOPERATIVE </t>
  </si>
  <si>
    <t>Procurement of 10 pcs Double Adhesive Tape (1") etc. for the conduct of training on DROMIC Reporting System for Internal Staff</t>
  </si>
  <si>
    <t>22-03-0167</t>
  </si>
  <si>
    <t>Procurement of 1 box Antihypertensive, Losartan 5mg/tab 100 tabs/box (Ritemed) etc. for medicines and medical supplies for residents of RHWG for 1st Quarter 2022</t>
  </si>
  <si>
    <t>22-03-0168</t>
  </si>
  <si>
    <t>DC-3/29/22
b-3/29/22
s-4/4/22</t>
  </si>
  <si>
    <t>Procurement of 1 box Analgesic/Anti-Pyretics, Paracetamol 500mg/tab 100 tab/box (Philpara) etc. for medicines and medical supplies for residents of RHWG for 1st Quarter 2022</t>
  </si>
  <si>
    <t>22-03-0169</t>
  </si>
  <si>
    <t>Procurement of 2 bottles Povidone, Iodine Antiseptic 500ml etc.  for medicines and medical supplies for residents of RHWG for 1st Quarter 2022</t>
  </si>
  <si>
    <t>22-03-0170</t>
  </si>
  <si>
    <t>Procurement of  30 cavans rice for CVRRCY 1st quarter</t>
  </si>
  <si>
    <t>22-03-0174</t>
  </si>
  <si>
    <t>DC-3/30/22
s-3/30/22</t>
  </si>
  <si>
    <t>Supply and Delivery of meals, snacks for the special training on monitoring and report writing for adoption referal and resource section</t>
  </si>
  <si>
    <t>22-03-0175</t>
  </si>
  <si>
    <t>s-3/30/22</t>
  </si>
  <si>
    <t>Procurement of 1 pc Wooden Desk/Table (Narra Finish) for the staff of Sectoral-Community Based Services Section</t>
  </si>
  <si>
    <t>22-03-0176</t>
  </si>
  <si>
    <t>DC-03/31/22
s-4/5/22</t>
  </si>
  <si>
    <t>Supply and Delivery of Meals, Snacks , Accomodation and use of Conference for the conduct of Gender Sensitivity Training</t>
  </si>
  <si>
    <t>22-03-0177</t>
  </si>
  <si>
    <t>DC - 03/31/22
s-4/5/22</t>
  </si>
  <si>
    <t>Supply and Delivery of meals for the conduct of Regional  interagency  council against traficking</t>
  </si>
  <si>
    <t>Combased</t>
  </si>
  <si>
    <t>22-03-0180</t>
  </si>
  <si>
    <t>STARMAX FOOD HOUSE</t>
  </si>
  <si>
    <t>S-4/4/22</t>
  </si>
  <si>
    <t>Supply and Delivery of meals, snacks and use of Conference hall for the consultation meeting and workshop with MCCT Field implementers, Provincial Links, Provincial System Focal Persons</t>
  </si>
  <si>
    <t>22-04-0181</t>
  </si>
  <si>
    <t>DC-4/5/22         S-4/18/22</t>
  </si>
  <si>
    <t>To procurement of 120 pcs. signing pen, black, .5, et. al for use of Pantawid Pamilya for their quarterly meeting</t>
  </si>
  <si>
    <t>22-04-0184</t>
  </si>
  <si>
    <t>S-4/18/22</t>
  </si>
  <si>
    <t>Supply of meals, snacks and accomodation for the conduct of SWD Forum batch 1</t>
  </si>
  <si>
    <t>22-04-0185</t>
  </si>
  <si>
    <t>S-5/4/22</t>
  </si>
  <si>
    <t>Supply and Delivery of meal and snacks for the conduct of RHWG 25th anniversary</t>
  </si>
  <si>
    <t>22-04-0188</t>
  </si>
  <si>
    <t>JEM'S RESTO GRILL</t>
  </si>
  <si>
    <t>B-4/5/22                       S - 4/6/22</t>
  </si>
  <si>
    <t>Procurement of preventive maintenance of ambulance at RHWG</t>
  </si>
  <si>
    <t>22-04-0190</t>
  </si>
  <si>
    <t>TOYOTA TUGUEGARAO CITY</t>
  </si>
  <si>
    <t>B-4/5/22
s-4/7/22</t>
  </si>
  <si>
    <t>Procurement of 50pcs. Wooden Certificate Frame (A4) for the consultation meeting with Civil Society Organization on the implementation of Pantawid Pamilyang Pilipino Program</t>
  </si>
  <si>
    <t>22-04-0191</t>
  </si>
  <si>
    <t>DC-4/5/22          S-4/18/22</t>
  </si>
  <si>
    <r>
      <rPr>
        <sz val="12"/>
        <color theme="1"/>
        <rFont val="Calibri"/>
        <charset val="134"/>
      </rPr>
      <t xml:space="preserve">Procurement of 45 packs full cream milk </t>
    </r>
    <r>
      <rPr>
        <u/>
        <sz val="12"/>
        <color rgb="FF1155CC"/>
        <rFont val="Calibri"/>
        <charset val="134"/>
      </rPr>
      <t>et.al</t>
    </r>
    <r>
      <rPr>
        <sz val="12"/>
        <color theme="1"/>
        <rFont val="Calibri"/>
        <charset val="134"/>
      </rPr>
      <t xml:space="preserve"> for RSCC 1st quarter use</t>
    </r>
  </si>
  <si>
    <t>22-04-0192</t>
  </si>
  <si>
    <t>Procurement of 15 boxes formula milk 3 plus (Pediasure) 1.6kg/box (1.8kg) for RSCC 1st quarter CY 2022 milk of residents</t>
  </si>
  <si>
    <t>22-04-0194</t>
  </si>
  <si>
    <t>DC-4/5/22
b-4/7/22</t>
  </si>
  <si>
    <t>Supply and Delivery of meals and snacks for training on Child friendly spaces for internal staff and LGU's</t>
  </si>
  <si>
    <t>22-04-0196</t>
  </si>
  <si>
    <t>24/7 RESORT</t>
  </si>
  <si>
    <t>B-4/7//22
S-04/28/22</t>
  </si>
  <si>
    <t>Procurement of 18 pcs banner etc for CVRRCY</t>
  </si>
  <si>
    <t>22-04-0197</t>
  </si>
  <si>
    <t>B-4/12/22         S-4/13/22</t>
  </si>
  <si>
    <t>To procurement of 30 bags portland cement, et. al for use in the improvement of Administration building wash area and CR at CVRRCY</t>
  </si>
  <si>
    <t>22-04-0198</t>
  </si>
  <si>
    <r>
      <rPr>
        <sz val="12"/>
        <color theme="1"/>
        <rFont val="Calibri"/>
        <charset val="134"/>
      </rPr>
      <t xml:space="preserve">Procurement of 9 cu.m fine sand </t>
    </r>
    <r>
      <rPr>
        <u/>
        <sz val="12"/>
        <color rgb="FF1155CC"/>
        <rFont val="Calibri"/>
        <charset val="134"/>
      </rPr>
      <t>et.al</t>
    </r>
    <r>
      <rPr>
        <sz val="12"/>
        <color theme="1"/>
        <rFont val="Calibri"/>
        <charset val="134"/>
      </rPr>
      <t xml:space="preserve"> for the improvement and repair of administration buildig wash area and CV at CVRRCY</t>
    </r>
  </si>
  <si>
    <t>22-04-0199</t>
  </si>
  <si>
    <t>b-4/7/22</t>
  </si>
  <si>
    <t>Supply and Delivery of meals, snacks and accomodation for the conduct of completed soc. tech</t>
  </si>
  <si>
    <t>22-04-0200</t>
  </si>
  <si>
    <t>HIGHLANDER HOTEL AND RESORT</t>
  </si>
  <si>
    <t>S-4/7/22</t>
  </si>
  <si>
    <t>Supply and Delivery of ,eals and snacks for the SLP monthly meeting sta.ana</t>
  </si>
  <si>
    <t>22-04-0203</t>
  </si>
  <si>
    <t>DAMPA ESPERANZA</t>
  </si>
  <si>
    <t>Procurement of 2 sets acrylic embossed signage etc for DSWD LOGO &amp; signage for FO2 main building</t>
  </si>
  <si>
    <t>22-04-0205</t>
  </si>
  <si>
    <t>ORD-4/12/22      S-4/18/22</t>
  </si>
  <si>
    <t>Procurement of high quality print Tarpaulin for Anti epal cmapaign</t>
  </si>
  <si>
    <t>22-04-0206</t>
  </si>
  <si>
    <t>To supply of snacks and meals for the conduct of STB Agenda Luzon Cluster Consultation on April 19-20, 2022</t>
  </si>
  <si>
    <t>22-04-0209</t>
  </si>
  <si>
    <t>S-4/19/22</t>
  </si>
  <si>
    <t>Supply and Installation of Embrossed Acrylic DSWD logo with backlit, 18" x 18", et. al  for the Regional Director's Lounge</t>
  </si>
  <si>
    <t>22-04-0210</t>
  </si>
  <si>
    <t>Supply and Installation of Analok Partition, bronze glass, w-2.15m x h-2.60m, et al. for the 2nd floor of NHTS-PR building</t>
  </si>
  <si>
    <t>22-04-0211</t>
  </si>
  <si>
    <t>BALBERAN GLASS AND ALUMINUM WORKS</t>
  </si>
  <si>
    <t>To procurement of 12 bags inorganic fertilizer (21-0-0), et. al for use in farming at CVRRCY for wet and dry cropping CY 2022</t>
  </si>
  <si>
    <t>22-04-0212</t>
  </si>
  <si>
    <t>ABRAHAM T. DE GUZMAN FARM SUPPLY</t>
  </si>
  <si>
    <t>S-4/21/22</t>
  </si>
  <si>
    <t>To procurement of 4 liters herbicide for rice farming 8.5 EC for use in farming at CVRRCY for wet and dry cropping CY 2022</t>
  </si>
  <si>
    <t>22-04-0213</t>
  </si>
  <si>
    <t>JB-BARGADO FARM SUPPLY</t>
  </si>
  <si>
    <t>To procurement of 4 sets sala set, medium, good quality, et. al for use in the implementation of Pantawid Pamilya Pilipino Program</t>
  </si>
  <si>
    <t>22-04-0214</t>
  </si>
  <si>
    <t>CAGAYAN APPLIANCE CENTER</t>
  </si>
  <si>
    <t>To procurement of 10 units electricfan metal blade 18" , heavy duty for use in the implementation of Pantawid Pamilya Pilipino Program</t>
  </si>
  <si>
    <t>22-04-0216</t>
  </si>
  <si>
    <t>LACMI DEPARTMENT STORE</t>
  </si>
  <si>
    <t>Procurement of 5 items re: 2 gallons Alcohol etc. for the use of KALAHI CIDDS staff for 1st Semester</t>
  </si>
  <si>
    <t>KALAHI</t>
  </si>
  <si>
    <t>22-04-0217</t>
  </si>
  <si>
    <t>S- 4/22/22</t>
  </si>
  <si>
    <t>Procurement of 11 items re: 55 reams Paper etc. for the use of KALAHI CIDDS staff for 1st Semester</t>
  </si>
  <si>
    <t>22-04-0218</t>
  </si>
  <si>
    <t>Adilynne's General Merchandise</t>
  </si>
  <si>
    <t xml:space="preserve">Procurement of 20 items re: 2 packs cartolina etc. for the office supplies of EPAHP 1st quarter </t>
  </si>
  <si>
    <t>22-04-0219</t>
  </si>
  <si>
    <t>Supply &amp; Installation of roll-up combi blinds for use in the DRMD Operation Center at DSWD FO 2</t>
  </si>
  <si>
    <t>22-04-0220</t>
  </si>
  <si>
    <t>To procurement of 21 rolls plastic rope #8 for filing for use of CIS &amp; satelite for PSP-AICS Implementation for the 1st quarter of CY 2022</t>
  </si>
  <si>
    <t>CIS</t>
  </si>
  <si>
    <t>22-04-0221</t>
  </si>
  <si>
    <t>ADILYNNE'S HENERAL MERCHANDISE</t>
  </si>
  <si>
    <t>To procurement of 3 sets laser toner cartridge, et. al for use of the Office of the Regional haven for Women</t>
  </si>
  <si>
    <t>22-04-0222</t>
  </si>
  <si>
    <t>S1 TECHNOLOGY</t>
  </si>
  <si>
    <t>To procurement of 1 unit mini refrigerator for use of the Office of the Regional haven for Women</t>
  </si>
  <si>
    <t>22-04-0223</t>
  </si>
  <si>
    <t>ADDESSA CORPORATION</t>
  </si>
  <si>
    <t>To procurement of 1 lot 20,000 km check-up, et. al for preventive maintenance of TOYOTA Innova SAA 4643</t>
  </si>
  <si>
    <t>22-04-0224</t>
  </si>
  <si>
    <t>To supply of snacks, meals and use of conference hall with accommodation for the conduct of Indigenous People's (IP) Youth Camp cum Team Building</t>
  </si>
  <si>
    <t>22-04-0225</t>
  </si>
  <si>
    <t>COUNTRY INN HOTEL AND RESTAURANT</t>
  </si>
  <si>
    <t>To supply of snacks, meals and use of conference hall with accommodation for the Cascading of Case management Guide for Insurgent Returnees</t>
  </si>
  <si>
    <t>SECTORAL</t>
  </si>
  <si>
    <t>22-04-0226</t>
  </si>
  <si>
    <t>VILLA VICTORIA HOTEL</t>
  </si>
  <si>
    <t>To supply of meals for the conduct of RSCC monthly meeting</t>
  </si>
  <si>
    <t>22-04-0228</t>
  </si>
  <si>
    <t>To procurement of 100 pcs. ballpen, fine point, black, et. al for the conduct of 1st semester CY 2022 SWD Forum on Reporting and Documentation - Batch 1 and 2</t>
  </si>
  <si>
    <t>22-04-0229</t>
  </si>
  <si>
    <t>B-4/21/22                S-4/25/22</t>
  </si>
  <si>
    <t>To supply of snacks, meals and use of conference hall with accommodation for the conduct of Orientation on Priority Completed Social Technologies CY 2022</t>
  </si>
  <si>
    <t>22-04-0230</t>
  </si>
  <si>
    <t>SOLOMON'S HOTEL</t>
  </si>
  <si>
    <t>To procurement of 15 sacks Rice 50kgs/sack for use of CVRRCY residents for 1st quarter FY 2022</t>
  </si>
  <si>
    <t>22-04-231</t>
  </si>
  <si>
    <t>S-4/26/22</t>
  </si>
  <si>
    <t>To procurement of 15 sacks Rice 50kgs/sack for use of CVRRCY residents for 1st quarter FY 2023</t>
  </si>
  <si>
    <t>HAVEN</t>
  </si>
  <si>
    <t>2022-04-0232</t>
  </si>
  <si>
    <t>ELYT ADVERTISING</t>
  </si>
  <si>
    <t>S-4/27/22</t>
  </si>
  <si>
    <t>To procurement of 405 pcs. soap bathroom, 85g, 1 pc. in individual box for use of CVRRCY residents for FY 2022</t>
  </si>
  <si>
    <t>2022-04-0233</t>
  </si>
  <si>
    <t>S-4/25/22</t>
  </si>
  <si>
    <t>To procurement of 1 set chipping gun, heavy duty for use in  the Rehabilitation of common toilet bath at RHWG beside the industrial kitchen</t>
  </si>
  <si>
    <t>22-04-0234</t>
  </si>
  <si>
    <t>RBO UNITED AUTO PARTS AND HARDWARE</t>
  </si>
  <si>
    <t>To procurement of 2 pcs. executive swivel chair for use of soctech staff</t>
  </si>
  <si>
    <t>22-04-0235</t>
  </si>
  <si>
    <t>To procurement of 2 pcs Ink Cartridge Printer head of HP Smart Tank 615 Tri-color (colored)</t>
  </si>
  <si>
    <t>22-04-0236</t>
  </si>
  <si>
    <r>
      <rPr>
        <u/>
        <sz val="12"/>
        <color rgb="FF1155CC"/>
        <rFont val="Calibri"/>
        <charset val="134"/>
      </rPr>
      <t>SENTRO.COM</t>
    </r>
    <r>
      <rPr>
        <sz val="12"/>
        <color theme="1"/>
        <rFont val="Calibri"/>
        <charset val="134"/>
      </rPr>
      <t xml:space="preserve"> ENTERPRISES</t>
    </r>
  </si>
  <si>
    <t>To procurement of 1 set hospital baby bassinet cradle for medical supplies of RHWGs residents</t>
  </si>
  <si>
    <t>22-04-0237</t>
  </si>
  <si>
    <t>To procurement of 1 unit infant weighing scale kinlee with tray, et. al for medical supplies of RHWG's residents</t>
  </si>
  <si>
    <t>22-04-0238</t>
  </si>
  <si>
    <t>MARANATHA PHARMA MEDICAL SUPPLIES DISTRIBUTION</t>
  </si>
  <si>
    <t>To procurement of 2 boxes SARS-COV 2 Antigen Kit, 25 pcs./box for edical supplies of residents of RHWG</t>
  </si>
  <si>
    <t>22-04-0239</t>
  </si>
  <si>
    <t>UNO NORTE PHARMA AND MEDICAL SUPPLIES TRADING</t>
  </si>
  <si>
    <t>To procurement of 3 pcs. office chair for use of Sectoral Community Based Services Section staff</t>
  </si>
  <si>
    <t>22-04-0240</t>
  </si>
  <si>
    <t>To procurement bof 2 pcs. printer with scanner and copier for use of sectoral community-based services section</t>
  </si>
  <si>
    <t>22-04-0241</t>
  </si>
  <si>
    <t>ABANA COMPUTER SERVICES AND GENERAL MERCHANDISE</t>
  </si>
  <si>
    <t>Supply and Installation of Roll-up combi blinds for Social Pension Office</t>
  </si>
  <si>
    <t>22-02-0242</t>
  </si>
  <si>
    <t>DECATORIA'S DECOR DESIGNS</t>
  </si>
  <si>
    <t>To supply of meals for the conduct of Pantawid kamustahan : PPPPMO Quarterly Meeting</t>
  </si>
  <si>
    <t>22-04-0243</t>
  </si>
  <si>
    <t>To supply of meals and snacks for the conduct of POO Cagayan Semestral Cluster meeting and Performance Assessment</t>
  </si>
  <si>
    <t>22-02-0244</t>
  </si>
  <si>
    <t>To procurement of 9 sets stainless waste bin for use of Isolation Facility at CVRRCY</t>
  </si>
  <si>
    <t>22-04-0245</t>
  </si>
  <si>
    <t>NEW TUGUEGARAO BOMBAY BAZAR</t>
  </si>
  <si>
    <t>To procurement of 1 Box Toner Cartridge OPT 55A for use of DRMD for the 1st Semester Performance Contract Checkpoint</t>
  </si>
  <si>
    <t>22-02-0246</t>
  </si>
  <si>
    <t>To procurement of 15 boxes formula milk for infants 6-12 months, 1.3 kgs/box for 1st semester use of RSCC</t>
  </si>
  <si>
    <t>22-04-0247</t>
  </si>
  <si>
    <t>To procurement of 10 pcs Swivel Chair for use of RICTMS staff</t>
  </si>
  <si>
    <t>22-02-0248</t>
  </si>
  <si>
    <t>RD-04/29/22
s- 4/5/22</t>
  </si>
  <si>
    <t>To procurement of 1 unit Water Dispenser with gallons ( US Tradition) for use of EPAHP RPMO staff</t>
  </si>
  <si>
    <t>22-02-0250</t>
  </si>
  <si>
    <t>To procurement of 50 pcs Colored T-shirt free size for use of CVRRCY Residents for FY 2022</t>
  </si>
  <si>
    <t>22-04-0251</t>
  </si>
  <si>
    <t>ESTER TAN DRY GOODS &amp; RTW</t>
  </si>
  <si>
    <t>Supply and Installation of Roll-up combi blinds at SWAD Cagayan, Sectoral &amp; Standards Section</t>
  </si>
  <si>
    <t>22-04-0253</t>
  </si>
  <si>
    <t>S-4/26/2022</t>
  </si>
  <si>
    <t>To supply of meals and snacks for the conduct of CY 2022 1st Semester Knowledge Management Team Meeting</t>
  </si>
  <si>
    <t>22-04-0254</t>
  </si>
  <si>
    <t>To supply of snacks, meals and use of conference hall with accommodation for the conduct of training on Dromic reporting system for internal staff at Cabarroguis, Quirino</t>
  </si>
  <si>
    <t>22-04-0255</t>
  </si>
  <si>
    <t>DISADECO HOTEL</t>
  </si>
  <si>
    <t>S-4/27/2022</t>
  </si>
  <si>
    <t>To procurement of 24 kls Miki Dry etc. for use of RSCC Residents for 1st quarter</t>
  </si>
  <si>
    <t>22-04-0256</t>
  </si>
  <si>
    <t>Mariton Grocery</t>
  </si>
  <si>
    <t>To supply of meals for the conduct of SLP Partnership Meeting 2022</t>
  </si>
  <si>
    <t>22-04-0260</t>
  </si>
  <si>
    <t>CASA ANGELA THERESE CONVENTION CENTER</t>
  </si>
  <si>
    <t>To supply of meals for the conduct of Stress Management and Resilliency Training (SMART) Phase 1 of the CVRRCY</t>
  </si>
  <si>
    <t>22-04-0261</t>
  </si>
  <si>
    <t>To supply of meals for the conduct of Pre-Adoption and Foster Care Fora</t>
  </si>
  <si>
    <t>22-04-0262</t>
  </si>
  <si>
    <t>VILLA BLANCA HOTEL</t>
  </si>
  <si>
    <t>To supply of meals for the conduct of bi-monthly meeting with the Division Chief and ARRS Staff for the 1st Quarter of CY 2022</t>
  </si>
  <si>
    <t>22-04-0263</t>
  </si>
  <si>
    <t>Procurment of weighing scsle etc for packaging of rice</t>
  </si>
  <si>
    <t>22-04-0264</t>
  </si>
  <si>
    <t>MARANATHA PHARMA MEDICAL SUPPLIES</t>
  </si>
  <si>
    <t>Procurement of 1 box toner cartridge for warehouse management and Donayion management for LGU's</t>
  </si>
  <si>
    <t>22-04-0265</t>
  </si>
  <si>
    <t>To procurement of 1 item re: 4 units Steel Cabinet with 4 drawers (Heavy duty) (Hermaco) for the use of CIS &amp; Satellites for the PSP-AICS implementation</t>
  </si>
  <si>
    <t>22-04-0266</t>
  </si>
  <si>
    <t>B-04/28/22</t>
  </si>
  <si>
    <t>Procurement of 55 pcs portland cement for additional materials for the motorpool building</t>
  </si>
  <si>
    <t>22-04-0267</t>
  </si>
  <si>
    <t>S-4/29/22</t>
  </si>
  <si>
    <t>Procurement of 3 units electric fan  for EPAHP RPMP meeting</t>
  </si>
  <si>
    <t>22-04-0268</t>
  </si>
  <si>
    <t>S-4/5/22</t>
  </si>
  <si>
    <t>Procurement of electricfan etc for EPAHP RPMO Staff</t>
  </si>
  <si>
    <t>22-04-0269</t>
  </si>
  <si>
    <t>Procurement of 15 pcs marine plywood for fabrication of built in cabiet at RLRC ,AOC at dswd fo2</t>
  </si>
  <si>
    <t>gss</t>
  </si>
  <si>
    <t>22-04-0270</t>
  </si>
  <si>
    <t>De2x Enterprises</t>
  </si>
  <si>
    <t>Procurement of 20 pcs square molding etc for built in cabinet at RLRC,AOC at dswd fo2</t>
  </si>
  <si>
    <t>22-04-0271</t>
  </si>
  <si>
    <t>To supply of snacks, meals, use of conference hall and accommodation for the conduct of SWD Forum on reporting and documentation - Batch 02</t>
  </si>
  <si>
    <t>22-04-0272</t>
  </si>
  <si>
    <t>DIOCITAS HOTEL</t>
  </si>
  <si>
    <t>S- 04/27/22</t>
  </si>
  <si>
    <t>To procurement of 2 units Printer, multifunctional color all in one (Epson L3250) for use of ARRS Staff</t>
  </si>
  <si>
    <t>22-04-0273</t>
  </si>
  <si>
    <t>LIGHTHOUSE COOPERATIVE COMPUTERS SALES AND SERVICES</t>
  </si>
  <si>
    <t>Supply and Delivery of uniform set for DSWD players for the sports festival 2022</t>
  </si>
  <si>
    <t>22-04-0274</t>
  </si>
  <si>
    <t>MP's TAILORING AND SPORTSWEAR</t>
  </si>
  <si>
    <t>s- 4/28/22</t>
  </si>
  <si>
    <t>Supply and Delivery of meals,snacks, use of hall and accomodation for partnership sustainability building cum 4th RCT meeting</t>
  </si>
  <si>
    <t>22-04-0275</t>
  </si>
  <si>
    <t>VILLA SATURNINA</t>
  </si>
  <si>
    <t>Procurement of vertical blinds for Regional Lounge , DSWD FO2</t>
  </si>
  <si>
    <t>4/8/0522</t>
  </si>
  <si>
    <t>22-04-0276</t>
  </si>
  <si>
    <t>DECATORIAS</t>
  </si>
  <si>
    <t>Procurement of sliding cabinet glass door with door lock and handle for RIO,MTA, DSWD FO2</t>
  </si>
  <si>
    <t>22-04-0277</t>
  </si>
  <si>
    <t>BALBERAN gLASS ALUMINUM WORKS</t>
  </si>
  <si>
    <t>Procurement of 4 units printer, colored for use of staff assigned at SWAD Offices and Field Office</t>
  </si>
  <si>
    <t>22-05-0280</t>
  </si>
  <si>
    <t>S-5/18/22</t>
  </si>
  <si>
    <t>Procurement of 10,000 pcs sodium ascorbate for consumption of staff</t>
  </si>
  <si>
    <t>22-05-0281</t>
  </si>
  <si>
    <t>S 5/18/22</t>
  </si>
  <si>
    <t>Procurement of drawer lock etc for fabrication of built in cabinet at rlrc ,aoc at DSWD fo2</t>
  </si>
  <si>
    <t>22-05-0282</t>
  </si>
  <si>
    <t>GREATWALL CERAMIC CENTER</t>
  </si>
  <si>
    <t>S-5/10/22</t>
  </si>
  <si>
    <t>Procurement of 1 pc 10 KVA AVR preventive maintenance for the LED wall in the Regional Operation Center</t>
  </si>
  <si>
    <t>22-05-0284</t>
  </si>
  <si>
    <t>CIRCUIT SHOCK ELECTRONICS SALES AND SERVICES</t>
  </si>
  <si>
    <t>S-5/2/22</t>
  </si>
  <si>
    <t>Procurement of 2 pcs KVA automatic Voltage for use of the AOC</t>
  </si>
  <si>
    <t>22-05-0285</t>
  </si>
  <si>
    <t>Procurement of 5 pcs wooden office table for rictms staff</t>
  </si>
  <si>
    <t>22-05-0286</t>
  </si>
  <si>
    <t>HAGIYO WOOD WORKS AND CRAFTS</t>
  </si>
  <si>
    <t>S-5/6/22</t>
  </si>
  <si>
    <t>Procurment of Table Top glass for EPAHP RPMO Staff</t>
  </si>
  <si>
    <t>22-05-0287</t>
  </si>
  <si>
    <t>IRISH ALUMINUM AND GLASS SUPPLY</t>
  </si>
  <si>
    <t>S5/30/22</t>
  </si>
  <si>
    <r>
      <rPr>
        <sz val="12"/>
        <color theme="1"/>
        <rFont val="Calibri"/>
        <charset val="134"/>
      </rPr>
      <t xml:space="preserve">Procurement of 15 sets bedsheet </t>
    </r>
    <r>
      <rPr>
        <u/>
        <sz val="12"/>
        <color rgb="FF1155CC"/>
        <rFont val="Calibri"/>
        <charset val="134"/>
      </rPr>
      <t>et.al</t>
    </r>
    <r>
      <rPr>
        <sz val="12"/>
        <color theme="1"/>
        <rFont val="Calibri"/>
        <charset val="134"/>
      </rPr>
      <t xml:space="preserve"> for use of CVRRCY residents for 1st semester</t>
    </r>
  </si>
  <si>
    <t>22-05-0288</t>
  </si>
  <si>
    <t xml:space="preserve">ELINA'S COMMERCIAL </t>
  </si>
  <si>
    <t>S5/11/22</t>
  </si>
  <si>
    <t>Supply and Delivery of meals,snacks and use of conference hall fro completed soctech CY 2022</t>
  </si>
  <si>
    <t>22-05-0289</t>
  </si>
  <si>
    <t>COUNTRY INN</t>
  </si>
  <si>
    <t>B-5/6/22
S-5/11</t>
  </si>
  <si>
    <t>Procurement of preventive maintence of RSCC ambulance</t>
  </si>
  <si>
    <t>22-05-0291</t>
  </si>
  <si>
    <t>Supply and Delivery of meals, snacks and accomodation for the conduct of  DRMD consultation meting and technical assistance</t>
  </si>
  <si>
    <t>22-05-0292</t>
  </si>
  <si>
    <t>S 5/10/22</t>
  </si>
  <si>
    <t>Supply and Delivery of meals,snack, use of conference hall and accomodation for the conduct of orientation on priority completed social technology-quirino</t>
  </si>
  <si>
    <t>22-05-0293</t>
  </si>
  <si>
    <t>CAPITOL PLAZA</t>
  </si>
  <si>
    <t>B-5/12/22
s-5/17/22</t>
  </si>
  <si>
    <t>Procurement of 150 pcs surgical mask etc for use od rscc residents/staff for the second quarter 2022</t>
  </si>
  <si>
    <t>22-05-0294</t>
  </si>
  <si>
    <t>B-5/12/22
 S-5/17/22</t>
  </si>
  <si>
    <t>Supply and Delivery of meals and snacks for Regional Strategic orientation and meeting with LGU';s ,NGA's</t>
  </si>
  <si>
    <t>22-05-0295</t>
  </si>
  <si>
    <t>S-5/11/22</t>
  </si>
  <si>
    <t>Supply and Delivery of meals and accomodation for the technical sharing session with Social workers handling adoption cases</t>
  </si>
  <si>
    <t>22-05-0296</t>
  </si>
  <si>
    <t>S -5/11/22</t>
  </si>
  <si>
    <t>Procurement of 12 bags in organic fertilizer for rice farming at CVRRCY for wet and dry cropping</t>
  </si>
  <si>
    <t>22-05-0298</t>
  </si>
  <si>
    <t>ABRAHAM DE GUZMAN FARM SUPPLY</t>
  </si>
  <si>
    <t>S 5/24/22</t>
  </si>
  <si>
    <t>Procurement of 25 pcs bar soap etc for Welfare goods to RRPTP clients</t>
  </si>
  <si>
    <t>RRPTP</t>
  </si>
  <si>
    <t>22-05-0299</t>
  </si>
  <si>
    <t>s-5/24/22</t>
  </si>
  <si>
    <t>Procurement of 8 units printer for use of KALAHI CIDDS STaff</t>
  </si>
  <si>
    <t>22-05-0303</t>
  </si>
  <si>
    <t>PROMOTIVE 5/13
s-5/24/22</t>
  </si>
  <si>
    <t>Procurement of 8 reams,paper multi-purpose et. al for SLP Partnership Forum for CY 2022</t>
  </si>
  <si>
    <t>22-05-0304</t>
  </si>
  <si>
    <t>PROMOTIVE 5/13
s5/24/22</t>
  </si>
  <si>
    <t>Procurement of Toner cart for Office use of CVRRCY</t>
  </si>
  <si>
    <t>22-05-0305</t>
  </si>
  <si>
    <t>MARANATHA SCHOOL &amp; OFFICE SUPPLIES</t>
  </si>
  <si>
    <t>ARDO-5/13
s 5/24/22</t>
  </si>
  <si>
    <t>Procurement of 1 unit all in one printer for admin. officr at the Regional Havem for Womenm and Girls</t>
  </si>
  <si>
    <t>22-05-0306</t>
  </si>
  <si>
    <t>OCTAGON COMPUTER SUPERSTORE</t>
  </si>
  <si>
    <t>Procurement of 8 sets table and chairs etc for social pension program staff</t>
  </si>
  <si>
    <t>SOCIAL PENSION</t>
  </si>
  <si>
    <t>22-05-0307</t>
  </si>
  <si>
    <t>Procurement of 6 boxes formula milk for RSCC 1st quarter CY 2022</t>
  </si>
  <si>
    <t>22-05-0308</t>
  </si>
  <si>
    <t>Procurement of 4 units printer etc for Division chief and the use of Capability building</t>
  </si>
  <si>
    <t>22-05-0309</t>
  </si>
  <si>
    <t>KC'S OFFICE AND SCHOOL SUPPLIES</t>
  </si>
  <si>
    <t>DRMD-5/13
s-5/24/22</t>
  </si>
  <si>
    <t xml:space="preserve">Procurement of 35 reams paper multi copy etc for Office supplies of NHTS </t>
  </si>
  <si>
    <t>NHTS</t>
  </si>
  <si>
    <t>22-05-0310</t>
  </si>
  <si>
    <t>B-5/13</t>
  </si>
  <si>
    <t>Procurement of 45 pcs broom et.a l for cleaning materials &amp; janitorial supplies for use of RSCC,RHWG and CVRCY 2nd quarter</t>
  </si>
  <si>
    <t>22-05-0311</t>
  </si>
  <si>
    <t>ARDO-5/13
s-5/24/22</t>
  </si>
  <si>
    <r>
      <rPr>
        <sz val="12"/>
        <color theme="1"/>
        <rFont val="Calibri"/>
        <charset val="134"/>
      </rPr>
      <t xml:space="preserve">Procurement of 40 pcs broom </t>
    </r>
    <r>
      <rPr>
        <u/>
        <sz val="12"/>
        <color rgb="FF1155CC"/>
        <rFont val="Calibri"/>
        <charset val="134"/>
      </rPr>
      <t>et.al</t>
    </r>
    <r>
      <rPr>
        <sz val="12"/>
        <color theme="1"/>
        <rFont val="Calibri"/>
        <charset val="134"/>
      </rPr>
      <t xml:space="preserve"> for Janitorial supplies for use of RSCC,RHWG and CVRRCy</t>
    </r>
  </si>
  <si>
    <t>22-05-0312</t>
  </si>
  <si>
    <t>4r's ENTERPRISES</t>
  </si>
  <si>
    <r>
      <rPr>
        <sz val="12"/>
        <color theme="1"/>
        <rFont val="Calibri"/>
        <charset val="134"/>
      </rPr>
      <t xml:space="preserve">Procurement of 54 cans cleaner,scouring powder </t>
    </r>
    <r>
      <rPr>
        <u/>
        <sz val="12"/>
        <color rgb="FF1155CC"/>
        <rFont val="Calibri"/>
        <charset val="134"/>
      </rPr>
      <t>et.al</t>
    </r>
    <r>
      <rPr>
        <sz val="12"/>
        <color theme="1"/>
        <rFont val="Calibri"/>
        <charset val="134"/>
      </rPr>
      <t xml:space="preserve"> for janitorial supplies for RSCC,CVRRCY,RHWG</t>
    </r>
  </si>
  <si>
    <t>22-05-0313</t>
  </si>
  <si>
    <r>
      <t xml:space="preserve">Procurment of 78 pcs detergent bar </t>
    </r>
    <r>
      <rPr>
        <u/>
        <sz val="12"/>
        <rFont val="Calibri"/>
        <charset val="134"/>
      </rPr>
      <t>et.al</t>
    </r>
    <r>
      <rPr>
        <sz val="12"/>
        <rFont val="Calibri"/>
        <charset val="134"/>
      </rPr>
      <t xml:space="preserve"> for cleaning equipment and janitorial supplies for the 2nd quarter</t>
    </r>
  </si>
  <si>
    <t>22-05-0314</t>
  </si>
  <si>
    <t>B-5/13
s-5/18/22</t>
  </si>
  <si>
    <r>
      <rPr>
        <sz val="12"/>
        <color theme="1"/>
        <rFont val="Calibri"/>
        <charset val="134"/>
      </rPr>
      <t xml:space="preserve">Procurement of 118 bottles cleaner bowl </t>
    </r>
    <r>
      <rPr>
        <u/>
        <sz val="12"/>
        <color rgb="FF1155CC"/>
        <rFont val="Calibri"/>
        <charset val="134"/>
      </rPr>
      <t>et.al</t>
    </r>
    <r>
      <rPr>
        <sz val="12"/>
        <color theme="1"/>
        <rFont val="Calibri"/>
        <charset val="134"/>
      </rPr>
      <t xml:space="preserve"> for cleaning equipment and janitorial supplies for the second quarter</t>
    </r>
  </si>
  <si>
    <t>22-05-0315</t>
  </si>
  <si>
    <t>4R'S ENTERPRISs</t>
  </si>
  <si>
    <r>
      <rPr>
        <sz val="12"/>
        <color theme="1"/>
        <rFont val="Calibri"/>
        <charset val="134"/>
      </rPr>
      <t xml:space="preserve">Procurement of 16 pcs broom </t>
    </r>
    <r>
      <rPr>
        <u/>
        <sz val="12"/>
        <color rgb="FF1155CC"/>
        <rFont val="Calibri"/>
        <charset val="134"/>
      </rPr>
      <t>et.al</t>
    </r>
    <r>
      <rPr>
        <sz val="12"/>
        <color theme="1"/>
        <rFont val="Calibri"/>
        <charset val="134"/>
      </rPr>
      <t xml:space="preserve"> for the cleaning equipment and janitorial suppliesfor the second quarter</t>
    </r>
  </si>
  <si>
    <t>22-05-0316</t>
  </si>
  <si>
    <r>
      <t xml:space="preserve">Procurement of 8 reams paper multicopy </t>
    </r>
    <r>
      <rPr>
        <u/>
        <sz val="12"/>
        <rFont val="Calibri"/>
        <charset val="134"/>
      </rPr>
      <t>et.al</t>
    </r>
    <r>
      <rPr>
        <sz val="12"/>
        <rFont val="Calibri"/>
        <charset val="134"/>
      </rPr>
      <t xml:space="preserve"> for the supplies and materials during the SLP Partnership meeting CY 2022</t>
    </r>
  </si>
  <si>
    <t>slp</t>
  </si>
  <si>
    <t>22-05-0317</t>
  </si>
  <si>
    <t>PROMOTIVE 5/13
s 5/24</t>
  </si>
  <si>
    <t>Procurement for preventive maintenance of ambulance cvrrcy</t>
  </si>
  <si>
    <t>22-05-0318</t>
  </si>
  <si>
    <t>Supply and Delivery of meals, snacks,m use of conference and accomodation for  orientation an planning workshop on risk resiliency program-climate change change adaptation and mitigation cash for work santiago city</t>
  </si>
  <si>
    <t>22-05-0319</t>
  </si>
  <si>
    <t>S 5/17/22</t>
  </si>
  <si>
    <t>Supply and Delivery of meals and Snacks for the conduct of benchmarking on DSWD FO5</t>
  </si>
  <si>
    <t>ACCOUNTING SECTION</t>
  </si>
  <si>
    <t>22-05-0320</t>
  </si>
  <si>
    <t>Supply and Delivery of meals and snacks Virtual Regional and Budget Steering committe meeting cum CY 2023</t>
  </si>
  <si>
    <t>22-05-0322</t>
  </si>
  <si>
    <t>B-5/17/22
s-5/24/22</t>
  </si>
  <si>
    <t>Supply and Delivery of meals and snacks for the conduct of Payapa at Masaganang Pamayanan</t>
  </si>
  <si>
    <t>22-05-0323</t>
  </si>
  <si>
    <t>GINTONG PUHUNAN CATERING SERVICES</t>
  </si>
  <si>
    <t>Supply of meals and snacks for Bi-Monthly sportsfest</t>
  </si>
  <si>
    <t>22-05-0324</t>
  </si>
  <si>
    <t>s-5/18/22</t>
  </si>
  <si>
    <t>Supply and Delivery of meals, snacks, use of conference and accomodation for orientation and planning workshop andd planning workshop on risk resiliency program-climate change asaptation and mitigation cash for work CY 2022 at TUGUEGARAO City</t>
  </si>
  <si>
    <t>22-05-0325</t>
  </si>
  <si>
    <t>Supply and Delivery of meals, snacks, use of conference and accomodation for orientation and planning workshop andd planning workshop on risk resiliency program-climate change asaptation and mitigation cash for work CY 2022 at Ilagan City</t>
  </si>
  <si>
    <t>22-05-0327</t>
  </si>
  <si>
    <t>PIAZZA ZICARELLI</t>
  </si>
  <si>
    <t>Procurement of 2 gals rubberized paint etc for repainting of Multi-purpose gymnasium (floor), DSWD FO2</t>
  </si>
  <si>
    <t>22-05-0329</t>
  </si>
  <si>
    <t>QUEENS HARDWARE</t>
  </si>
  <si>
    <t>S- 5/23/22</t>
  </si>
  <si>
    <t>Procurement of 120 packs disposable paper et al for he use of Regional Haven for Women and Girls</t>
  </si>
  <si>
    <t>22-05-0330</t>
  </si>
  <si>
    <t>RG'3 PACKAGING SUPPLIES</t>
  </si>
  <si>
    <t>S5/24</t>
  </si>
  <si>
    <t>Procurement of 20 pcs curtain rod for RHWGR</t>
  </si>
  <si>
    <t>22-05-0331</t>
  </si>
  <si>
    <t>TUGUEGARAO KINGS HARDWARE</t>
  </si>
  <si>
    <t>s 5/25/22</t>
  </si>
  <si>
    <t>Procurement of 240 pcs disposable spoon and fork For the use of Regional Haven for Women and Girls</t>
  </si>
  <si>
    <t>22-05-0332</t>
  </si>
  <si>
    <t>Procurement of wooden frame etc for use during the conduct of Social Investment/Partnership Forum for the Pantawid Pamilya Implementation in Region 02</t>
  </si>
  <si>
    <t>22-05-0333</t>
  </si>
  <si>
    <t>s 5/30</t>
  </si>
  <si>
    <t>Procurement of 6 pcs marine plywood et al for the Renovation of former SMU Office to regional Director Lounge</t>
  </si>
  <si>
    <t>22-05-0335</t>
  </si>
  <si>
    <t>Procurement of good lumber et al for Renovation of former SMU Office to regional Director Lounge</t>
  </si>
  <si>
    <t>22-05-0336</t>
  </si>
  <si>
    <t>MELDA MADRID</t>
  </si>
  <si>
    <t>Procurement of 20 pcs marine plywood et al for the improvement of CIU Waiting area</t>
  </si>
  <si>
    <t>22-05-0337</t>
  </si>
  <si>
    <t>S5/24/22</t>
  </si>
  <si>
    <t>Procurement of good lumber et al for the improvement of CIU</t>
  </si>
  <si>
    <t>22-05-0338</t>
  </si>
  <si>
    <t>Procurement of 100 bags Portland cement et al for the improvement of CIU waiting area</t>
  </si>
  <si>
    <t>22-05-0339</t>
  </si>
  <si>
    <t>Procurement of 250 pcs paper multicopy et al for use of KALAHI CIDDS STAFF</t>
  </si>
  <si>
    <t>22-05-0340</t>
  </si>
  <si>
    <t>ADILYNNES GEN MDSE</t>
  </si>
  <si>
    <t>s 5/30/22</t>
  </si>
  <si>
    <t>Procurement of 35 packs folder tagboard for KALAHI CIDDS 2nd quarter</t>
  </si>
  <si>
    <t>22-05-0341</t>
  </si>
  <si>
    <t>FIXIE COMPUTER VENTURES</t>
  </si>
  <si>
    <t>S 5/30/22</t>
  </si>
  <si>
    <t>Procurement of  1 box antigen for RSCC residents staff for 2nd quarter</t>
  </si>
  <si>
    <t>22-05-0342</t>
  </si>
  <si>
    <t xml:space="preserve">MARANATHA PHARMA MEDICAL SUPPLIES </t>
  </si>
  <si>
    <t>S 5/25/22</t>
  </si>
  <si>
    <t>Procurement of 9 items re: 2900 Lot 10,000 Km Check-up for the Preventive Maintenance of Toyota S2T818</t>
  </si>
  <si>
    <t>22-05-0347</t>
  </si>
  <si>
    <t>S-5/27/22</t>
  </si>
  <si>
    <t>Procurement of 1977 sacks of rice for production of family food packs</t>
  </si>
  <si>
    <t>Agency to Agency</t>
  </si>
  <si>
    <t>22-05-0348</t>
  </si>
  <si>
    <t>NATIONAL FOOD AUTHORITY</t>
  </si>
  <si>
    <t>Supply and Delivery of meals, snacks for the beneficiry Data management system process and basic Data management workshop to SWA's</t>
  </si>
  <si>
    <t>22-05-0352</t>
  </si>
  <si>
    <t>JAPI HOTEL</t>
  </si>
  <si>
    <t>Supply and Delivery of meals, snacks for the Turn over ceremony of wfs kits and tents</t>
  </si>
  <si>
    <t>22-05-0353</t>
  </si>
  <si>
    <t>JEMS RESTO GRILL</t>
  </si>
  <si>
    <t>Procurment of 200 pcs umbrella etc for Social investment /partnership forum for the pantwid pamilya implementation in Region 02</t>
  </si>
  <si>
    <t>22-05-0359</t>
  </si>
  <si>
    <t>ADK AUTO CENTER</t>
  </si>
  <si>
    <t>Procurement of 1 unit electric /gas oven for bread making for food processing at CVRRCY</t>
  </si>
  <si>
    <t>22-05-0363</t>
  </si>
  <si>
    <t>SAVER'S ELECTRONIC WORLD</t>
  </si>
  <si>
    <t>Procurement of 200 pcs umbrella etc for social inveastment/partnership forum for the Pantawid Pamilya Implementation in Region 02</t>
  </si>
  <si>
    <t>22-05-0364</t>
  </si>
  <si>
    <t>KAT'S PRINT CONSUMER GOODS TRADING</t>
  </si>
  <si>
    <t>Procurment of 1 pc vertical filing cabinet for COA use</t>
  </si>
  <si>
    <t>COA</t>
  </si>
  <si>
    <t>22-05-0365</t>
  </si>
  <si>
    <t>Procurement of 4000 pcs tilapia fingerlings for residents training on tilapia culture at CVRRCY</t>
  </si>
  <si>
    <t>5/23./22</t>
  </si>
  <si>
    <t>22-05-0366</t>
  </si>
  <si>
    <t xml:space="preserve">DINGIL FISH FARM </t>
  </si>
  <si>
    <t>Procurement of 2 pcs Filing Cabinet etc for EPAPH RPMO Staff</t>
  </si>
  <si>
    <t>22-05-0367</t>
  </si>
  <si>
    <t>S-6/6/22</t>
  </si>
  <si>
    <t xml:space="preserve">Procurement of  4 sets gas stove with tank etc for SWAD Office and Disaster Operation Center during Disaster operation </t>
  </si>
  <si>
    <t>22-05-0368</t>
  </si>
  <si>
    <t>Procurement of 7 btls storage bottle etc for Swad Office and Disaster Operation center during disaster Operations</t>
  </si>
  <si>
    <t>22-05-0369</t>
  </si>
  <si>
    <t>ELINAS ENTERPRISES</t>
  </si>
  <si>
    <t>Procurement od 15 gallons cooking oil et al for for RSCC 1st quarter</t>
  </si>
  <si>
    <t>22-05-0370</t>
  </si>
  <si>
    <t>Procurment of 2 pails flat latex etc for the Improvement of CIU waiting Area</t>
  </si>
  <si>
    <t>22-05-0371</t>
  </si>
  <si>
    <t>S5/31/22</t>
  </si>
  <si>
    <t>Procurement of 3 roof paint for improvement of CIU waiting area</t>
  </si>
  <si>
    <t>22-05-0372</t>
  </si>
  <si>
    <t>S 5/31/22</t>
  </si>
  <si>
    <t>Procurment of 30 bottles baby bath soap etc for RSCC for 2nd quarter</t>
  </si>
  <si>
    <t>22-05-0373</t>
  </si>
  <si>
    <t>Procurment of 2 reams bond paper etc for orientation and planning workshop on risk resiliency program -CCAM CY 2022</t>
  </si>
  <si>
    <t>22-05-0374</t>
  </si>
  <si>
    <t>ADILYNNE'S GEN. MDSE</t>
  </si>
  <si>
    <t>Supply and Delivery of meals,snacks and accomodation for LGU centered Perspectiive and approaches to zero hunger Caravan and symposium -isabela</t>
  </si>
  <si>
    <t>22-05-0375</t>
  </si>
  <si>
    <t>PIAZZA ZICARELLIE</t>
  </si>
  <si>
    <t>Procurement of 18 items re: 4 pails for the improvement of Records Building</t>
  </si>
  <si>
    <t>22-05-0376</t>
  </si>
  <si>
    <t>S-05/27/22</t>
  </si>
  <si>
    <t>Procurement of 1 item re: 2 pails for the improvement of Records Building</t>
  </si>
  <si>
    <t>22-05-0377</t>
  </si>
  <si>
    <t>Procurement of 10 pcs stainless faucet etc for compliance of accreditation of cvrrcy</t>
  </si>
  <si>
    <t>22-05-0379</t>
  </si>
  <si>
    <t>MELDA MADRID HRDE</t>
  </si>
  <si>
    <t>Procurement of 10 items re: 25 pcs PVC Elbow 2" etc. for compliance for accreditation of CVRRCY</t>
  </si>
  <si>
    <t>22-05-0380</t>
  </si>
  <si>
    <t xml:space="preserve">Supply and Delovery of meals and snacks for the conduct of technical sharing with Social workers handling Adoption Cases </t>
  </si>
  <si>
    <t>22-05-0381</t>
  </si>
  <si>
    <t>PIAZA ZICARELLI</t>
  </si>
  <si>
    <t>S-5/30/22</t>
  </si>
  <si>
    <t>Procurement of 10 pails baby roller etc for fabrication of mezzanine for the Disasters warehouse</t>
  </si>
  <si>
    <t>22-05-0382</t>
  </si>
  <si>
    <t>Procurement of 15 gals epoxy primer w/ catalyst for mezzanine for the disaster warehouse</t>
  </si>
  <si>
    <t>6/24/0202</t>
  </si>
  <si>
    <t>22-05-0383</t>
  </si>
  <si>
    <t>S-5/31/22</t>
  </si>
  <si>
    <t>Procurement of 21 pcs wide flange  etc for fabrication of mezzanine for the Disasters warehouse at FO2</t>
  </si>
  <si>
    <t>22-05-0384</t>
  </si>
  <si>
    <t>Procurement of c channel HD for Fabrication of mezzanine for the Disasters Warehouse at FO2</t>
  </si>
  <si>
    <t>22-05-0385</t>
  </si>
  <si>
    <t>Procurement of  30 pcs steel matting etc for  Fabrication of mezzanine for the Disasters Warehouse at FO2</t>
  </si>
  <si>
    <t>22-05-0386</t>
  </si>
  <si>
    <t>Procurement of  3 pcs external hard drive etc for use of Epaph-RPMO meeting</t>
  </si>
  <si>
    <t>22-05-0387</t>
  </si>
  <si>
    <t>Procurement of 10 pcs HP Smart tank etc for use of EPAPH RPMO Staff</t>
  </si>
  <si>
    <t>22-05-0388</t>
  </si>
  <si>
    <t>Procurement of 34 pcs certificate frame for Consultation omeeting with IP Tribal Leaders</t>
  </si>
  <si>
    <t>22-05-0391</t>
  </si>
  <si>
    <t xml:space="preserve"> S-6/6/22</t>
  </si>
  <si>
    <t>Procurement of 50 pcs wooden certificate for 4p's Tagumpay : Regional Ceremonial Graduation and information Caravan</t>
  </si>
  <si>
    <t>22-05-0392</t>
  </si>
  <si>
    <t>S -6/6/22</t>
  </si>
  <si>
    <t>Procurement of 20 bottles alcohol etc for office supplies use of NHTS</t>
  </si>
  <si>
    <t>22-05-0393</t>
  </si>
  <si>
    <t>Supply and Delivery of meals and snacks for the observance of the International Aids Candlelight memorial 2022</t>
  </si>
  <si>
    <t>COMBASED</t>
  </si>
  <si>
    <t>22-05-0394</t>
  </si>
  <si>
    <t>Supply and Delivery of meals and snacks for the GAD Mapping Aritao</t>
  </si>
  <si>
    <t>22-05-0395</t>
  </si>
  <si>
    <t>ARITAO MUNICIPAL EMPLOYEES</t>
  </si>
  <si>
    <t>Supply and Delivery of meals and snacks  for the conduct of COA Entrance Conference</t>
  </si>
  <si>
    <t>22-05-0396</t>
  </si>
  <si>
    <t>KAPE UNO BISTRO</t>
  </si>
  <si>
    <t>Supply and Delivery of meals for POO3 Cluster meeting</t>
  </si>
  <si>
    <t>22-05-0397</t>
  </si>
  <si>
    <t>CAPITOL PLAZA hOTEL</t>
  </si>
  <si>
    <t>Supply and Delivery of meals and snacks for capability building wiith PSD Social Workers and Technical writing session</t>
  </si>
  <si>
    <t>22-05-0399</t>
  </si>
  <si>
    <t>COUNTRYI INN HOTEL &amp; RESTAURANT</t>
  </si>
  <si>
    <t>Procurement of 2 pcs cailking gun etc for compliance of CVRRCY</t>
  </si>
  <si>
    <t>22-05-0400</t>
  </si>
  <si>
    <t>GOLDEN GLASS BUILDERS</t>
  </si>
  <si>
    <t>Supply and Delivery of mealsand snacks for the conduct of 4P's Tagumpay Ceremonial</t>
  </si>
  <si>
    <t>22-05-0401</t>
  </si>
  <si>
    <t>MIX AND MATCH DREAM CAFE</t>
  </si>
  <si>
    <t>S-6/8/22</t>
  </si>
  <si>
    <t>SUpply and Delivery of meals and snacks for DROMIC System at Cauayan</t>
  </si>
  <si>
    <t>22-05-0403</t>
  </si>
  <si>
    <t>Procurement of  6 packs notarial seal etc for L &amp; D section</t>
  </si>
  <si>
    <t>HRDS</t>
  </si>
  <si>
    <t>22-05-0404</t>
  </si>
  <si>
    <t>Procurement of 2 units battery of Generator for dead cell battery of CVRRCY</t>
  </si>
  <si>
    <t>22-05-0405</t>
  </si>
  <si>
    <t>TEDDY'S AUTO PARTS</t>
  </si>
  <si>
    <t>s 6/6/22</t>
  </si>
  <si>
    <t>Procurement of  50 pcs Biometric Device for municipal operations offices</t>
  </si>
  <si>
    <t>22-05-0406</t>
  </si>
  <si>
    <t xml:space="preserve">ABANA COMPUTER SERVICES </t>
  </si>
  <si>
    <t>B-5/31/22
s 6/6/22</t>
  </si>
  <si>
    <t>Procurement of 2 units basketball ball etc for bi monthly sportsfest at CVRRCY</t>
  </si>
  <si>
    <t>22-05-0408</t>
  </si>
  <si>
    <t>ALDEN ANNA SPORTS HOUSE</t>
  </si>
  <si>
    <t>Procurement of 36 packs full cream milk et al for the RSCC Residents 2nd quarter</t>
  </si>
  <si>
    <t>22-05-0409</t>
  </si>
  <si>
    <t>CAGAYAN VALLEY DRUG CORP</t>
  </si>
  <si>
    <t>S 6/1/22</t>
  </si>
  <si>
    <t>Procurement of 36 packs Chocolate Powder milk for RSCC Residents</t>
  </si>
  <si>
    <t>22-05-0410</t>
  </si>
  <si>
    <t>Procurment of 12 bundles ring binder etc for use of CVRRCY</t>
  </si>
  <si>
    <t>22-05-0413</t>
  </si>
  <si>
    <t>Procurement of 20 pcs puncher etc for office use of CVRRCY</t>
  </si>
  <si>
    <t>SMall Value Procurement</t>
  </si>
  <si>
    <t>22-05-0414</t>
  </si>
  <si>
    <t>Supply and Delivery of meals and snacks for the Virtual training on gender sensitivity</t>
  </si>
  <si>
    <t>22-05-0417</t>
  </si>
  <si>
    <t>S 6/6/22</t>
  </si>
  <si>
    <t>Supply and Delivery of meals and snacks for the conduct of Capability Building for Community Volunteers under the Balik Probinsya, Bagong Pagasa Program,  Alicia</t>
  </si>
  <si>
    <t>22-05-0418</t>
  </si>
  <si>
    <t>ALGEC</t>
  </si>
  <si>
    <t>S-6/7/22</t>
  </si>
  <si>
    <t>Supply and Delivery of meals and snacks for the conduct of Fiduciary workshop for KALAHI CIDDS</t>
  </si>
  <si>
    <t>22-05-0420</t>
  </si>
  <si>
    <t>s 6/8/22</t>
  </si>
  <si>
    <t>Supply and Delivery of meals and snacks for the conduct of capability Building for community Volunteers under the Balik Prob insya, Bagong Pagasa Program,Santa Teresita</t>
  </si>
  <si>
    <t>22-05-0421</t>
  </si>
  <si>
    <t>TMJ RESTAURANT</t>
  </si>
  <si>
    <t>Procurement of 2 pcs Upholstered single sofa etc for Visitors Lounge</t>
  </si>
  <si>
    <t>22-05-0423</t>
  </si>
  <si>
    <t>WILCON DEPOT IGUIG</t>
  </si>
  <si>
    <t>S-6/1/22</t>
  </si>
  <si>
    <t>Procurment of 70 pcs Plaque for Regional Ceremonial graduation and Information Caravan</t>
  </si>
  <si>
    <t>22-05-0424</t>
  </si>
  <si>
    <t>Procurement of 6 sets LED Floodlight 300w for multi purpose gymnasium</t>
  </si>
  <si>
    <t>22-06-0425</t>
  </si>
  <si>
    <t>CRISTONN ELECTRICAL SUPPLY</t>
  </si>
  <si>
    <t>Supply and Delivery of meals and snacks for the conduct of TA Session on Regulatory Functions</t>
  </si>
  <si>
    <t>22-06-0426</t>
  </si>
  <si>
    <t>Procurement of 10 sacks rice for 2nd quarter RHWG</t>
  </si>
  <si>
    <t>22-06-0427</t>
  </si>
  <si>
    <t>WIL-LYS CEREAL TRADING CORPORATION</t>
  </si>
  <si>
    <t>B-6/7/22
S-6/9/22</t>
  </si>
  <si>
    <t>Procurement of 2 units airconditioning unit for CIU, DSWD FO2</t>
  </si>
  <si>
    <t>22-06-0428</t>
  </si>
  <si>
    <t>Procurement of 572 sacks rice mist polishing for recondition of rice to ensure good quality and free from rice weevils</t>
  </si>
  <si>
    <t>22-06-0429</t>
  </si>
  <si>
    <t>KNC RICE RETAILER &amp; WHOLE SALER</t>
  </si>
  <si>
    <t>DC-6/7/22
s 6/10/22</t>
  </si>
  <si>
    <t>Supply and Delivery of meals and snacks for the world no Tobacco Day Celebration</t>
  </si>
  <si>
    <t>22-06-0434</t>
  </si>
  <si>
    <t>S-6/9/22</t>
  </si>
  <si>
    <t>Supply and Delivery of meals and snacks for the visit of the Secretary and National Program manager for the ceremonial graduation of exiting 4Ps Beneficiaries</t>
  </si>
  <si>
    <t>15/16/2022</t>
  </si>
  <si>
    <t>22-06-0435</t>
  </si>
  <si>
    <t>s6/14/22</t>
  </si>
  <si>
    <t>Procurment of 2 rolls table cover for covering the dining tables of residents of CVRRCY</t>
  </si>
  <si>
    <t>22-06-0437</t>
  </si>
  <si>
    <t>Procurment of 30 pcs webcam etc for Implementation of Pantawid Pamilya Pilipino Program</t>
  </si>
  <si>
    <t>22-06-0439</t>
  </si>
  <si>
    <t>Procurment of all in one printer for Implementation of Pantawid Pamilya Pilipino Program</t>
  </si>
  <si>
    <t>22-06-0440</t>
  </si>
  <si>
    <t>BISMAC BUSINESS MACHINES CORPORATIONS</t>
  </si>
  <si>
    <t>Procurement of  4 pcs marine plywood for installation of enclosure of windows at rscc observation area</t>
  </si>
  <si>
    <t>22-06-0441</t>
  </si>
  <si>
    <t>PARBE-LUMBER AND CONSTRUCTION SUPPLY</t>
  </si>
  <si>
    <t>S-6/15/22</t>
  </si>
  <si>
    <t>Procurement of 10 pcs Dimmer switch for RHWG</t>
  </si>
  <si>
    <t>22-06-0442</t>
  </si>
  <si>
    <t>IPOWER ELECTRICAL SUPPLY</t>
  </si>
  <si>
    <t>Procurement of Dimmer bulb for RHWG</t>
  </si>
  <si>
    <t>22-06-0443</t>
  </si>
  <si>
    <t>SIX STARS TRADING</t>
  </si>
  <si>
    <t>S-6/20/22</t>
  </si>
  <si>
    <t>Procurment of 70 pcs Maong pantys for male etc for CVRRCY Residents</t>
  </si>
  <si>
    <t>N/A</t>
  </si>
  <si>
    <t>22-06-0449</t>
  </si>
  <si>
    <t>ONU CONSUMER GOODS TRADING</t>
  </si>
  <si>
    <t>s-6/20/22</t>
  </si>
  <si>
    <t>Procurement of 35 pcs bath towel etc for CVRRCY</t>
  </si>
  <si>
    <t>22-06-0450</t>
  </si>
  <si>
    <t>ZHUJAR MANUFACTURING INC</t>
  </si>
  <si>
    <t>s 6-15-22</t>
  </si>
  <si>
    <t>Procurement of 1 unit tanner etc for DSWD FO2 to include SWAD Office</t>
  </si>
  <si>
    <t>22-06-0451</t>
  </si>
  <si>
    <t>S &amp; j Caleon Marketing</t>
  </si>
  <si>
    <t>Procurement of Dining table for use of toddlers at RHWG</t>
  </si>
  <si>
    <t>22-06-0452</t>
  </si>
  <si>
    <t xml:space="preserve">SIX STARS TRADING </t>
  </si>
  <si>
    <t>Procurement of 10 carts ink cart for admin use of RHWG 2nd quarter</t>
  </si>
  <si>
    <t>22-06-0453</t>
  </si>
  <si>
    <t>s-6/15/22</t>
  </si>
  <si>
    <t>Procurement of slipper rubber for residents of RHWG or 2nd quarter</t>
  </si>
  <si>
    <t>22-06-0454</t>
  </si>
  <si>
    <t>Procurment of 9 gals soysauce etc for 2nd quarter RSCC</t>
  </si>
  <si>
    <t>22-06-0457</t>
  </si>
  <si>
    <t>Procurement of 8 pcs pvc tee et al for plumbing sewerline connecting to septic tank</t>
  </si>
  <si>
    <t>22-06-0458</t>
  </si>
  <si>
    <t>B-6/9/22
S-6/14/22</t>
  </si>
  <si>
    <t>Procurment of 1 pc floor drain etc for plumbing sewerline connecting to septic tank</t>
  </si>
  <si>
    <t>22-06-0459</t>
  </si>
  <si>
    <t>S-6/14/22</t>
  </si>
  <si>
    <t>Procurement of 20 units recessed mounted lighting fixtures et al for GSS 2nd quarter supplies</t>
  </si>
  <si>
    <t>22-06-0460</t>
  </si>
  <si>
    <t>CRISTONN ELECTRICAL SUPPLIES GEN. MDSE</t>
  </si>
  <si>
    <t>Procurement of 4 pcs Circuit breaker etc for GSS 2nd quarter supplies, aircon and electrical</t>
  </si>
  <si>
    <t>22-06-0461</t>
  </si>
  <si>
    <t>B-6/9/22
s-6/15/22</t>
  </si>
  <si>
    <t>Procurement of 1 lot photo and Video coverage for regional ceremonial graduation and Information Caravan</t>
  </si>
  <si>
    <t>22-06-0462</t>
  </si>
  <si>
    <t>SMARTER MULTIMEDIA SERVICES</t>
  </si>
  <si>
    <t>S -6/10/22</t>
  </si>
  <si>
    <t>Procurement of carpet for Visitor's lounge</t>
  </si>
  <si>
    <t>22-06-0467</t>
  </si>
  <si>
    <t>ZHEG HOME OFFICE DECOR</t>
  </si>
  <si>
    <t>Procurement of 150 bags portland cement etc for records section</t>
  </si>
  <si>
    <t>22-06-0473</t>
  </si>
  <si>
    <t>De2 ENTERPRISES</t>
  </si>
  <si>
    <t>B-6/10/22
S-6/15/22</t>
  </si>
  <si>
    <t>Procurement of 10  m g.i screen etc for improvement of records section</t>
  </si>
  <si>
    <t>22-06-0474</t>
  </si>
  <si>
    <t>B-6/10/22
s-6/20/22</t>
  </si>
  <si>
    <t>Procurement of 6 pcs spanish gutter etc for improvement of the record Section</t>
  </si>
  <si>
    <t>22-06-0475</t>
  </si>
  <si>
    <t>Supply and Delivery of meals for the 4Ps Tagumpay Ceremonial graduation and information caravan addendum</t>
  </si>
  <si>
    <t>6/20/22</t>
  </si>
  <si>
    <t>22-06-0477</t>
  </si>
  <si>
    <t>Procurement of 1 lot brake pad kit etc for ambulance CVRRCY</t>
  </si>
  <si>
    <t>22-06-0478</t>
  </si>
  <si>
    <t>Procurement of  5 pcs circuit breaker etc for CVRRCY</t>
  </si>
  <si>
    <t>22-06-0479</t>
  </si>
  <si>
    <t>CRISTONN ELECTRICAL SUPPLIES GENERAL MDSE</t>
  </si>
  <si>
    <t>S 6/15/22</t>
  </si>
  <si>
    <t>Procurement of 1 box analgesic etc for residents of CVRRCy</t>
  </si>
  <si>
    <t>22-06-0481</t>
  </si>
  <si>
    <t>MARANTHA PHARMA &amp; MEDICAL SUPPLIES</t>
  </si>
  <si>
    <t>b-6/15/22
s-6/27/22</t>
  </si>
  <si>
    <t>Supply and Delivery of meals and snacks for the conduct of GASSD Prew evaluation workshop and capacity building</t>
  </si>
  <si>
    <t>22-06-0485</t>
  </si>
  <si>
    <t>B-6/15
s-6/20/22</t>
  </si>
  <si>
    <t>Supply and Delivery of meals and snacks for the conduct of 12th year Anniversary Celebration</t>
  </si>
  <si>
    <t>22-06-0489</t>
  </si>
  <si>
    <t>VALERIANO GRILL</t>
  </si>
  <si>
    <t>B-6/21/22
s-6/27/22</t>
  </si>
  <si>
    <t>Procurement of 6 boxes disposable paper cups for 2nd and 4th quarter CY 2022 clients use of CIS &amp; Satellites</t>
  </si>
  <si>
    <t>22-06-0499</t>
  </si>
  <si>
    <t>DC-6/20/22
b-6/30/22</t>
  </si>
  <si>
    <t>Supply and Delivery of meals and snacks for the conduct of re-orientation of foster parents in cabarroguis, quirino</t>
  </si>
  <si>
    <t>22-06-0518</t>
  </si>
  <si>
    <t>CAPITOL PLAZA HOTEL</t>
  </si>
  <si>
    <t>ord 7/4/22
s-7/5/22</t>
  </si>
  <si>
    <t>Procurement of 13 pcs of epson ink et al for the use of ARRS</t>
  </si>
  <si>
    <t>22-06-0521</t>
  </si>
  <si>
    <t>ORD-6/27/22
s-6/30/22</t>
  </si>
  <si>
    <t>Procurement of 20 reams multi-purpose et al for the use of ARRS</t>
  </si>
  <si>
    <t>22-06-0522</t>
  </si>
  <si>
    <t>Procurement of 50 packs brown sugar etc for conduct of IDF 2022</t>
  </si>
  <si>
    <t>22-06-0523</t>
  </si>
  <si>
    <t>Supply and Delivery of   meals and snacks  for the LGU Diffun, Quirino and SLP Associations relative to the rehabilitation</t>
  </si>
  <si>
    <t>22-06-0525</t>
  </si>
  <si>
    <t>ORD7/1/22
s-7/4/22</t>
  </si>
  <si>
    <t>Supply and Delivery of OFF Grid Solar Panel at CVRRCY, Roma Norte, Enrile, Cagayan</t>
  </si>
  <si>
    <t>Public Bidding</t>
  </si>
  <si>
    <t>5</t>
  </si>
  <si>
    <t>JOEL U. ACOSTA ELECTRICAL SERVICES &amp; SUPPLIES</t>
  </si>
  <si>
    <t>Provision of 35 uniformed Security guards and 9 utility for Security and Utility Services of DSWD FO 02</t>
  </si>
  <si>
    <t>GASSD</t>
  </si>
  <si>
    <t>YES</t>
  </si>
  <si>
    <t>ISPAI (ITAWES SECURITY PROACTIVE AGENCY INC)</t>
  </si>
  <si>
    <t xml:space="preserve">Supply and Delivery of Office supplies and consumables, 1 lot for use of DSWD FO2 1st quarter </t>
  </si>
  <si>
    <t>MB PELAEZ SCHOOL AND OFFICE</t>
  </si>
  <si>
    <t>Supply and Delivery of Food stuff for the Production of 9600 Family Food paacks for Standby Stockpile</t>
  </si>
  <si>
    <t>DIAMOND SUPPLY CHAIN SOLUTIONS CORPORATIONS</t>
  </si>
  <si>
    <t>Supply and Delivery of  1 unit cross over Utility Vehicle (CUV) for use of DSWD staff</t>
  </si>
  <si>
    <t>1,336,115.00</t>
  </si>
  <si>
    <t>Supply and Delivery of Computer inks and consumables (1 lot) for the use of DSWD FO2, Satellite offices and centers and institutions for 1st quarter (2ND POSTING)</t>
  </si>
  <si>
    <t>6/9/2022</t>
  </si>
  <si>
    <t>HAYFORD OFFICE SUPPLIES AND EQUIPTMENT</t>
  </si>
  <si>
    <t>Supply and Delivery of   meals and snacks  for the the LGU Aglipay Quirino and SLP Associations relative to the rehabilitation</t>
  </si>
  <si>
    <t>22-06-0526</t>
  </si>
  <si>
    <t>Supply and Delivery of   meals and snacks  for the the LGU Aritao Nueva vizcaya and SLP Associations relative to the rehabilitation</t>
  </si>
  <si>
    <t>22-06-0527</t>
  </si>
  <si>
    <t>AMECO</t>
  </si>
  <si>
    <t xml:space="preserve">   Total Alloted Budget of Procurement Activities</t>
  </si>
  <si>
    <t xml:space="preserve">   Total Contract Price of Procurement Actitvites Conducted</t>
  </si>
  <si>
    <t xml:space="preserve">   Total Savings (Total Alloted Budget - Total Contract Price)</t>
  </si>
  <si>
    <t>0N-GOING PROCUREMENT ACTIVITIES</t>
  </si>
  <si>
    <t>Supply and Delivery of Purified water for DSWD Field Office 02 and Centers and Institution</t>
  </si>
  <si>
    <t>2022-01-0001</t>
  </si>
  <si>
    <t>AQUA DAD REFILLING STATION</t>
  </si>
  <si>
    <t>Procurement of 1,152 sacks rice @50 kgs./sack for use in the production of 9,600 family food packs for standby stockpile</t>
  </si>
  <si>
    <t>2022-01-0005</t>
  </si>
  <si>
    <t>Procurement of supplies and materials for the preventive maintenance of office vehicle commuter inluding check-up</t>
  </si>
  <si>
    <t>2022-01-0006</t>
  </si>
  <si>
    <t>S-1/28/22</t>
  </si>
  <si>
    <t>Procurement of 1 pc 3sm Battery for Tamaraw FX at Regional Haven</t>
  </si>
  <si>
    <t>2022-02-0014</t>
  </si>
  <si>
    <t>BALZAIN AUTO PARTS CENTER</t>
  </si>
  <si>
    <t>General overhaul of vehicle SKA-348 Ford ranger</t>
  </si>
  <si>
    <t>2022-02-0016</t>
  </si>
  <si>
    <t>3J AUTO SUPPLY</t>
  </si>
  <si>
    <t>Supply and Delivery of meals and Snacks for the monthly staff meeting from january to december</t>
  </si>
  <si>
    <t>22-02-0035</t>
  </si>
  <si>
    <t>Supply of meals and snacks for the oral Health month of February 28,2022</t>
  </si>
  <si>
    <t>22/15/22</t>
  </si>
  <si>
    <t>22-02-0036</t>
  </si>
  <si>
    <t>Supply and Delivery of meals and snacks for the training on Tilapia Culture</t>
  </si>
  <si>
    <t>22-02-0038</t>
  </si>
  <si>
    <t xml:space="preserve"> Supply and Delivery of snacks and meals for the orientation Program for New Employees</t>
  </si>
  <si>
    <t>22-02-0041</t>
  </si>
  <si>
    <t>Procurement of 4 boxes all purpose flour etc for CVRRCY</t>
  </si>
  <si>
    <t>22-02-0047</t>
  </si>
  <si>
    <t>Procurement of  15 boxes formula milk for rscc 1st quarter</t>
  </si>
  <si>
    <t>-</t>
  </si>
  <si>
    <t>22-02-0053</t>
  </si>
  <si>
    <t>Procurement of 45 boxes formula milk etc for rscc 1st quarter</t>
  </si>
  <si>
    <t>22-02-0054</t>
  </si>
  <si>
    <t>Supply and Delivery of meals and Snacks for the  RRE-TWG Bi monthly meeting</t>
  </si>
  <si>
    <t>22-02-0062</t>
  </si>
  <si>
    <t>Supply and Delivery of meals and Snacks for PGS Implementation</t>
  </si>
  <si>
    <t>22-02-0063</t>
  </si>
  <si>
    <t>Supply and Delivery of Meals and Snacks for the womens month celebration</t>
  </si>
  <si>
    <t>22-02-0067</t>
  </si>
  <si>
    <t>Supply of meals for the conduct of Business Writing Training</t>
  </si>
  <si>
    <t>22-02-0070</t>
  </si>
  <si>
    <t>S- 3/11/22</t>
  </si>
  <si>
    <t>Supply and Delivery of Meals and Snacks for the conduct of meeting of YBP Technical Working Group</t>
  </si>
  <si>
    <t>22-03-0084</t>
  </si>
  <si>
    <t>Supply and Delivery of meals and Snacks for the 2nd RCT meeting and Planning Workshop</t>
  </si>
  <si>
    <t>22-03-0096</t>
  </si>
  <si>
    <t>Sir mar-3/8/2022
 S- 03/17/22</t>
  </si>
  <si>
    <t>Supply and Delivery of SLP monthly RPMO meeting</t>
  </si>
  <si>
    <t>22-03-0131</t>
  </si>
  <si>
    <t>B-3/18/22 
s-3/23/22</t>
  </si>
  <si>
    <t>Supply and Delivery of Meals, Snacks , Accomodation and use of Conference for the conduct of training on DROMIC reporting system for internal staff</t>
  </si>
  <si>
    <t>22-03-0133</t>
  </si>
  <si>
    <t>DC-3/23/22
S - 3/29/22</t>
  </si>
  <si>
    <t>22-03-0134</t>
  </si>
  <si>
    <t>Supply and Delivery of Meals, Snacks and use of Conference  for the semestral Consultative meeting with Provincial/City/Municipal Social Welfare and Development Officers and City/Municipal Action Team leaders  in the implementation of Pantawid Pamilya at Tuguegarao City</t>
  </si>
  <si>
    <t>22-03-0136</t>
  </si>
  <si>
    <t>DC-3/23/22
S-3/30/22</t>
  </si>
  <si>
    <t>Supply and Delivery of meals and snacks for the conduct of SWAD team leaders and PSP monthly meeting</t>
  </si>
  <si>
    <t>22-03-0161</t>
  </si>
  <si>
    <t>SUpply and Delivery of meals and snacks for the SWAD cagayan visit cum meeting</t>
  </si>
  <si>
    <t>22-03-0162</t>
  </si>
  <si>
    <t>Supply and Delivery of meals and snacks for pantawid pamilya cash grants consultation meeting and workshop</t>
  </si>
  <si>
    <t>22-03-0171</t>
  </si>
  <si>
    <t>DC-3/30/22
s-4/4/22</t>
  </si>
  <si>
    <t>Supply and Delivery of  meals nand snacks for consultation meeting with civil society organization (CSO's) on the implementation of PPPP</t>
  </si>
  <si>
    <t>22-03-0172</t>
  </si>
  <si>
    <t>Supply and Delivery of meals and snacks for the conduct of quarterly meeting of the pantawid pamilya program RAC</t>
  </si>
  <si>
    <t>22-03-0173</t>
  </si>
  <si>
    <t>Supply and Delivery of meals, snacks for the conduct of DSWD-LBP REgional Action Center (RAC), meeting</t>
  </si>
  <si>
    <t>22-03-0178</t>
  </si>
  <si>
    <t>Supply and Delivery of meals, snacks and use of Conference hall for the conduct of SLP Monthly Isabela meeting CY 2022</t>
  </si>
  <si>
    <t>22-03-0179</t>
  </si>
  <si>
    <t>TESDA-ISAT</t>
  </si>
  <si>
    <t>DC - 03/31/22</t>
  </si>
  <si>
    <t>Procurement of 6 gals ketchup etc for RSCC 2nd quarter</t>
  </si>
  <si>
    <t>22-06-0455</t>
  </si>
  <si>
    <t>Procurement of 1 box pancit canton et al for RSCC 2nd quarter</t>
  </si>
  <si>
    <t>22-06-0456</t>
  </si>
  <si>
    <t>CAGAYAN VALLEY DRUG</t>
  </si>
  <si>
    <t>S6/20/22</t>
  </si>
  <si>
    <t>Supply and Delivery of meals and snacks for the conduct of Project Power automated financial accounting system</t>
  </si>
  <si>
    <t>22-04-0182</t>
  </si>
  <si>
    <t>To supply of meals for 33 pax for the conduct of Beneficiary Data Management System, Process and Basic Data Management Workshop to SWAs - Batch 1</t>
  </si>
  <si>
    <t>22-04-0183</t>
  </si>
  <si>
    <t>Supply and  Delivery of meals and snacks for the conduct of training on technical writing</t>
  </si>
  <si>
    <t>22-04-0186</t>
  </si>
  <si>
    <t>STARMAX FOODHOUSE</t>
  </si>
  <si>
    <t>DC-4/5/22</t>
  </si>
  <si>
    <t>Supply and Delivery of meals and snacks for the quarterly Inter agency meeting on VAWC</t>
  </si>
  <si>
    <t>22-04-0187</t>
  </si>
  <si>
    <t>Procurement of Steel framed wooden desk etc for Isolation facility</t>
  </si>
  <si>
    <t>22-03-0102</t>
  </si>
  <si>
    <t>Procurement of 1 Lot for the Production of Information, Education and Communication (IEC) materials for Social Pension Program</t>
  </si>
  <si>
    <t>Social Pension</t>
  </si>
  <si>
    <t>22-03-0138</t>
  </si>
  <si>
    <t>Procurement of 3 pcs Loyalty Ring (10 kts) for the Pasasalamat at Pagpupugay Retirement Program of : Marissa Hamor, Ramon Piano and Delia De Guzman</t>
  </si>
  <si>
    <t>22-03-0142</t>
  </si>
  <si>
    <t>Supply and Delivery of meals and snacks for the conduct of CY 2022 regional matching conference and Special meeting on Adoption and Foster care</t>
  </si>
  <si>
    <t>22-04-0189</t>
  </si>
  <si>
    <t>Supply and Delivery of meal and snacks for the conduct of Seminar-Lecture vis a-vis 18 day Campaign to end VAW</t>
  </si>
  <si>
    <t>22-04-0195</t>
  </si>
  <si>
    <t>DC-4/5/22
b-4/7/22              S-4/18/22</t>
  </si>
  <si>
    <t>Supply and Delivery of Meals, Snacks , Accomodation and use of Conference for the conduct of training on DROMIC reporting system for internal staff at Solano, Nueva Vizcaya</t>
  </si>
  <si>
    <t>22-04-0201</t>
  </si>
  <si>
    <t>DC-04/06/22            S-4/18/22</t>
  </si>
  <si>
    <t>Supply and Delivery of Meals, Snacks , Accomodation and use of Conference for the conduct of Semestral Consultative meeting with Provincial/City/Municipal Social Welfare and Development Officers and City/Municipal Action Team Leaders in the implementation of Pantawid Pamilya at Bayombong, Nueva Vizcaya</t>
  </si>
  <si>
    <t>22-04-0202</t>
  </si>
  <si>
    <t>To supply of meals for the conduct of SLP Monthly Meeting for CY 2022</t>
  </si>
  <si>
    <t>22-04-0208</t>
  </si>
  <si>
    <t>PIAZZA ZICARELLI HOTEL RESTAURANT AND BAKESHOP</t>
  </si>
  <si>
    <t>To procurement of 4 units conference table, 6ft. , heavy duty, et. al for use in the implementation of Pantawid Pamilya Pilipino Program</t>
  </si>
  <si>
    <t>22-04-0215</t>
  </si>
  <si>
    <t>To supply of snacks, meals and use of conference hall for the Semestral Consultative meeting Cabarroguis, Quirino</t>
  </si>
  <si>
    <t>22-04-0227</t>
  </si>
  <si>
    <t xml:space="preserve">To procurement of 150 pcs 2023 Planner for the Semestral Consultative meeting </t>
  </si>
  <si>
    <t>22-04-0249</t>
  </si>
  <si>
    <t>To supply of meals for the conduct of SWAD Team Leaders and PSP Monthly Meeting</t>
  </si>
  <si>
    <t>22-04-0259</t>
  </si>
  <si>
    <t>Supply and Delivery of meals, snacks and accomodation for the capability building on results-based monitoring and evaluation system cum- re-orientation on the SLP monitoring tools and templates</t>
  </si>
  <si>
    <t>22-05-0278</t>
  </si>
  <si>
    <t>BLUECOAST BEACH HOTEL</t>
  </si>
  <si>
    <t>Procurement of 2 pcs wooden table for use of staff ARRS</t>
  </si>
  <si>
    <t>22-05-0279</t>
  </si>
  <si>
    <t>S 5/6/22</t>
  </si>
  <si>
    <t>Supply and Delivery of meals,snacks and use of conference hall for social pension quarterly meeting</t>
  </si>
  <si>
    <t>22-05-0290</t>
  </si>
  <si>
    <t>68 pax consultation on the drafting of standard marketing agreement with CBO's ,partners and legal officers-tug city</t>
  </si>
  <si>
    <t>22-05-0297</t>
  </si>
  <si>
    <t>s5/18/22</t>
  </si>
  <si>
    <t>Supply and Delivery of meals,snacks and use of conference hall for SLP Partnership Forum 2022</t>
  </si>
  <si>
    <t>22-05-0300</t>
  </si>
  <si>
    <t>PROMOTIVE 5/13
s-5/18/22</t>
  </si>
  <si>
    <t>Supply and Delivery of meals,snacks and use of conference hall for Conduct of LGU-centered Perspective and Approaches to zero hunger Caravan symposium-Cagayan</t>
  </si>
  <si>
    <t>22-05-0301</t>
  </si>
  <si>
    <t>Supply and Delivery of meals,snacks, use of conference hall and Accomodation for Conduct of  Community Participation Manual (CPPM) orientation</t>
  </si>
  <si>
    <t>22-05-0302</t>
  </si>
  <si>
    <t>Supply and Delivery of meals and snacks for the condut of LGU Centered persperctive and approaches to zero hunnger caravan and symposium -cagayan</t>
  </si>
  <si>
    <t>22-05-0321</t>
  </si>
  <si>
    <t>B-5/18/22
s-5/24/22</t>
  </si>
  <si>
    <t>Supply and Delivery of meals,snacks,use of hall and Accomodation for the conduct of SLp Monthly Provincial meeting CY 2022-Nueva Vizcaya</t>
  </si>
  <si>
    <t>22-05-0326</t>
  </si>
  <si>
    <t>HIGHLANDER HOTEL</t>
  </si>
  <si>
    <t>S5/18/22</t>
  </si>
  <si>
    <t>Procurement of 5 gals soysauce etc for RHWG 2nd quarter</t>
  </si>
  <si>
    <t>22-06-0469</t>
  </si>
  <si>
    <t>RODAMEL DRUGSTORE BR.V</t>
  </si>
  <si>
    <t>Procurement of  105 dozens shampoo etc for RHWG 2nd quarter</t>
  </si>
  <si>
    <t>22-06-0470</t>
  </si>
  <si>
    <t>Procurement of 45 bottles cologne etc for RHWg 2nd quarter</t>
  </si>
  <si>
    <t>22-06-0471</t>
  </si>
  <si>
    <t xml:space="preserve">Supply and Delivery of meals,snacks and accomodation For the conduct of Pantawid Pamilyang Pilipino Program Mid-Year review cum strategic Planning and Team Building </t>
  </si>
  <si>
    <t>22-05-0328</t>
  </si>
  <si>
    <t>Procurement of analok partition et al for the Improvement of CIU Waiting Area</t>
  </si>
  <si>
    <t>22-05-0334</t>
  </si>
  <si>
    <t>Supply and delivery of melas for RROS quarterly meeting</t>
  </si>
  <si>
    <t>22-05-0343</t>
  </si>
  <si>
    <t>Supply and Delivery of meals and snacks for the conduct of BDMS Cauayan</t>
  </si>
  <si>
    <t>22-05-0344</t>
  </si>
  <si>
    <t>s 5/24/22</t>
  </si>
  <si>
    <t>Supply and Delivery of meals, snacks and Accomodation for technical sharing with social workers at Santa ana Cagayan</t>
  </si>
  <si>
    <t>22-05-0345</t>
  </si>
  <si>
    <t>VILLA SATURNINA RESORT</t>
  </si>
  <si>
    <t>Supply and Delivery of meals and snacks for swad and PSP meeting</t>
  </si>
  <si>
    <t>22-05-0346</t>
  </si>
  <si>
    <t>VALERINO GRILL</t>
  </si>
  <si>
    <t>Supply and De;ivery of meals and snacks for the Regional Matching and Conference and Special meeting on adption</t>
  </si>
  <si>
    <t>22-05-0349</t>
  </si>
  <si>
    <t>s-5/30/22</t>
  </si>
  <si>
    <t>Supply of meals and snacks for the conduct of SLP Meeting at quirino</t>
  </si>
  <si>
    <t>22-05-0350</t>
  </si>
  <si>
    <t>CAPITOL PLLAZA HOTEL &amp; RESTAURANT</t>
  </si>
  <si>
    <t>Supply and Delivery of meals and snacks for the conduct of basic training for the newly hired KALAHI CIDDS</t>
  </si>
  <si>
    <t>22-05-0351</t>
  </si>
  <si>
    <t>Supply and Delivery of meals,snacks and accomodation for the Regional Integrated Performance review and evaluation worrkshop</t>
  </si>
  <si>
    <t>22-05-0354</t>
  </si>
  <si>
    <t>Supply amd Delivery of meals and snacks for the 1st and 2nd semester Case management consultation meeting and SWID monitoring</t>
  </si>
  <si>
    <t>22-05-0355</t>
  </si>
  <si>
    <t>Supply and Delivery of meals and snacks for the social investment/partnership forum for the pantawid pamilya</t>
  </si>
  <si>
    <t>22-05-0356</t>
  </si>
  <si>
    <t>Supply and Delivery of meals and snacks for the conduct of GAD Mapping and assessment for selected gender red site municipalities Quirino</t>
  </si>
  <si>
    <t>22-05-0357</t>
  </si>
  <si>
    <t>CAPITOL PLAZA HOTEL &amp; RESTAURANT</t>
  </si>
  <si>
    <t>Supply and Delivery of meals, snacks, use of conference hall and Accomodation for the conduct of Technical sharing with Social workers handling adoption</t>
  </si>
  <si>
    <t>22-05-0358</t>
  </si>
  <si>
    <t xml:space="preserve">24/7 INN RESORT </t>
  </si>
  <si>
    <t>Supply and Delivery of mealsand snacks for the conduct of Likhang Hiraya</t>
  </si>
  <si>
    <t>22-05-0402</t>
  </si>
  <si>
    <t>Supply and Delivery of meals and snacks for the Midyear Program review and General Assembly</t>
  </si>
  <si>
    <t>22-05-0360</t>
  </si>
  <si>
    <t>Supply and Delivery of meals and snacks for monthly themed childrens month celebration</t>
  </si>
  <si>
    <t>22-05-0361</t>
  </si>
  <si>
    <t xml:space="preserve">Supply and Delivery of meals, snacks, use of hall and accomodation for the POO2 semestral cluster meeting </t>
  </si>
  <si>
    <t>22-05-0362</t>
  </si>
  <si>
    <t>ANDREA HOTEL</t>
  </si>
  <si>
    <t>S-5/25/22</t>
  </si>
  <si>
    <t>Procurement of 180 pcs Production of brochures etc for Production of KALAHI CIDDS PAMANA IEC</t>
  </si>
  <si>
    <t>22-05-0390</t>
  </si>
  <si>
    <t>GOLDEN PRESS</t>
  </si>
  <si>
    <t>Procurment of 5 units wooden table for staff under DRIM Section</t>
  </si>
  <si>
    <t>22-05-0407</t>
  </si>
  <si>
    <t>Supply and Delivery of meals and snacks for the conduct of Capability Building for Community Volunteers under the Balik Probinsya, Bagong Pagasa Program, Quirno</t>
  </si>
  <si>
    <t>22-05-0419</t>
  </si>
  <si>
    <t>JANE'S CANTEEN</t>
  </si>
  <si>
    <t>Supply and Delivery of meals and snacks for the online training on enhanced Family Development Session</t>
  </si>
  <si>
    <t>22-06-0436</t>
  </si>
  <si>
    <t>Procurment of 2 pcs router etc for implementation of Pantawid Pamilya Pilipino Program</t>
  </si>
  <si>
    <t>22-06-0438</t>
  </si>
  <si>
    <t>SENTRO. COM</t>
  </si>
  <si>
    <t>Procurment of  2 tanks freon for GSS 2nd quarter</t>
  </si>
  <si>
    <t>22-06-0444</t>
  </si>
  <si>
    <t>ROLETH CAR AIRCON &amp; REF PARTS AND SALES</t>
  </si>
  <si>
    <t>B-6/9/22
S 6/14/22</t>
  </si>
  <si>
    <t>Procurment of 6 pcs Map gas etc for GSS 2nd quarter</t>
  </si>
  <si>
    <t>22-06-0445</t>
  </si>
  <si>
    <t>NORTH ROTEK CORPORATION</t>
  </si>
  <si>
    <t>Procurement  of 105 pairs slippers for adult CVRRCY residents for 3rd quarter</t>
  </si>
  <si>
    <t>22-06-0446</t>
  </si>
  <si>
    <t>JERASON SHOPPERS SMART</t>
  </si>
  <si>
    <t>Procurement of 360 bathsoap etc for RHWG 2nd quarter</t>
  </si>
  <si>
    <t>22-06-0464</t>
  </si>
  <si>
    <t xml:space="preserve">Procurement of  50 packs full cream milk for 2nd quarter </t>
  </si>
  <si>
    <t>22-06-0465</t>
  </si>
  <si>
    <t>Procurement of 50 packs full cream milk etc for RHWG for 2nd quarter</t>
  </si>
  <si>
    <t>22-06-0466</t>
  </si>
  <si>
    <t>Procurment of  rubber shoes etc for CVRRCY</t>
  </si>
  <si>
    <t>22-06-0447</t>
  </si>
  <si>
    <t>HENDISON SHIOE PLAZA</t>
  </si>
  <si>
    <t>Procurement of 315 pcs brief et al for use of CVRRCY residents for 3rd quarter</t>
  </si>
  <si>
    <t>22-06-0448</t>
  </si>
  <si>
    <t>TAGAYUN DRY GOODS</t>
  </si>
  <si>
    <t>Procurement of 1 unit 3 tanner floor mounted aircondition for DSWD FO2 to include SWAD office</t>
  </si>
  <si>
    <t>22-05-0422</t>
  </si>
  <si>
    <t>ADESSA CORPORATION</t>
  </si>
  <si>
    <t>cancelled refer to PO 2022-06-0451</t>
  </si>
  <si>
    <t>Procurement of 1 set analok partition et al for sever room combased, office and storage area</t>
  </si>
  <si>
    <t>22-06-0431</t>
  </si>
  <si>
    <t>B-6/7/22           S-6/9/22</t>
  </si>
  <si>
    <t>Procurement of 300 pcs compendium stories etc for Procuction of IEC materials</t>
  </si>
  <si>
    <t>22-06-0432</t>
  </si>
  <si>
    <t>ERZALAN PRINTING PRESS</t>
  </si>
  <si>
    <t>Procurement of 1 llot repair of analok swing door for 2nd floor left wing exit door</t>
  </si>
  <si>
    <t>22-06-0433</t>
  </si>
  <si>
    <t>B-6/7/22                      S-6/9/22</t>
  </si>
  <si>
    <t>Procurement of 1 lot advocacy for Regional Ceremonial graduation and information caravan</t>
  </si>
  <si>
    <t>22-06-0463</t>
  </si>
  <si>
    <t>Procurement of emblem et al for the use of the visitors lounge</t>
  </si>
  <si>
    <t>22-06-0468</t>
  </si>
  <si>
    <t>ELY'S ADVERTISING</t>
  </si>
  <si>
    <t>For T.A Engineer Re-abstract</t>
  </si>
  <si>
    <t>SUpply and Delivery of meals and snacks for monthly SLP Provincial meeting</t>
  </si>
  <si>
    <t>22-06-0472</t>
  </si>
  <si>
    <t>DC-6/10/22
s-6/20/22</t>
  </si>
  <si>
    <t>Supply and Delivery of  inter agency meetings on VAWC and Filipino Family</t>
  </si>
  <si>
    <t>22-06-0476</t>
  </si>
  <si>
    <t>CASA ANGELA</t>
  </si>
  <si>
    <t>B-6/10/22
s 6/14/22</t>
  </si>
  <si>
    <t>Supply and Delivery of meals and snacks for the conduct of re-orientation of foster parents in tuguegarao CIty</t>
  </si>
  <si>
    <t>22-06-0480</t>
  </si>
  <si>
    <t>Supply and Delivery of meals and snacks for the conduct of  Integ agency council against trafficking (IACAT) R02 special meeting</t>
  </si>
  <si>
    <t>22-06-0482</t>
  </si>
  <si>
    <t>Procurement of 30 tabs laxatives/purgatives bisacodyl etc fof medical supplies of rhwg residents for 2nd quarter</t>
  </si>
  <si>
    <t>22-06-0483</t>
  </si>
  <si>
    <t>dc-6/20
s-6/30/22</t>
  </si>
  <si>
    <t>Procurement of 8 panels Photo exibit panel etc for Likhang hiraya: Pamgarap Patungong Pagsibol</t>
  </si>
  <si>
    <t>22-06-0484</t>
  </si>
  <si>
    <t>IRISH ALUMINUM &amp; GLASS SUPPLY</t>
  </si>
  <si>
    <t>S-6/30/22</t>
  </si>
  <si>
    <t>Supply and Delivery of meals and snacks for the conduct of Goverment Internship Program (GIP)</t>
  </si>
  <si>
    <t>22-06-0486</t>
  </si>
  <si>
    <t>B-6/21/22
s-6/30/22</t>
  </si>
  <si>
    <t>Supply and Delivery of meals and snacks for the conduct of Day Care Worker's Week Celebration</t>
  </si>
  <si>
    <t>22-06-0487</t>
  </si>
  <si>
    <t>Supply and Delivery of meals and snacks for the conduct of Technical sharing with Social Workers Handlng Adoption Cases - Batch 3</t>
  </si>
  <si>
    <t>6/.16/22</t>
  </si>
  <si>
    <t>22-06-0488</t>
  </si>
  <si>
    <t>b-6/21/22
ord-7/4/22
s-7/5/22</t>
  </si>
  <si>
    <t>Supply and Delivery of meals for the conduct of Mother's and Father's Day Celebration</t>
  </si>
  <si>
    <t>22-06-0490</t>
  </si>
  <si>
    <t>KIYELAS FARM</t>
  </si>
  <si>
    <t>Procurement of 2 gals rubberized paint etc for repainting of multi-purpose gymnasium,additional area to be painted volley ball court and basketball court</t>
  </si>
  <si>
    <t>22-06-0491</t>
  </si>
  <si>
    <t>COLORADO PAINT CENTER</t>
  </si>
  <si>
    <t>S-6/27/22</t>
  </si>
  <si>
    <t>Procurement of advocacy notebook etc for conduct of Case Management Training on Alternative Parental Care</t>
  </si>
  <si>
    <t>22-06-0492</t>
  </si>
  <si>
    <t>Procurement of 20 pcs tshirt etc for implementation of Goverment Internship Program for CY 2022</t>
  </si>
  <si>
    <t>22-06-0493</t>
  </si>
  <si>
    <t>Procurment of 2  units  TV LED  for monitoring of earthquake and tsunami alert ,rainfall level</t>
  </si>
  <si>
    <t>22-06-0494</t>
  </si>
  <si>
    <t>B-6/21/22
s-7/4/22</t>
  </si>
  <si>
    <t>Procurement of 2 units grass cutter for maintaning cleanliness of sorroundings of the center</t>
  </si>
  <si>
    <t>22-06-0495</t>
  </si>
  <si>
    <t>RCB HARDWARE</t>
  </si>
  <si>
    <t>Procurement of 700 pcs Listahanan Inforgraphic fan for production of information,education and communication materials NHTS-PR</t>
  </si>
  <si>
    <t>22-06-0496</t>
  </si>
  <si>
    <t>Procurement of 1 pc wooden table etc for  the newly hired staff and 4 printer stand racks</t>
  </si>
  <si>
    <t>22-06-0497</t>
  </si>
  <si>
    <t>RJM HOME FURNISHINGS</t>
  </si>
  <si>
    <t>b-6/21/22
s-6/30/22</t>
  </si>
  <si>
    <t>Procurement  of  5 pcs coffee table etc for visitor's lounge</t>
  </si>
  <si>
    <t>22-06-0498</t>
  </si>
  <si>
    <t>WILCON DEPOT INC.</t>
  </si>
  <si>
    <t>Procurement of 200 pcs platic pallet etc for rented warehouse hubs for additional equpment</t>
  </si>
  <si>
    <t>22-06-0500</t>
  </si>
  <si>
    <t>KAIRUS PHILS. TRADING CONSUMER GOODS RETAILING</t>
  </si>
  <si>
    <t>DC-6/20/22
b-6/21/22
s-6/30/22</t>
  </si>
  <si>
    <t>Procurement of 4 units jack pallet etc for rented warehouse hubs additional equipmment and supplies</t>
  </si>
  <si>
    <t>22-06-0501</t>
  </si>
  <si>
    <t>ANJENE INDUSTRIES INC.</t>
  </si>
  <si>
    <t>Procurement of  2000 pcs production three fold Primers for IEC Production for B2P Program</t>
  </si>
  <si>
    <t>22-06-0502</t>
  </si>
  <si>
    <t>b-6/21/22
ord-7/1/22
S-7/4/22</t>
  </si>
  <si>
    <t>Procurement of  10 tubes foskina ointment etc for RSCC residents</t>
  </si>
  <si>
    <t>22-06-0503</t>
  </si>
  <si>
    <t>Procurement of 10 bottles paracetamol etc for RSCC 2nd quarter</t>
  </si>
  <si>
    <t>22-06-0504</t>
  </si>
  <si>
    <t>MARANATHA PHARMA MEDICAL SUPPLIES dISTRIBUTION</t>
  </si>
  <si>
    <t>Procurement of 1 box analgesic et.al  for medical use of CVRRCY</t>
  </si>
  <si>
    <t>22-06-0505</t>
  </si>
  <si>
    <t>ORD-7/11
s-7/4/22</t>
  </si>
  <si>
    <t>Supply and Delivery of Meals and snacks for the conduct of 3rd quarterly meeting of the Social Pension</t>
  </si>
  <si>
    <t>22-06-0512</t>
  </si>
  <si>
    <t>s-6/30/22</t>
  </si>
  <si>
    <t>Supply and Delivery of Meals and snacks for the conduct of SFP meeting</t>
  </si>
  <si>
    <t>SFP</t>
  </si>
  <si>
    <t>22-06-0513</t>
  </si>
  <si>
    <t>S-7/12/22</t>
  </si>
  <si>
    <t>Supply and Delivery of heavy Duty Galvanized door including steel door jamb</t>
  </si>
  <si>
    <t>22-06-0514</t>
  </si>
  <si>
    <t>PHILTECH METAL DESIGNS</t>
  </si>
  <si>
    <t>ord-6/28/22
s-6/30/22</t>
  </si>
  <si>
    <t>Supply and Delivery of Melas and snacks for the conduct of ABSNET Capability Activity cum First Semester</t>
  </si>
  <si>
    <t>22-06-0515</t>
  </si>
  <si>
    <t xml:space="preserve">VILLA VICTORIA HOTEL </t>
  </si>
  <si>
    <t>Supply and Delivery of Melas and snacks for the conduct of Virtual Orientation on Parenting Effectiveness Service</t>
  </si>
  <si>
    <t>22-06-0516</t>
  </si>
  <si>
    <t>Ord-6/27/22
S-7/12/22</t>
  </si>
  <si>
    <t>Supply and Delivery of meals and snacks for the conduct of Stress management and staff development</t>
  </si>
  <si>
    <t>22-06-0517</t>
  </si>
  <si>
    <t>BALAI TA KOMAN</t>
  </si>
  <si>
    <t>Procurement of  50 bottles vinegar etc for conduct of IDF</t>
  </si>
  <si>
    <t>22-06-0524</t>
  </si>
  <si>
    <t>Supply and Delivery of meals and snacks for the re-orientation of foster parents in     Bayombong, Nueva, Vizcaya</t>
  </si>
  <si>
    <t>22-06-0519</t>
  </si>
  <si>
    <t>LOTUS GARDEN HOTEL</t>
  </si>
  <si>
    <t>ord 7/4/22
s-7/7/22</t>
  </si>
  <si>
    <t>1 lot one service provider to set up design for Likhang Hiraya:Pangarap Patungong Pagsibol (the DSWD- SLP Display and Photo Exhibit)</t>
  </si>
  <si>
    <t>22-06-0528</t>
  </si>
  <si>
    <t>FLOWER'S BY IMELDA</t>
  </si>
  <si>
    <t>16 pcs  Sintra board for Likhang Hiraya:Pangarap Patungong Pagsibol (the DSWD- SLP Display and Photo Exhibit)</t>
  </si>
  <si>
    <t>22-06-0529</t>
  </si>
  <si>
    <t>BRIGHT SIGNS &amp; DESIGNS</t>
  </si>
  <si>
    <t>Procurement of  4 pcs standee banner etc for  or Likhang Hiraya:Pangarap Patungong Pagsibol (the DSWD- SLP Display and Photo Exhibit)</t>
  </si>
  <si>
    <t>22-06-0530</t>
  </si>
  <si>
    <t>Procurement of 2 pcs filling cabinet for   PDPS/PPD  for training and other activities</t>
  </si>
  <si>
    <t>22-06-0531</t>
  </si>
  <si>
    <t>ORD-6/28/22
s-6/30/22</t>
  </si>
  <si>
    <t>Procurement of 100 pcs notebook etc for PDPS/PPD training and other activities</t>
  </si>
  <si>
    <t>22-06-0533</t>
  </si>
  <si>
    <t>ORD-7/4/22
s-7/5/22</t>
  </si>
  <si>
    <t>Procurement of 1 gallon ink cartridge etc for PDPS/PPD for training activities</t>
  </si>
  <si>
    <t>22-06-0534</t>
  </si>
  <si>
    <t>Procurement of 80 pcs heavy duty high density rubber mats for installation of floor and wall rubber mats at RSCC</t>
  </si>
  <si>
    <t>22-06-0535</t>
  </si>
  <si>
    <t>ACE HARDWARE PHILIPPINES INC.</t>
  </si>
  <si>
    <t>Procurement of 3 sets lever type stainless steel door knobs etc for reahabilitation of boys and toddlers CT door and jambs at RSCC</t>
  </si>
  <si>
    <t>22-06-0536</t>
  </si>
  <si>
    <t>MELDA MADRID HARDWARE CENTER INC.</t>
  </si>
  <si>
    <t>ORD-7/1/22
S-7/4/22</t>
  </si>
  <si>
    <t>Procurement of 6 bags Portland Cement et al for the rehabilitation of boys and toddlers CR door and Jambs at RSCC</t>
  </si>
  <si>
    <t>22-06-0537</t>
  </si>
  <si>
    <t>ORD-6/28/22
S-6/30/22</t>
  </si>
  <si>
    <t>Procurement of tarpaulin etc for Nutrition month Celebration</t>
  </si>
  <si>
    <t>22-06-0539</t>
  </si>
  <si>
    <t>Supply and Delivery of meals and snacks for the conduct of consultation meeting with LGU amulung</t>
  </si>
  <si>
    <t>6/30//22</t>
  </si>
  <si>
    <t>22-06-0540</t>
  </si>
  <si>
    <t>FLORA'S FOOD HOUSE AND CATERING SERVICES</t>
  </si>
  <si>
    <t>Procurement of  1 unit all in one printer for RHWG</t>
  </si>
  <si>
    <t>22-06-0541</t>
  </si>
  <si>
    <t>ABANA COMPUTER SUPPLIES</t>
  </si>
  <si>
    <t>Supply and Delivery of meals and snacks for the conduct of Safer Internet Day Celebration</t>
  </si>
  <si>
    <t>22-06-0542</t>
  </si>
  <si>
    <t xml:space="preserve">Procurement of 432 pcs ink et al for the SLP Implementation </t>
  </si>
  <si>
    <t>22-06-0543</t>
  </si>
  <si>
    <t>ORD-7/4/22</t>
  </si>
  <si>
    <t>Procurment of  tubular stainless for the fabrication of mezzanine for the disaster warehouse at FO</t>
  </si>
  <si>
    <t>22-06-0544</t>
  </si>
  <si>
    <t>NORTH SAPPHIRE ALUMINUM GLASS</t>
  </si>
  <si>
    <t>Procurement of  10 pcs cartridge etc for  epaph-rpmo staff</t>
  </si>
  <si>
    <t>22-05-0389</t>
  </si>
  <si>
    <t>Procurement of 2 sets chain block for the fabrication of mezzanine for the disaster warehouse at FO</t>
  </si>
  <si>
    <t>22-06-0545</t>
  </si>
  <si>
    <t>Procurement of 6 packs macaroni elbow etc for cvrrcy 1st quarter</t>
  </si>
  <si>
    <t>22-05-0415</t>
  </si>
  <si>
    <t>R.T SANTIAGO SARI SARI STORE</t>
  </si>
  <si>
    <t>Procurement of 20 packs betsin etc for consumption of CVRRCY 1st quarter</t>
  </si>
  <si>
    <t>22-05-0416</t>
  </si>
  <si>
    <t>Procurment of  tubular stainless  steel et al for the fabrication of mezzanine for the disaster warehouse at FO</t>
  </si>
  <si>
    <t>22-06-0546</t>
  </si>
  <si>
    <t>Procurement of 1 pc acer acer tm etc for replacement of defective part of inspected ICT equipment</t>
  </si>
  <si>
    <t>22-06-0547</t>
  </si>
  <si>
    <t>SENTRO. COM ENTERPRISES</t>
  </si>
  <si>
    <t>ORD7/11/22
s-7/4/22</t>
  </si>
  <si>
    <t>Procurement of  1 pc acer aspure etc  for replacement of defective part of inspected ICT equipment</t>
  </si>
  <si>
    <t>22-06-0548</t>
  </si>
  <si>
    <t>Supply and Delivery of meals and snacks for the conduct of Regional Research forum</t>
  </si>
  <si>
    <t>22-06-0549</t>
  </si>
  <si>
    <t>Supply and Delivery of meals and snacks for the 2nd quarter Regional Monitoring Team (RMT) meeting</t>
  </si>
  <si>
    <t>22-06-0550</t>
  </si>
  <si>
    <t>S-6/30</t>
  </si>
  <si>
    <t>Supply and Delivery of meals and snacks for the conduct of Pasasalamat at Pagpupugay Program for ms. tessany verzosa</t>
  </si>
  <si>
    <t>22-06-0551</t>
  </si>
  <si>
    <t>S-7/4/22</t>
  </si>
  <si>
    <t>Supply and Delivery of meals and snacks for the Pasasalamat at Pagpupugay Retirement Program of Mr. Marciano D. Dameg</t>
  </si>
  <si>
    <t>22-06-0552</t>
  </si>
  <si>
    <t>ORD 7/1
s-7/4/22</t>
  </si>
  <si>
    <t>Procurement of  1 set acetylene for fabrication of mezzanine for the Disasters Warehouse at fo2</t>
  </si>
  <si>
    <t>22-06-0553</t>
  </si>
  <si>
    <t>FRANOLD ENTERPRISES</t>
  </si>
  <si>
    <t>ORD-7/6/22
s-7/11/22</t>
  </si>
  <si>
    <t>22-06-0554</t>
  </si>
  <si>
    <t>RBO UNITED AUTO PARTS &amp; HARDWARE</t>
  </si>
  <si>
    <t>ORD-7/11/22
s-7/12/22</t>
  </si>
  <si>
    <t>Procurement of 9 pcs terabyte solid state for computer set of ARRS</t>
  </si>
  <si>
    <t>22-06-0555</t>
  </si>
  <si>
    <t>SENTRO.COM</t>
  </si>
  <si>
    <t>Procurement of 1 pc DD3 laptop Ram etc for the maintenance and Upgrading of External parts of Computer set</t>
  </si>
  <si>
    <t>22-06-0556</t>
  </si>
  <si>
    <t>Procurement of  4 boxes antidiabetic et al for residents of RHWG</t>
  </si>
  <si>
    <t>22-06-0557</t>
  </si>
  <si>
    <t>B-7/1/22
s-7/7/22</t>
  </si>
  <si>
    <t>Procurement of 1 box antacid et al for the residents of RHWG</t>
  </si>
  <si>
    <t>22-06-0558</t>
  </si>
  <si>
    <t>JOSHRICH PHARMA AND MEDICAL SUPPLIES</t>
  </si>
  <si>
    <t>Procurement of  10 pcs FL tube et al for RSCC Residents for 2nd quarter</t>
  </si>
  <si>
    <t>22-05-0411</t>
  </si>
  <si>
    <t>TUGUEGARAO KING'S HARDWARE</t>
  </si>
  <si>
    <t>Procurement of 30 pcs Led bulb etc for RSCC 2nd quarter</t>
  </si>
  <si>
    <t>22-05-0412</t>
  </si>
  <si>
    <t>ACE HARDWARE PHIL</t>
  </si>
  <si>
    <t>s-6/6/22</t>
  </si>
  <si>
    <t>Procurement of 20 tabs antacid/anti ulcerant et al for RHWG</t>
  </si>
  <si>
    <t>22-06-0559</t>
  </si>
  <si>
    <t>Procurement of 180 capsules et al for the residents of RHWG</t>
  </si>
  <si>
    <t>22-06-0560</t>
  </si>
  <si>
    <t>RODAMEL DRUGSTORE BR V</t>
  </si>
  <si>
    <t>Procurement of 69 pcs tarpaulin et al for the production of tarpaulin IEC materials for SLP</t>
  </si>
  <si>
    <t>22-06-0561</t>
  </si>
  <si>
    <t>C AND P DIGITAL PRINTING PHOTOGRAPHY</t>
  </si>
  <si>
    <t>ORD-7/4/22
s-7/7/22</t>
  </si>
  <si>
    <t>Supply and Delivery of meals and snacsk for the Basic Training for the newly hired KALAHI CIDSS Acts</t>
  </si>
  <si>
    <t>22-06-0562</t>
  </si>
  <si>
    <t>Supply and Delivery of meals and snacks for the Community Participation Procurement Manual Orientation</t>
  </si>
  <si>
    <t>22-06-0563</t>
  </si>
  <si>
    <t>Procurement of 20 pcs HP Smart tank ink et al for the EPAPH RPMO Staff</t>
  </si>
  <si>
    <t>22-06-0567</t>
  </si>
  <si>
    <t>ABANA COMPUTER SERVICES</t>
  </si>
  <si>
    <t>Procurement of 500 pcs book type PVS et al for the Ceremonial graduation of exiting Pantawid Pamilya Beneficiaries</t>
  </si>
  <si>
    <t>22-06-0568</t>
  </si>
  <si>
    <t>acctng-7/7/22
ord 7/12/22
S-7/13/22</t>
  </si>
  <si>
    <t>Procurement of 4 bottles HP GT 53XL black ink etc for cash section 2nd quarter</t>
  </si>
  <si>
    <t>CASH SECTION</t>
  </si>
  <si>
    <t>22-06-0569</t>
  </si>
  <si>
    <t>Supply and Delivery of meals and snacks for the conduct of Gender analysis training</t>
  </si>
  <si>
    <t>22-06-0570</t>
  </si>
  <si>
    <t>DC-7/4/22
s-7/7/22</t>
  </si>
  <si>
    <t>Supply and Delivery of meals and snacks for the consultation meeting of LGU Benito Soliven and SLP Associations</t>
  </si>
  <si>
    <t>22-06-0571</t>
  </si>
  <si>
    <t>RODALICIOUS CATERING SERVICES</t>
  </si>
  <si>
    <t>Supply and Delivery of meals, snacks and accomodation for the conduct of Training on Group Process and Community Organizing (Batch 1 &amp; 3)</t>
  </si>
  <si>
    <t>22-06-0572</t>
  </si>
  <si>
    <t>Supply and Delivery of meals and snacks for the conduct of roll out training on Parent Leaders Partners Batch 1</t>
  </si>
  <si>
    <t>22-06-0573</t>
  </si>
  <si>
    <t>COUNTRY INN HOTEL</t>
  </si>
  <si>
    <t>ORD-7/1/22
s-7/7/22</t>
  </si>
  <si>
    <t>Supply and Delivery of meals and snacks for the conduct of 2nd  Semester Pantawid Pamilya Cash Grants Consultation meeting and workshop CY 2022</t>
  </si>
  <si>
    <t>22-06-0574</t>
  </si>
  <si>
    <t>Supply and Delivery of meals and snacks for the conduct of anger management at CVRRCY</t>
  </si>
  <si>
    <t>22-06-0575</t>
  </si>
  <si>
    <t>B-7/4/22
s-7/7/22</t>
  </si>
  <si>
    <t>Procurement of 1 lot general cleaning of Toyota Revo SHA 810 airconditioning system</t>
  </si>
  <si>
    <t>22-06-0576</t>
  </si>
  <si>
    <t>JJB MAGIC COOL TINT &amp; CAR AIRCON SERVICE CENTER</t>
  </si>
  <si>
    <t>B-7/5/22
S-7/13/22</t>
  </si>
  <si>
    <t>Procurement of 3 rolls rainbow garden hose for the use in watering plants in field office 02</t>
  </si>
  <si>
    <t>22-06-0577</t>
  </si>
  <si>
    <t>PARBE-LUMBER &amp; CONSTRUCTION SUPPLY</t>
  </si>
  <si>
    <t>B-7/5/22
s-7/12/22</t>
  </si>
  <si>
    <t>Supply and Delivery of meals,snacks,use of hall and Accomodation for the conduct of m *E system tools and sustainability &amp; evaluation tools</t>
  </si>
  <si>
    <t>22-06-0578</t>
  </si>
  <si>
    <t>Supply and Delivery of meals, snacks and accomodation for the conduct of Training on the Family Development Session Modules on Water, Sanitation and Hygiene in Early Childhood Care and Development Batch 1</t>
  </si>
  <si>
    <t>22-06-0579</t>
  </si>
  <si>
    <t>DC 7/4/22
s-7/7/22</t>
  </si>
  <si>
    <t>Supply and Delivery of meals and snacks for the conduct of Pantwid consultation meeting with IP Tribals</t>
  </si>
  <si>
    <t>22-06-0580</t>
  </si>
  <si>
    <t>DC 7/1/22
s-7/12/22</t>
  </si>
  <si>
    <t>Supply and Delivery of meals,snacks and use of conference hall for conduct of DSWD FO II on collaboration ,networking and linkaging,advocacy and partnership for CY 2022 batch 1</t>
  </si>
  <si>
    <t>22-06-0581</t>
  </si>
  <si>
    <t>B 7/1/22
s-7/7/22</t>
  </si>
  <si>
    <t>Supply and Delivery of meals and snacks for the con duct of  roll out training on modular Guide for 4 ps implementers in providing community based interventions for children and youth not attending school</t>
  </si>
  <si>
    <t>22-06-0582</t>
  </si>
  <si>
    <t>DC 7/1/22</t>
  </si>
  <si>
    <t>Supply and Delivery of meals and snacks for the conduct of    Regional Work and Dinancial Planning Workshop</t>
  </si>
  <si>
    <t>22-06-0583</t>
  </si>
  <si>
    <t>Supply and Delivery of meals and snacks for the conduct of   dswd-lbp rac mEETING</t>
  </si>
  <si>
    <t>22-06-0584</t>
  </si>
  <si>
    <t>DC 7/1/22
s-7/7/22</t>
  </si>
  <si>
    <t>Supply and Delivery of meals and snacks for the conduct of  Consultative meeting with Provincial /city/ Municipal social welfare Roxas Isabela</t>
  </si>
  <si>
    <t>22-06-0585</t>
  </si>
  <si>
    <t>D AND M RESORT AND CATERING</t>
  </si>
  <si>
    <t>Supply and Delivery of meals and snacks for POO4 meeting</t>
  </si>
  <si>
    <t>22-06-0586</t>
  </si>
  <si>
    <t xml:space="preserve">LOTUS GARDEN HOTEL </t>
  </si>
  <si>
    <t>S-7/4/22
s-7/7/22</t>
  </si>
  <si>
    <t>Procurement of 2 packs ballpen etal for the Goverment Intenship Program for CY 2022</t>
  </si>
  <si>
    <t>22-06-0587</t>
  </si>
  <si>
    <t>B-7/4/22</t>
  </si>
  <si>
    <t>Supply of meals for the conduct of Orientation on Completed Social Technology  CY 2022</t>
  </si>
  <si>
    <t>22-05-0283</t>
  </si>
  <si>
    <t>B-5/6/22-s 5/11/22</t>
  </si>
  <si>
    <t>Supply and Delivery of 11,000 pcs Printing of Ipinaghain Cookbook Volume 2, 1 Lot, for the Writeshop and Production of Ipinaghain Volume 2: Cookbook for MCCT IP Beneficiaries</t>
  </si>
  <si>
    <t>Supply and Delivery of Food Stuffs (1 Lot) for production of Family Food Packs as Field Office Standby Stockpile</t>
  </si>
  <si>
    <t>Design, Supply and installation of Lift at RSCC, Lingu, Solana, Cagayan</t>
  </si>
  <si>
    <t>VTSA INTERNATIONAL INC</t>
  </si>
  <si>
    <t xml:space="preserve">   Total Alloted Budget of On-going Procurement Activities</t>
  </si>
  <si>
    <t>Supply and Delivery of meals and snacks for the consultation on the drafting of standard agreement with CBO's partners and legal officers</t>
  </si>
  <si>
    <t>22-07-0588</t>
  </si>
  <si>
    <t>DC-7/4/22
s-7/12/22</t>
  </si>
  <si>
    <t>Procurement of 40 bd ft good lumber etal for the visitors lounge</t>
  </si>
  <si>
    <t>22-07-0589</t>
  </si>
  <si>
    <t>MELDA MADRID HARDWARE CENTER</t>
  </si>
  <si>
    <t>Procurement of marine plywood etc for  the visitors Lounge</t>
  </si>
  <si>
    <t>22-07-0590</t>
  </si>
  <si>
    <t>Procurement of 1 pail flat latex et al for the visitors lounge</t>
  </si>
  <si>
    <t>22-07-0591</t>
  </si>
  <si>
    <t>PARBE-LUMBER</t>
  </si>
  <si>
    <t>B-7/5/22
s-7/13/22</t>
  </si>
  <si>
    <t>Procurement of Periodic maintenance Service of Office vehicle DMAX SAB 4408</t>
  </si>
  <si>
    <t>22-07-0592</t>
  </si>
  <si>
    <t>B.M DOMINGO MOTOR SALES INC</t>
  </si>
  <si>
    <t>ORD-7/5/22</t>
  </si>
  <si>
    <t>Supply of meals and snacks for the conduct of consultation meeting with LGU Diadi</t>
  </si>
  <si>
    <t>22-07-0593</t>
  </si>
  <si>
    <t>Azaleas chocolate Foodhouse</t>
  </si>
  <si>
    <t>b-7/6/22
S-7/7/22</t>
  </si>
  <si>
    <t>Supply and Delivery of meals and snacks for the PSD 1st Semester meeting cum IPC Check point</t>
  </si>
  <si>
    <t>PSD</t>
  </si>
  <si>
    <t>7\6/22</t>
  </si>
  <si>
    <t>22-07-0594</t>
  </si>
  <si>
    <t>TIN-TINS FARM RESORT</t>
  </si>
  <si>
    <t>S-7/7/22</t>
  </si>
  <si>
    <t>Supply and Delivery of meals and snacks for the conduct of Consultation meeting with LGU Roxas</t>
  </si>
  <si>
    <t>22-07-0595</t>
  </si>
  <si>
    <t xml:space="preserve">D AND M RESORT AND CATERING </t>
  </si>
  <si>
    <t>DC-7//7/22</t>
  </si>
  <si>
    <t>Supply and Delivery of meals and snacks for the conduct of SDC Course tract 2 &amp; 3</t>
  </si>
  <si>
    <t>22-07-0596</t>
  </si>
  <si>
    <t>ALEXA BEACH RESORT AND LEISURE PARK</t>
  </si>
  <si>
    <t>DC-7//7/22
S-7/13/22</t>
  </si>
  <si>
    <t>Procurement of 30 meters welding cable for the Protective gear for the fabrication of mezzanine for the Disasters warehouse</t>
  </si>
  <si>
    <t>22-07-0597</t>
  </si>
  <si>
    <t>ERNESTO COMMERCIAL</t>
  </si>
  <si>
    <t>b-7/8/22
S-7/13/22</t>
  </si>
  <si>
    <t>Procurement of 2 pcs track light bar etc for the visitors Lounge</t>
  </si>
  <si>
    <t>22-07-0598</t>
  </si>
  <si>
    <t>Procurement of 2 boxes THHN wire et al for the visitor's lounge</t>
  </si>
  <si>
    <t>22-07-0599</t>
  </si>
  <si>
    <t>Procurement of 150 packages STU Collaterals for Advocacy Campaign material of STU and YB Program</t>
  </si>
  <si>
    <t>22-07-0600</t>
  </si>
  <si>
    <t>CHENGS GENERAL MERCHANDISE</t>
  </si>
  <si>
    <t>b-7/8/22
s-7/12/22</t>
  </si>
  <si>
    <t>Procurement of 40 pcs umbrella etc for the Inter Agency council member during the conduct of Poster and Slogan making contest</t>
  </si>
  <si>
    <t>22-07-0601</t>
  </si>
  <si>
    <t>KATS PRINTING</t>
  </si>
  <si>
    <t>b-7/11/22
S-7/13/22</t>
  </si>
  <si>
    <t>Procurement of 9 units office table for the use of 4p's Personnel for CY 2022</t>
  </si>
  <si>
    <t>22-07-0602</t>
  </si>
  <si>
    <t>DC 7/8/22
S-7/13/22</t>
  </si>
  <si>
    <t>Supply and Delivery of meals and snacks for the conduct of consultative meeting with provincial/ city/ municipal social welfare and Development officers at Cauayan Isabela</t>
  </si>
  <si>
    <t>22-07-0603</t>
  </si>
  <si>
    <t>CHEF ALBERT KITCHEN</t>
  </si>
  <si>
    <t>Procurement of 4 pcs basketball ring for use of Cvrrcy</t>
  </si>
  <si>
    <t>22-07-0604</t>
  </si>
  <si>
    <t>ESTEEM COMMERCIAL</t>
  </si>
  <si>
    <t>Procurement of 2000 stamp-5.00 denomination for messengerial  services</t>
  </si>
  <si>
    <t>22-07-0605</t>
  </si>
  <si>
    <t>PHILPOST-CAUAYAN</t>
  </si>
  <si>
    <t>B-7/8/22
S-7/13/22</t>
  </si>
  <si>
    <t>Procurement of 65 pcs Jersey for basketball for Bi monthly Sportfest of CVRRCY</t>
  </si>
  <si>
    <t>22-07-0606</t>
  </si>
  <si>
    <t>R &amp; S NEEDLE CRAFT</t>
  </si>
  <si>
    <t>22-07-0607</t>
  </si>
  <si>
    <t>Procurement of 75 pcs notebook etc for the conduct of DSWD FOII LDI on collaboration ,networking and linkaging, advocacy</t>
  </si>
  <si>
    <t>22-07-0608</t>
  </si>
  <si>
    <t>Supply and Delivery of meals and snacks for the RMDC addendum</t>
  </si>
  <si>
    <t>22-07-0609</t>
  </si>
  <si>
    <t>COUNTRY INN &amp; RESTAURANT</t>
  </si>
  <si>
    <t>dc 7/13/22</t>
  </si>
  <si>
    <t>Supply and Delivery of GASSD PREW Addendum</t>
  </si>
  <si>
    <t>22-07-0610</t>
  </si>
  <si>
    <t>Procurement of 20 pcs Foam for CVRRCY residents</t>
  </si>
  <si>
    <t>22-07-0611</t>
  </si>
  <si>
    <t>Procurement of 5 gals varnish etc for re-coating of furnitures and for sealing the leaking gutters/roof during heavy downpour of rain and water system</t>
  </si>
  <si>
    <t>22-07-0612</t>
  </si>
  <si>
    <t>Procurement of 2 units electric drill for CVRRCY re: tagging tools and equipments for engraving</t>
  </si>
  <si>
    <t>22-07-0613</t>
  </si>
  <si>
    <t>Procurement of 3 pcs microphone Processor for social marketing studio in the Field office</t>
  </si>
  <si>
    <t>22-07-0614</t>
  </si>
  <si>
    <t>CIRCUIT SHOCK ELECTRONICS</t>
  </si>
  <si>
    <t>Procurement of 10 meter XLR Cable etc for social marketing Studio in the field office</t>
  </si>
  <si>
    <t>22-07-0615</t>
  </si>
  <si>
    <t>22-07-0616</t>
  </si>
  <si>
    <t>22-07-0617</t>
  </si>
  <si>
    <t>22-07-0618</t>
  </si>
  <si>
    <t>22-07-0619</t>
  </si>
  <si>
    <t>22-07-0620</t>
  </si>
  <si>
    <t>22-07-0621</t>
  </si>
  <si>
    <t>22-07-0622</t>
  </si>
  <si>
    <t>22-07-0623</t>
  </si>
  <si>
    <t>22-07-0624</t>
  </si>
  <si>
    <t>22-07-0625</t>
  </si>
  <si>
    <t>22-07-0626</t>
  </si>
  <si>
    <t>22-07-0627</t>
  </si>
  <si>
    <t>22-07-0628</t>
  </si>
  <si>
    <t>22-07-0629</t>
  </si>
  <si>
    <t>22-07-0630</t>
  </si>
  <si>
    <t>22-07-0631</t>
  </si>
  <si>
    <t>22-07-0632</t>
  </si>
  <si>
    <t>22-07-0633</t>
  </si>
  <si>
    <t>22-07-0634</t>
  </si>
  <si>
    <t>22-07-0635</t>
  </si>
  <si>
    <t>22-07-0636</t>
  </si>
  <si>
    <t>22-07-0637</t>
  </si>
  <si>
    <t>22-07-0638</t>
  </si>
  <si>
    <t>22-07-0639</t>
  </si>
  <si>
    <t>22-07-0640</t>
  </si>
  <si>
    <t>22-07-0641</t>
  </si>
  <si>
    <t>22-07-0642</t>
  </si>
  <si>
    <t>22-07-0643</t>
  </si>
  <si>
    <t>22-07-0644</t>
  </si>
  <si>
    <t>22-07-0645</t>
  </si>
  <si>
    <t>22-07-0646</t>
  </si>
  <si>
    <t>22-07-0647</t>
  </si>
  <si>
    <t>22-07-0648</t>
  </si>
  <si>
    <t>22-07-0649</t>
  </si>
  <si>
    <t>22-07-0650</t>
  </si>
  <si>
    <t>22-07-0651</t>
  </si>
  <si>
    <t>22-07-0652</t>
  </si>
  <si>
    <t>22-07-0653</t>
  </si>
  <si>
    <t>22-07-0654</t>
  </si>
  <si>
    <t>22-07-0655</t>
  </si>
  <si>
    <t>22-07-0656</t>
  </si>
  <si>
    <t>22-07-0657</t>
  </si>
  <si>
    <t>22-07-0658</t>
  </si>
  <si>
    <t>22-07-0659</t>
  </si>
  <si>
    <t>22-07-0660</t>
  </si>
  <si>
    <t>22-07-0661</t>
  </si>
  <si>
    <t>22-07-0662</t>
  </si>
  <si>
    <t>22-07-0663</t>
  </si>
  <si>
    <t>22-07-0664</t>
  </si>
  <si>
    <t>22-07-0665</t>
  </si>
  <si>
    <t>22-07-0666</t>
  </si>
  <si>
    <t>22-07-0667</t>
  </si>
  <si>
    <t>22-07-0668</t>
  </si>
  <si>
    <t>22-07-0669</t>
  </si>
  <si>
    <t>22-07-0670</t>
  </si>
  <si>
    <t>22-07-0671</t>
  </si>
  <si>
    <t>22-07-0672</t>
  </si>
  <si>
    <t>22-07-0673</t>
  </si>
  <si>
    <t>22-07-0674</t>
  </si>
  <si>
    <t>22-07-0675</t>
  </si>
  <si>
    <t>22-07-0676</t>
  </si>
  <si>
    <t>22-07-0677</t>
  </si>
  <si>
    <t>22-07-0678</t>
  </si>
  <si>
    <t>CANCELLED</t>
  </si>
  <si>
    <t>22-07-0679</t>
  </si>
  <si>
    <t>22-07-0680</t>
  </si>
  <si>
    <t>22-07-0681</t>
  </si>
  <si>
    <t>22-07-0682</t>
  </si>
  <si>
    <t>22-07-0683</t>
  </si>
  <si>
    <t>22-07-0684</t>
  </si>
  <si>
    <t>22-07-0685</t>
  </si>
  <si>
    <t>22-07-0686</t>
  </si>
  <si>
    <t>22-07-0687</t>
  </si>
  <si>
    <t>22-07-0688</t>
  </si>
  <si>
    <t>22-07-0689</t>
  </si>
  <si>
    <t>22-07-0690</t>
  </si>
  <si>
    <t>22-07-0691</t>
  </si>
  <si>
    <t>22-07-0692</t>
  </si>
  <si>
    <t>22-07-0693</t>
  </si>
  <si>
    <t>22-07-0694</t>
  </si>
  <si>
    <t>22-07-0695</t>
  </si>
  <si>
    <t>22-07-0696</t>
  </si>
  <si>
    <t>22-07-0697</t>
  </si>
  <si>
    <t>22-07-0698</t>
  </si>
  <si>
    <t>22-07-0699</t>
  </si>
  <si>
    <t>22-07-0700</t>
  </si>
  <si>
    <t>22-07-0701</t>
  </si>
  <si>
    <t>22-07-0702</t>
  </si>
  <si>
    <t>22-07-0703</t>
  </si>
  <si>
    <t>22-07-0704</t>
  </si>
  <si>
    <t>22-07-0705</t>
  </si>
  <si>
    <t>22-07-0706</t>
  </si>
  <si>
    <t>22-07-0707</t>
  </si>
  <si>
    <t>22-07-0708</t>
  </si>
  <si>
    <t>22-07-0709</t>
  </si>
  <si>
    <t>22-07-0710</t>
  </si>
  <si>
    <t>22-07-0711</t>
  </si>
  <si>
    <t>22-07-0712</t>
  </si>
  <si>
    <t>22-07-0713</t>
  </si>
  <si>
    <t>22-07-0714</t>
  </si>
  <si>
    <t>22-07-0715</t>
  </si>
  <si>
    <t>22-07-0716</t>
  </si>
  <si>
    <t>22-07-0717</t>
  </si>
  <si>
    <t>22-07-0718</t>
  </si>
  <si>
    <t>22-07-0719</t>
  </si>
  <si>
    <t>22-07-0720</t>
  </si>
  <si>
    <t>22-07-0721</t>
  </si>
  <si>
    <t>22-07-0722</t>
  </si>
  <si>
    <t>22-07-0723</t>
  </si>
  <si>
    <t>22-07-0724</t>
  </si>
  <si>
    <t>22-07-0725</t>
  </si>
  <si>
    <t>22-07-0726</t>
  </si>
  <si>
    <t>22-07-0727</t>
  </si>
  <si>
    <t>22-07-0728</t>
  </si>
  <si>
    <t>End User</t>
  </si>
  <si>
    <t>ARDA</t>
  </si>
  <si>
    <t>BUDGET SECTION</t>
  </si>
  <si>
    <t>CHILDREN</t>
  </si>
  <si>
    <t>PSP</t>
  </si>
  <si>
    <t>DRRS</t>
  </si>
  <si>
    <t>FAMILY</t>
  </si>
  <si>
    <t>FMD</t>
  </si>
  <si>
    <t>FMS</t>
  </si>
  <si>
    <t>HRPPMS</t>
  </si>
  <si>
    <t>HR-WELLNESS</t>
  </si>
  <si>
    <t>3201021100001000</t>
  </si>
  <si>
    <t>LED SECRETARIAT</t>
  </si>
  <si>
    <t>PAS</t>
  </si>
  <si>
    <t>PASS</t>
  </si>
  <si>
    <t>PERSONNEL</t>
  </si>
  <si>
    <t>PROCUREMENT SECTION</t>
  </si>
  <si>
    <t>PS</t>
  </si>
  <si>
    <t>RJJWC</t>
  </si>
  <si>
    <t>PVB Trust Fund</t>
  </si>
  <si>
    <t>RSCWC</t>
  </si>
  <si>
    <t>UCT</t>
  </si>
  <si>
    <t>320104100001000</t>
  </si>
  <si>
    <t>YOUTH</t>
  </si>
  <si>
    <t>OLDER PERSON</t>
  </si>
  <si>
    <t>CENTENARIAN</t>
  </si>
  <si>
    <t>ICTS</t>
  </si>
  <si>
    <t>CBS</t>
  </si>
  <si>
    <t>Planning Section</t>
  </si>
  <si>
    <t>2/24/22</t>
  </si>
  <si>
    <t>5/25/22</t>
  </si>
  <si>
    <t>3/15/22</t>
  </si>
  <si>
    <t>3/20/22</t>
  </si>
  <si>
    <t>6/13/22</t>
  </si>
  <si>
    <t>6/30/22</t>
  </si>
  <si>
    <t>6/24/22</t>
  </si>
  <si>
    <t>6/23/22</t>
  </si>
  <si>
    <t>6/22/22</t>
  </si>
  <si>
    <t>6/28/22</t>
  </si>
  <si>
    <t>6/24/2</t>
  </si>
  <si>
    <t>6/29/22</t>
  </si>
  <si>
    <t>Prepared by:</t>
  </si>
  <si>
    <t>MA. SOCORRO L. DOMINGO</t>
  </si>
  <si>
    <t>AO V- BAC SECRETARIAT</t>
  </si>
  <si>
    <t>Recommending Approval by:</t>
  </si>
  <si>
    <t>CELSO L. ARAO JR</t>
  </si>
  <si>
    <t>BAC Chairman</t>
  </si>
  <si>
    <t>Approved:</t>
  </si>
  <si>
    <t>5/20/22</t>
  </si>
  <si>
    <t>5/30/22</t>
  </si>
  <si>
    <t>4/22/22</t>
  </si>
  <si>
    <t xml:space="preserve">                      Regional Director</t>
  </si>
  <si>
    <t xml:space="preserve">   CEZARIO JOEL C. ESPEJO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</si>
</sst>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
    <numFmt numFmtId="167" formatCode="m/d"/>
    <numFmt numFmtId="168" formatCode="[$-24809]m/d/yy"/>
    <numFmt numFmtId="169" formatCode="m/d/yyyy"/>
    <numFmt numFmtId="170" formatCode="mm/dd/yy"/>
    <numFmt numFmtId="171" formatCode="mm/dd/yyyy"/>
    <numFmt numFmtId="173" formatCode="m/yyyy"/>
  </numFmts>
  <fonts count="51">
    <font>
      <sz val="11"/>
      <color theme="1"/>
      <name val="Calibri"/>
      <charset val="134"/>
      <scheme val="minor"/>
    </font>
    <font>
      <sz val="11"/>
      <color theme="1"/>
      <name val="Calibri"/>
      <charset val="134"/>
    </font>
    <font>
      <sz val="8"/>
      <color theme="1"/>
      <name val="Verdana"/>
      <charset val="134"/>
    </font>
    <font>
      <sz val="11"/>
      <color theme="1"/>
      <name val="Arial"/>
      <charset val="134"/>
    </font>
    <font>
      <b/>
      <sz val="12"/>
      <color theme="1"/>
      <name val="Calibri"/>
      <charset val="134"/>
    </font>
    <font>
      <sz val="11"/>
      <name val="Calibri"/>
      <charset val="134"/>
    </font>
    <font>
      <b/>
      <sz val="10"/>
      <color theme="1"/>
      <name val="Calibri"/>
      <charset val="134"/>
    </font>
    <font>
      <b/>
      <sz val="11"/>
      <color theme="1"/>
      <name val="Calibri"/>
      <charset val="134"/>
    </font>
    <font>
      <sz val="12"/>
      <color theme="1"/>
      <name val="Calibri"/>
      <charset val="134"/>
    </font>
    <font>
      <sz val="10"/>
      <color theme="1"/>
      <name val="Verdana"/>
      <charset val="134"/>
    </font>
    <font>
      <b/>
      <sz val="10"/>
      <color theme="1"/>
      <name val="Verdana"/>
      <charset val="134"/>
    </font>
    <font>
      <sz val="12"/>
      <color theme="1"/>
      <name val="Calibri"/>
      <charset val="134"/>
      <scheme val="minor"/>
    </font>
    <font>
      <b/>
      <sz val="8"/>
      <color theme="1"/>
      <name val="Calibri"/>
      <charset val="134"/>
    </font>
    <font>
      <sz val="8"/>
      <color theme="1"/>
      <name val="Calibri"/>
      <charset val="134"/>
    </font>
    <font>
      <b/>
      <sz val="12"/>
      <color theme="1"/>
      <name val="Verdana"/>
      <charset val="134"/>
    </font>
    <font>
      <sz val="8"/>
      <color rgb="FFFF0000"/>
      <name val="Calibri"/>
      <charset val="134"/>
    </font>
    <font>
      <sz val="9"/>
      <color theme="1"/>
      <name val="Calibri"/>
      <charset val="134"/>
    </font>
    <font>
      <sz val="9"/>
      <color rgb="FFFF0000"/>
      <name val="Calibri"/>
      <charset val="134"/>
    </font>
    <font>
      <b/>
      <sz val="9"/>
      <color theme="1"/>
      <name val="Calibri"/>
      <charset val="134"/>
    </font>
    <font>
      <sz val="14"/>
      <color theme="1"/>
      <name val="Calibri"/>
      <charset val="134"/>
    </font>
    <font>
      <sz val="12"/>
      <color rgb="FFFF0000"/>
      <name val="Calibri"/>
      <charset val="134"/>
    </font>
    <font>
      <sz val="12"/>
      <color rgb="FF000000"/>
      <name val="Calibri"/>
      <charset val="134"/>
    </font>
    <font>
      <sz val="11"/>
      <color theme="1"/>
      <name val="Calibri"/>
      <charset val="134"/>
      <scheme val="minor"/>
    </font>
    <font>
      <sz val="10"/>
      <color theme="1"/>
      <name val="Arial"/>
      <charset val="134"/>
    </font>
    <font>
      <b/>
      <sz val="9"/>
      <color theme="1"/>
      <name val="Verdana"/>
      <charset val="134"/>
    </font>
    <font>
      <sz val="9"/>
      <color theme="1"/>
      <name val="Arial"/>
      <charset val="134"/>
    </font>
    <font>
      <sz val="8"/>
      <name val="Calibri"/>
      <charset val="134"/>
    </font>
    <font>
      <sz val="11"/>
      <name val="Calibri"/>
      <charset val="134"/>
      <scheme val="minor"/>
    </font>
    <font>
      <sz val="11"/>
      <name val="Calibri"/>
      <charset val="134"/>
      <scheme val="minor"/>
    </font>
    <font>
      <b/>
      <sz val="12"/>
      <name val="Calibri"/>
      <charset val="134"/>
    </font>
    <font>
      <sz val="12"/>
      <name val="Calibri"/>
      <charset val="134"/>
    </font>
    <font>
      <b/>
      <sz val="10"/>
      <name val="Calibri"/>
      <charset val="134"/>
    </font>
    <font>
      <b/>
      <sz val="8"/>
      <name val="Calibri"/>
      <charset val="134"/>
    </font>
    <font>
      <u/>
      <sz val="12"/>
      <color theme="1"/>
      <name val="Calibri"/>
      <charset val="134"/>
    </font>
    <font>
      <b/>
      <sz val="10"/>
      <name val="Verdana"/>
      <charset val="134"/>
    </font>
    <font>
      <sz val="9"/>
      <color theme="1"/>
      <name val="Verdana"/>
      <charset val="134"/>
    </font>
    <font>
      <b/>
      <sz val="11"/>
      <color theme="1"/>
      <name val="Verdana"/>
      <charset val="134"/>
    </font>
    <font>
      <u/>
      <sz val="10"/>
      <color rgb="FF1155CC"/>
      <name val="Verdana"/>
      <charset val="134"/>
    </font>
    <font>
      <sz val="11"/>
      <color theme="1"/>
      <name val="Verdana"/>
      <charset val="134"/>
    </font>
    <font>
      <b/>
      <sz val="9"/>
      <name val="Verdana"/>
      <charset val="134"/>
    </font>
    <font>
      <b/>
      <vertAlign val="superscript"/>
      <sz val="12"/>
      <name val="Calibri"/>
      <charset val="134"/>
    </font>
    <font>
      <u/>
      <sz val="12"/>
      <color rgb="FF1155CC"/>
      <name val="Calibri"/>
      <charset val="134"/>
    </font>
    <font>
      <u/>
      <sz val="12"/>
      <name val="Calibri"/>
      <charset val="134"/>
    </font>
    <font>
      <sz val="10"/>
      <color theme="1"/>
      <name val="Verdana"/>
      <family val="2"/>
    </font>
    <font>
      <sz val="12"/>
      <name val="Calibri"/>
      <family val="2"/>
    </font>
    <font>
      <sz val="12"/>
      <color theme="1"/>
      <name val="Calibri"/>
      <family val="2"/>
    </font>
    <font>
      <sz val="10"/>
      <color theme="1"/>
      <name val="Calibri"/>
      <family val="2"/>
    </font>
    <font>
      <sz val="10"/>
      <name val="Calibri"/>
      <family val="2"/>
    </font>
    <font>
      <b/>
      <sz val="14"/>
      <color theme="1"/>
      <name val="Verdana"/>
      <family val="2"/>
    </font>
    <font>
      <b/>
      <sz val="14"/>
      <name val="Verdana"/>
      <family val="2"/>
    </font>
    <font>
      <sz val="14"/>
      <color theme="1"/>
      <name val="Calibri"/>
      <family val="2"/>
      <scheme val="minor"/>
    </font>
  </fonts>
  <fills count="28">
    <fill>
      <patternFill patternType="none"/>
    </fill>
    <fill>
      <patternFill patternType="gray125"/>
    </fill>
    <fill>
      <patternFill patternType="solid">
        <fgColor rgb="FFFFFF00"/>
        <bgColor rgb="FFFFFF00"/>
      </patternFill>
    </fill>
    <fill>
      <patternFill patternType="solid">
        <fgColor rgb="FFA4C2F4"/>
        <bgColor rgb="FFA4C2F4"/>
      </patternFill>
    </fill>
    <fill>
      <patternFill patternType="solid">
        <fgColor rgb="FFFCF6EC"/>
        <bgColor rgb="FFFCF6EC"/>
      </patternFill>
    </fill>
    <fill>
      <patternFill patternType="solid">
        <fgColor rgb="FF4A86E8"/>
        <bgColor rgb="FF4A86E8"/>
      </patternFill>
    </fill>
    <fill>
      <patternFill patternType="solid">
        <fgColor rgb="FFB6D7A8"/>
        <bgColor rgb="FFB6D7A8"/>
      </patternFill>
    </fill>
    <fill>
      <patternFill patternType="solid">
        <fgColor rgb="FF9FC5E8"/>
        <bgColor rgb="FF9FC5E8"/>
      </patternFill>
    </fill>
    <fill>
      <patternFill patternType="solid">
        <fgColor rgb="FFCFE2F3"/>
        <bgColor rgb="FFCFE2F3"/>
      </patternFill>
    </fill>
    <fill>
      <patternFill patternType="solid">
        <fgColor theme="0"/>
        <bgColor theme="0"/>
      </patternFill>
    </fill>
    <fill>
      <patternFill patternType="solid">
        <fgColor rgb="FF93C47D"/>
        <bgColor rgb="FF93C47D"/>
      </patternFill>
    </fill>
    <fill>
      <patternFill patternType="solid">
        <fgColor rgb="FFFF0000"/>
        <bgColor rgb="FFFF0000"/>
      </patternFill>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0"/>
        <bgColor rgb="FFA4C2F4"/>
      </patternFill>
    </fill>
    <fill>
      <patternFill patternType="solid">
        <fgColor theme="0"/>
        <bgColor rgb="FFFCF6EC"/>
      </patternFill>
    </fill>
    <fill>
      <patternFill patternType="solid">
        <fgColor theme="0"/>
        <bgColor rgb="FF4A86E8"/>
      </patternFill>
    </fill>
    <fill>
      <patternFill patternType="solid">
        <fgColor theme="0"/>
        <bgColor rgb="FFB6D7A8"/>
      </patternFill>
    </fill>
    <fill>
      <patternFill patternType="solid">
        <fgColor theme="2"/>
        <bgColor rgb="FFB6D7A8"/>
      </patternFill>
    </fill>
    <fill>
      <patternFill patternType="solid">
        <fgColor theme="2"/>
        <bgColor rgb="FFFCF6EC"/>
      </patternFill>
    </fill>
    <fill>
      <patternFill patternType="solid">
        <fgColor theme="0"/>
        <bgColor rgb="FF9FC5E8"/>
      </patternFill>
    </fill>
    <fill>
      <patternFill patternType="solid">
        <fgColor theme="0"/>
        <bgColor rgb="FF6FA8DC"/>
      </patternFill>
    </fill>
    <fill>
      <patternFill patternType="solid">
        <fgColor theme="0"/>
        <bgColor theme="4"/>
      </patternFill>
    </fill>
    <fill>
      <patternFill patternType="solid">
        <fgColor theme="0"/>
        <bgColor rgb="FF6D9EEB"/>
      </patternFill>
    </fill>
    <fill>
      <patternFill patternType="solid">
        <fgColor theme="0"/>
        <bgColor rgb="FF00FF00"/>
      </patternFill>
    </fill>
    <fill>
      <patternFill patternType="solid">
        <fgColor theme="0"/>
        <bgColor rgb="FF00B0F0"/>
      </patternFill>
    </fill>
    <fill>
      <patternFill patternType="solid">
        <fgColor theme="0"/>
        <bgColor theme="8"/>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right/>
      <top style="medium">
        <color rgb="FF000000"/>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0">
    <xf numFmtId="0" fontId="0" fillId="0" borderId="0" xfId="0" applyFont="1" applyAlignment="1"/>
    <xf numFmtId="0" fontId="1" fillId="0" borderId="1" xfId="0" applyFont="1" applyBorder="1" applyAlignment="1"/>
    <xf numFmtId="0" fontId="2" fillId="0" borderId="1" xfId="0" applyFont="1" applyBorder="1" applyAlignment="1">
      <alignment horizontal="center"/>
    </xf>
    <xf numFmtId="49" fontId="2"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xf numFmtId="0" fontId="3" fillId="0" borderId="0" xfId="0" applyFont="1" applyAlignment="1"/>
    <xf numFmtId="0" fontId="6" fillId="3" borderId="1" xfId="0" applyFont="1" applyFill="1" applyBorder="1" applyAlignment="1">
      <alignment horizontal="center" vertical="center" wrapText="1"/>
    </xf>
    <xf numFmtId="0" fontId="7" fillId="2" borderId="4" xfId="0" applyFont="1" applyFill="1" applyBorder="1" applyAlignment="1">
      <alignment vertical="center" wrapText="1"/>
    </xf>
    <xf numFmtId="0" fontId="4" fillId="0" borderId="4" xfId="0" applyFont="1" applyBorder="1" applyAlignment="1">
      <alignment vertical="center" wrapText="1"/>
    </xf>
    <xf numFmtId="1" fontId="8"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right" vertical="center"/>
    </xf>
    <xf numFmtId="0" fontId="9" fillId="2" borderId="1" xfId="0" applyFont="1" applyFill="1" applyBorder="1" applyAlignment="1">
      <alignment horizontal="left" vertical="center"/>
    </xf>
    <xf numFmtId="0" fontId="8" fillId="2" borderId="1" xfId="0" applyFont="1" applyFill="1" applyBorder="1" applyAlignment="1">
      <alignment vertical="center" wrapText="1"/>
    </xf>
    <xf numFmtId="0" fontId="11" fillId="2" borderId="1" xfId="0" applyFont="1" applyFill="1" applyBorder="1" applyAlignment="1">
      <alignment horizontal="center" wrapText="1"/>
    </xf>
    <xf numFmtId="1" fontId="8" fillId="4"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2" borderId="4" xfId="0" applyFont="1" applyFill="1" applyBorder="1" applyAlignment="1">
      <alignment vertical="center" wrapText="1"/>
    </xf>
    <xf numFmtId="0" fontId="4" fillId="5" borderId="4" xfId="0" applyFont="1" applyFill="1" applyBorder="1" applyAlignment="1">
      <alignment vertical="center" wrapText="1"/>
    </xf>
    <xf numFmtId="164" fontId="8" fillId="2"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6" xfId="0" applyFont="1" applyFill="1" applyBorder="1" applyAlignment="1">
      <alignment vertical="center" wrapText="1"/>
    </xf>
    <xf numFmtId="0" fontId="8" fillId="7" borderId="1" xfId="0" applyFont="1" applyFill="1" applyBorder="1" applyAlignment="1">
      <alignmen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right" vertical="center" wrapText="1"/>
    </xf>
    <xf numFmtId="4" fontId="10" fillId="2" borderId="1" xfId="0" applyNumberFormat="1" applyFont="1" applyFill="1" applyBorder="1" applyAlignment="1">
      <alignment horizontal="center" vertical="center"/>
    </xf>
    <xf numFmtId="4" fontId="10" fillId="8" borderId="1" xfId="0" applyNumberFormat="1" applyFont="1" applyFill="1" applyBorder="1" applyAlignment="1">
      <alignment horizontal="center" vertical="center"/>
    </xf>
    <xf numFmtId="4" fontId="10" fillId="7" borderId="1" xfId="0" applyNumberFormat="1" applyFont="1" applyFill="1" applyBorder="1" applyAlignment="1">
      <alignment horizontal="center" vertical="center"/>
    </xf>
    <xf numFmtId="4" fontId="8" fillId="2" borderId="1" xfId="0" applyNumberFormat="1" applyFont="1" applyFill="1" applyBorder="1" applyAlignment="1">
      <alignment horizontal="right" vertical="center" wrapText="1"/>
    </xf>
    <xf numFmtId="0" fontId="8" fillId="8" borderId="1" xfId="0" applyFont="1" applyFill="1" applyBorder="1" applyAlignment="1">
      <alignment vertical="center" wrapText="1"/>
    </xf>
    <xf numFmtId="0" fontId="8" fillId="3" borderId="1" xfId="0" applyFont="1" applyFill="1" applyBorder="1" applyAlignment="1">
      <alignment vertical="center" wrapText="1"/>
    </xf>
    <xf numFmtId="0" fontId="11" fillId="7" borderId="0" xfId="0" applyFont="1" applyFill="1"/>
    <xf numFmtId="0" fontId="8" fillId="4" borderId="1" xfId="0" applyFont="1" applyFill="1" applyBorder="1" applyAlignment="1">
      <alignment horizontal="center" vertical="center" wrapText="1"/>
    </xf>
    <xf numFmtId="4" fontId="8" fillId="4" borderId="1"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0" fillId="0" borderId="1" xfId="0" applyFont="1" applyBorder="1" applyAlignment="1">
      <alignment vertical="center"/>
    </xf>
    <xf numFmtId="0" fontId="8" fillId="0" borderId="1" xfId="0" applyFont="1" applyBorder="1" applyAlignment="1">
      <alignment vertical="center" wrapText="1"/>
    </xf>
    <xf numFmtId="0" fontId="8" fillId="4" borderId="1" xfId="0" applyFont="1" applyFill="1" applyBorder="1" applyAlignment="1">
      <alignment vertical="center" wrapText="1"/>
    </xf>
    <xf numFmtId="0" fontId="13" fillId="0" borderId="0" xfId="0" applyFont="1" applyAlignment="1">
      <alignment vertical="center" wrapText="1"/>
    </xf>
    <xf numFmtId="0" fontId="13" fillId="2" borderId="0" xfId="0" applyFont="1" applyFill="1" applyAlignment="1">
      <alignment vertical="center" wrapText="1"/>
    </xf>
    <xf numFmtId="0" fontId="13" fillId="0" borderId="0" xfId="0" applyFont="1" applyAlignment="1">
      <alignment horizontal="center" vertical="center" wrapText="1"/>
    </xf>
    <xf numFmtId="0" fontId="13" fillId="2" borderId="1" xfId="0" applyFont="1" applyFill="1" applyBorder="1" applyAlignment="1">
      <alignment vertical="center" wrapText="1"/>
    </xf>
    <xf numFmtId="0" fontId="10" fillId="2" borderId="1" xfId="0" applyFont="1" applyFill="1" applyBorder="1" applyAlignment="1">
      <alignment vertical="center"/>
    </xf>
    <xf numFmtId="0" fontId="14" fillId="2" borderId="1" xfId="0" applyFont="1" applyFill="1" applyBorder="1" applyAlignment="1">
      <alignment horizontal="center" vertical="center"/>
    </xf>
    <xf numFmtId="0" fontId="15" fillId="0" borderId="0" xfId="0" applyFont="1" applyAlignment="1">
      <alignment vertical="center" wrapText="1"/>
    </xf>
    <xf numFmtId="0" fontId="10" fillId="2" borderId="1" xfId="0" applyFont="1" applyFill="1" applyBorder="1" applyAlignment="1">
      <alignment vertical="center" wrapText="1"/>
    </xf>
    <xf numFmtId="0" fontId="13" fillId="9" borderId="0" xfId="0" applyFont="1" applyFill="1" applyAlignment="1">
      <alignment vertical="center" wrapText="1"/>
    </xf>
    <xf numFmtId="0" fontId="15" fillId="9" borderId="0" xfId="0" applyFont="1" applyFill="1" applyAlignment="1">
      <alignment vertical="center" wrapText="1"/>
    </xf>
    <xf numFmtId="0" fontId="16" fillId="9" borderId="0" xfId="0" applyFont="1" applyFill="1" applyAlignment="1">
      <alignment vertical="center" wrapText="1"/>
    </xf>
    <xf numFmtId="0" fontId="17" fillId="9" borderId="0" xfId="0" applyFont="1" applyFill="1" applyAlignment="1">
      <alignment vertical="center" wrapText="1"/>
    </xf>
    <xf numFmtId="14" fontId="8" fillId="0" borderId="0" xfId="0" applyNumberFormat="1" applyFont="1" applyAlignment="1">
      <alignment horizontal="center" vertical="center" wrapText="1"/>
    </xf>
    <xf numFmtId="14" fontId="8" fillId="4" borderId="0" xfId="0" applyNumberFormat="1" applyFont="1" applyFill="1" applyAlignment="1">
      <alignment horizontal="center" vertical="center" wrapText="1"/>
    </xf>
    <xf numFmtId="0" fontId="13" fillId="4" borderId="0" xfId="0" applyFont="1" applyFill="1" applyAlignment="1">
      <alignment vertical="center" wrapText="1"/>
    </xf>
    <xf numFmtId="0" fontId="15" fillId="4" borderId="0" xfId="0" applyFont="1" applyFill="1" applyAlignment="1">
      <alignment vertical="center" wrapText="1"/>
    </xf>
    <xf numFmtId="0" fontId="12" fillId="0" borderId="0" xfId="0" applyFont="1" applyAlignment="1">
      <alignment vertical="center" wrapText="1"/>
    </xf>
    <xf numFmtId="4" fontId="13" fillId="0" borderId="0" xfId="0" applyNumberFormat="1" applyFont="1" applyAlignment="1">
      <alignment vertical="center" wrapText="1"/>
    </xf>
    <xf numFmtId="0" fontId="12" fillId="9" borderId="0" xfId="0" applyFont="1" applyFill="1" applyAlignment="1">
      <alignment vertical="center" wrapText="1"/>
    </xf>
    <xf numFmtId="4" fontId="13" fillId="9" borderId="0" xfId="0" applyNumberFormat="1" applyFont="1" applyFill="1" applyAlignment="1">
      <alignment vertical="center" wrapText="1"/>
    </xf>
    <xf numFmtId="0" fontId="18" fillId="9" borderId="0" xfId="0" applyFont="1" applyFill="1" applyAlignment="1">
      <alignment vertical="center" wrapText="1"/>
    </xf>
    <xf numFmtId="4" fontId="16" fillId="9" borderId="0" xfId="0" applyNumberFormat="1" applyFont="1" applyFill="1" applyAlignment="1">
      <alignment vertical="center" wrapText="1"/>
    </xf>
    <xf numFmtId="0" fontId="12" fillId="4" borderId="0" xfId="0" applyFont="1" applyFill="1" applyAlignment="1">
      <alignment vertical="center" wrapText="1"/>
    </xf>
    <xf numFmtId="4" fontId="13" fillId="4" borderId="0" xfId="0" applyNumberFormat="1" applyFont="1" applyFill="1" applyAlignment="1">
      <alignment vertical="center" wrapText="1"/>
    </xf>
    <xf numFmtId="0" fontId="1" fillId="2" borderId="1" xfId="0" applyFont="1" applyFill="1" applyBorder="1" applyAlignment="1">
      <alignment vertical="center" wrapText="1"/>
    </xf>
    <xf numFmtId="0" fontId="19" fillId="2" borderId="1" xfId="0" applyFont="1" applyFill="1" applyBorder="1" applyAlignment="1">
      <alignment vertical="center" wrapText="1"/>
    </xf>
    <xf numFmtId="0" fontId="8" fillId="0" borderId="0" xfId="0" applyFont="1" applyAlignment="1">
      <alignment vertical="center" wrapText="1"/>
    </xf>
    <xf numFmtId="0" fontId="20" fillId="0" borderId="0" xfId="0" applyFont="1" applyAlignment="1">
      <alignment vertical="center" wrapText="1"/>
    </xf>
    <xf numFmtId="0" fontId="8" fillId="4" borderId="0" xfId="0" applyFont="1" applyFill="1" applyAlignment="1">
      <alignment vertical="center" wrapText="1"/>
    </xf>
    <xf numFmtId="0" fontId="20" fillId="4" borderId="0" xfId="0" applyFont="1" applyFill="1" applyAlignment="1">
      <alignment vertical="center" wrapText="1"/>
    </xf>
    <xf numFmtId="0" fontId="21" fillId="2" borderId="0" xfId="0" applyFont="1" applyFill="1" applyAlignment="1">
      <alignment horizontal="center" vertical="center" wrapText="1"/>
    </xf>
    <xf numFmtId="0" fontId="4" fillId="0" borderId="0" xfId="0" applyFont="1" applyAlignment="1">
      <alignment vertical="center" wrapText="1"/>
    </xf>
    <xf numFmtId="4" fontId="8" fillId="0" borderId="0" xfId="0" applyNumberFormat="1" applyFont="1" applyAlignment="1">
      <alignment vertical="center" wrapText="1"/>
    </xf>
    <xf numFmtId="0" fontId="4" fillId="4" borderId="0" xfId="0" applyFont="1" applyFill="1" applyAlignment="1">
      <alignment vertical="center" wrapText="1"/>
    </xf>
    <xf numFmtId="4" fontId="8" fillId="4" borderId="0" xfId="0" applyNumberFormat="1" applyFont="1" applyFill="1" applyAlignment="1">
      <alignment vertical="center" wrapText="1"/>
    </xf>
    <xf numFmtId="1" fontId="8" fillId="10" borderId="1" xfId="0" applyNumberFormat="1"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4" fontId="8" fillId="10" borderId="1" xfId="0" applyNumberFormat="1" applyFont="1" applyFill="1" applyBorder="1" applyAlignment="1">
      <alignment horizontal="right" vertical="center" wrapText="1"/>
    </xf>
    <xf numFmtId="14" fontId="8" fillId="10" borderId="0" xfId="0" applyNumberFormat="1" applyFont="1" applyFill="1" applyAlignment="1">
      <alignment horizontal="center" vertical="center" wrapText="1"/>
    </xf>
    <xf numFmtId="0" fontId="21" fillId="10" borderId="0" xfId="0" applyFont="1" applyFill="1" applyAlignment="1">
      <alignment vertical="center" wrapText="1"/>
    </xf>
    <xf numFmtId="0" fontId="8" fillId="10" borderId="0" xfId="0" applyFont="1" applyFill="1" applyAlignment="1">
      <alignment vertical="center" wrapText="1"/>
    </xf>
    <xf numFmtId="0" fontId="20" fillId="10" borderId="0" xfId="0" applyFont="1" applyFill="1" applyAlignment="1">
      <alignment vertical="center" wrapText="1"/>
    </xf>
    <xf numFmtId="14" fontId="8" fillId="2" borderId="1" xfId="0" applyNumberFormat="1" applyFont="1" applyFill="1" applyBorder="1" applyAlignment="1">
      <alignment horizontal="center" vertical="center" wrapText="1"/>
    </xf>
    <xf numFmtId="0" fontId="4" fillId="10" borderId="0" xfId="0" applyFont="1" applyFill="1" applyAlignment="1">
      <alignment vertical="center" wrapText="1"/>
    </xf>
    <xf numFmtId="4" fontId="8" fillId="10" borderId="0" xfId="0" applyNumberFormat="1" applyFont="1" applyFill="1" applyAlignment="1">
      <alignment vertical="center" wrapText="1"/>
    </xf>
    <xf numFmtId="0" fontId="21" fillId="2" borderId="0" xfId="0" applyFont="1" applyFill="1" applyAlignment="1">
      <alignment horizontal="left" wrapText="1"/>
    </xf>
    <xf numFmtId="0" fontId="22" fillId="2" borderId="0" xfId="0" applyFont="1" applyFill="1" applyAlignment="1">
      <alignment wrapText="1"/>
    </xf>
    <xf numFmtId="0" fontId="22" fillId="2" borderId="0" xfId="0" applyFont="1" applyFill="1" applyAlignment="1">
      <alignment vertical="center" wrapText="1"/>
    </xf>
    <xf numFmtId="1" fontId="8" fillId="11" borderId="1" xfId="0" applyNumberFormat="1" applyFont="1" applyFill="1" applyBorder="1" applyAlignment="1">
      <alignment horizontal="center" vertical="center" wrapText="1"/>
    </xf>
    <xf numFmtId="0" fontId="8" fillId="11" borderId="1" xfId="0" applyFont="1" applyFill="1" applyBorder="1" applyAlignment="1">
      <alignment vertical="center" wrapText="1"/>
    </xf>
    <xf numFmtId="4" fontId="8" fillId="2" borderId="1" xfId="0" applyNumberFormat="1" applyFont="1" applyFill="1" applyBorder="1" applyAlignment="1">
      <alignment horizontal="center" vertical="center" wrapText="1"/>
    </xf>
    <xf numFmtId="0" fontId="22" fillId="2" borderId="0" xfId="0" applyFont="1" applyFill="1" applyAlignment="1">
      <alignment horizontal="center" vertical="center"/>
    </xf>
    <xf numFmtId="0" fontId="22" fillId="2" borderId="0" xfId="0" applyFont="1" applyFill="1" applyAlignment="1"/>
    <xf numFmtId="164" fontId="8" fillId="2" borderId="1" xfId="0" applyNumberFormat="1" applyFont="1" applyFill="1" applyBorder="1" applyAlignment="1">
      <alignment horizontal="right" vertical="center" wrapText="1"/>
    </xf>
    <xf numFmtId="0" fontId="8" fillId="11" borderId="1" xfId="0" applyFont="1" applyFill="1" applyBorder="1" applyAlignment="1">
      <alignment horizontal="center" vertical="center" wrapText="1"/>
    </xf>
    <xf numFmtId="4" fontId="8" fillId="11" borderId="1" xfId="0" applyNumberFormat="1" applyFont="1" applyFill="1" applyBorder="1" applyAlignment="1">
      <alignment horizontal="righ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14" fontId="8" fillId="11" borderId="0" xfId="0" applyNumberFormat="1" applyFont="1" applyFill="1" applyAlignment="1">
      <alignment horizontal="center" vertical="center" wrapText="1"/>
    </xf>
    <xf numFmtId="0" fontId="8" fillId="11" borderId="0" xfId="0" applyFont="1" applyFill="1" applyAlignment="1">
      <alignment vertical="center" wrapText="1"/>
    </xf>
    <xf numFmtId="0" fontId="20" fillId="11" borderId="0" xfId="0" applyFont="1" applyFill="1" applyAlignment="1">
      <alignment vertical="center" wrapText="1"/>
    </xf>
    <xf numFmtId="0" fontId="4" fillId="11" borderId="0" xfId="0" applyFont="1" applyFill="1" applyAlignment="1">
      <alignment vertical="center" wrapText="1"/>
    </xf>
    <xf numFmtId="4" fontId="8" fillId="11" borderId="0" xfId="0" applyNumberFormat="1" applyFont="1" applyFill="1" applyAlignment="1">
      <alignment vertical="center" wrapText="1"/>
    </xf>
    <xf numFmtId="0" fontId="9" fillId="2" borderId="4" xfId="0" applyFont="1" applyFill="1" applyBorder="1" applyAlignment="1">
      <alignment horizontal="left" vertical="center" wrapText="1"/>
    </xf>
    <xf numFmtId="0" fontId="9" fillId="2" borderId="4" xfId="0" applyFont="1" applyFill="1" applyBorder="1" applyAlignment="1">
      <alignment horizontal="right"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right" vertical="center" wrapText="1"/>
    </xf>
    <xf numFmtId="0" fontId="10" fillId="2" borderId="4" xfId="0" applyFont="1" applyFill="1" applyBorder="1" applyAlignment="1">
      <alignment horizontal="right" vertical="center"/>
    </xf>
    <xf numFmtId="0" fontId="10" fillId="0" borderId="0" xfId="0" applyFont="1" applyAlignment="1">
      <alignment vertical="center"/>
    </xf>
    <xf numFmtId="0" fontId="23" fillId="0" borderId="0" xfId="0" applyFont="1"/>
    <xf numFmtId="0" fontId="22" fillId="0" borderId="1" xfId="0" applyFont="1" applyBorder="1"/>
    <xf numFmtId="0" fontId="22" fillId="0" borderId="8" xfId="0" applyFont="1" applyBorder="1"/>
    <xf numFmtId="0" fontId="24" fillId="2" borderId="4" xfId="0" applyFont="1" applyFill="1" applyBorder="1" applyAlignment="1">
      <alignment horizontal="right" vertical="center"/>
    </xf>
    <xf numFmtId="0" fontId="24" fillId="2" borderId="3" xfId="0" applyFont="1" applyFill="1" applyBorder="1" applyAlignment="1">
      <alignment horizontal="right" vertical="center"/>
    </xf>
    <xf numFmtId="0" fontId="10" fillId="0" borderId="9" xfId="0" applyFont="1" applyBorder="1" applyAlignment="1">
      <alignment vertical="center"/>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3" borderId="0" xfId="0" applyFont="1" applyFill="1" applyAlignment="1">
      <alignment vertical="center" wrapText="1"/>
    </xf>
    <xf numFmtId="1" fontId="13"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5" borderId="0" xfId="0" applyFont="1" applyFill="1" applyAlignment="1">
      <alignment vertical="center" wrapText="1"/>
    </xf>
    <xf numFmtId="0" fontId="10" fillId="6" borderId="0" xfId="0" applyFont="1" applyFill="1" applyAlignment="1">
      <alignment vertical="center" wrapText="1"/>
    </xf>
    <xf numFmtId="168" fontId="13" fillId="2" borderId="1" xfId="0" applyNumberFormat="1" applyFont="1" applyFill="1" applyBorder="1" applyAlignment="1">
      <alignment horizontal="center" vertical="center" wrapText="1"/>
    </xf>
    <xf numFmtId="168" fontId="13" fillId="5" borderId="1" xfId="0" applyNumberFormat="1" applyFont="1" applyFill="1" applyBorder="1" applyAlignment="1">
      <alignment horizontal="center" vertical="center" wrapText="1"/>
    </xf>
    <xf numFmtId="168" fontId="13" fillId="6" borderId="1" xfId="0" applyNumberFormat="1" applyFont="1" applyFill="1" applyBorder="1" applyAlignment="1">
      <alignment horizontal="center" vertical="center" wrapText="1"/>
    </xf>
    <xf numFmtId="168" fontId="13" fillId="6" borderId="1" xfId="0" applyNumberFormat="1" applyFont="1" applyFill="1" applyBorder="1" applyAlignment="1">
      <alignment vertical="center" wrapText="1"/>
    </xf>
    <xf numFmtId="0" fontId="10" fillId="0" borderId="0" xfId="0" applyFont="1" applyAlignment="1">
      <alignment vertical="center"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right" vertical="center" wrapText="1"/>
    </xf>
    <xf numFmtId="4" fontId="13" fillId="2" borderId="1" xfId="0" applyNumberFormat="1" applyFont="1" applyFill="1" applyBorder="1" applyAlignment="1">
      <alignment horizontal="right" vertical="center" wrapText="1"/>
    </xf>
    <xf numFmtId="0" fontId="13" fillId="3" borderId="1" xfId="0" applyFont="1" applyFill="1" applyBorder="1" applyAlignment="1">
      <alignment vertical="center" wrapText="1"/>
    </xf>
    <xf numFmtId="0" fontId="13" fillId="2" borderId="1" xfId="0" applyFont="1" applyFill="1" applyBorder="1" applyAlignment="1">
      <alignment horizontal="right" vertical="center" wrapText="1"/>
    </xf>
    <xf numFmtId="0" fontId="10" fillId="0" borderId="4" xfId="0" applyFont="1" applyBorder="1" applyAlignment="1">
      <alignment vertical="center"/>
    </xf>
    <xf numFmtId="0" fontId="24" fillId="0" borderId="4" xfId="0" applyFont="1" applyBorder="1" applyAlignment="1">
      <alignment vertical="center"/>
    </xf>
    <xf numFmtId="0" fontId="10" fillId="0" borderId="10" xfId="0" applyFont="1" applyBorder="1" applyAlignment="1">
      <alignment vertical="center" wrapText="1"/>
    </xf>
    <xf numFmtId="0" fontId="10" fillId="2" borderId="0" xfId="0" applyFont="1" applyFill="1" applyAlignment="1">
      <alignment vertical="center"/>
    </xf>
    <xf numFmtId="0" fontId="24" fillId="0" borderId="0" xfId="0" applyFont="1" applyAlignment="1">
      <alignment vertical="center"/>
    </xf>
    <xf numFmtId="0" fontId="24" fillId="2" borderId="0" xfId="0" applyFont="1" applyFill="1" applyAlignment="1">
      <alignment vertical="center"/>
    </xf>
    <xf numFmtId="0" fontId="14"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vertical="center"/>
    </xf>
    <xf numFmtId="0" fontId="13" fillId="2" borderId="0" xfId="0" applyFont="1" applyFill="1" applyAlignment="1">
      <alignment horizontal="center" vertical="center"/>
    </xf>
    <xf numFmtId="0" fontId="13" fillId="0" borderId="0" xfId="0" applyFont="1" applyAlignment="1">
      <alignment vertical="center"/>
    </xf>
    <xf numFmtId="0" fontId="25" fillId="0" borderId="0" xfId="0" applyFont="1" applyAlignment="1">
      <alignment vertical="center"/>
    </xf>
    <xf numFmtId="0" fontId="24" fillId="0" borderId="3" xfId="0" applyFont="1" applyBorder="1" applyAlignment="1">
      <alignment horizontal="right" vertical="center"/>
    </xf>
    <xf numFmtId="0" fontId="24" fillId="3" borderId="0" xfId="0" applyFont="1" applyFill="1" applyAlignment="1">
      <alignment vertical="center"/>
    </xf>
    <xf numFmtId="0" fontId="26" fillId="12" borderId="0" xfId="0" applyFont="1" applyFill="1" applyAlignment="1"/>
    <xf numFmtId="0" fontId="0" fillId="12" borderId="0" xfId="0" applyFont="1" applyFill="1" applyAlignment="1"/>
    <xf numFmtId="0" fontId="0" fillId="0" borderId="0" xfId="0" applyFont="1" applyFill="1" applyAlignment="1"/>
    <xf numFmtId="0" fontId="28" fillId="13" borderId="0" xfId="0" applyFont="1" applyFill="1" applyAlignment="1"/>
    <xf numFmtId="0" fontId="6" fillId="15" borderId="1" xfId="0" applyFont="1" applyFill="1" applyBorder="1" applyAlignment="1">
      <alignment horizontal="center" vertical="center" wrapText="1"/>
    </xf>
    <xf numFmtId="0" fontId="7" fillId="14" borderId="4" xfId="0" applyFont="1" applyFill="1" applyBorder="1" applyAlignment="1">
      <alignment vertical="center" wrapText="1"/>
    </xf>
    <xf numFmtId="0" fontId="4" fillId="12" borderId="4" xfId="0" applyFont="1" applyFill="1" applyBorder="1" applyAlignment="1">
      <alignment vertical="center" wrapText="1"/>
    </xf>
    <xf numFmtId="1" fontId="8" fillId="12" borderId="1" xfId="0" applyNumberFormat="1" applyFont="1" applyFill="1" applyBorder="1" applyAlignment="1">
      <alignment horizontal="center" vertical="center" wrapText="1"/>
    </xf>
    <xf numFmtId="0" fontId="8" fillId="14" borderId="1" xfId="0" applyFont="1" applyFill="1" applyBorder="1" applyAlignment="1">
      <alignment vertical="center" wrapText="1"/>
    </xf>
    <xf numFmtId="0" fontId="8" fillId="14"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1" fontId="8" fillId="16" borderId="1" xfId="0" applyNumberFormat="1" applyFont="1" applyFill="1" applyBorder="1" applyAlignment="1">
      <alignment horizontal="center" vertical="center" wrapText="1"/>
    </xf>
    <xf numFmtId="0" fontId="8" fillId="16" borderId="1" xfId="0" applyFont="1" applyFill="1" applyBorder="1" applyAlignment="1">
      <alignment horizontal="center" vertical="center" wrapText="1"/>
    </xf>
    <xf numFmtId="0" fontId="28" fillId="12" borderId="0" xfId="0" applyFont="1" applyFill="1" applyAlignment="1"/>
    <xf numFmtId="0" fontId="6" fillId="14"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4" fillId="14" borderId="4" xfId="0" applyFont="1" applyFill="1" applyBorder="1" applyAlignment="1">
      <alignment vertical="center" wrapText="1"/>
    </xf>
    <xf numFmtId="0" fontId="4" fillId="17" borderId="4" xfId="0" applyFont="1" applyFill="1" applyBorder="1" applyAlignment="1">
      <alignment vertical="center" wrapText="1"/>
    </xf>
    <xf numFmtId="0" fontId="29" fillId="12" borderId="4" xfId="0" applyFont="1" applyFill="1" applyBorder="1" applyAlignment="1">
      <alignment vertical="center" wrapText="1"/>
    </xf>
    <xf numFmtId="164" fontId="8" fillId="14" borderId="1" xfId="0" applyNumberFormat="1" applyFont="1" applyFill="1" applyBorder="1" applyAlignment="1">
      <alignment horizontal="center" vertical="center" wrapText="1"/>
    </xf>
    <xf numFmtId="0" fontId="8" fillId="17" borderId="1" xfId="0" applyFont="1" applyFill="1" applyBorder="1" applyAlignment="1">
      <alignment horizontal="center" vertical="center" wrapText="1"/>
    </xf>
    <xf numFmtId="169" fontId="30" fillId="19" borderId="1" xfId="0" applyNumberFormat="1" applyFont="1" applyFill="1" applyBorder="1" applyAlignment="1">
      <alignment horizontal="center" vertical="center" wrapText="1"/>
    </xf>
    <xf numFmtId="170" fontId="8" fillId="14" borderId="1" xfId="0" applyNumberFormat="1" applyFont="1" applyFill="1" applyBorder="1" applyAlignment="1">
      <alignment horizontal="center" vertical="center" wrapText="1"/>
    </xf>
    <xf numFmtId="164" fontId="8" fillId="16" borderId="1" xfId="0" applyNumberFormat="1" applyFont="1" applyFill="1" applyBorder="1" applyAlignment="1">
      <alignment horizontal="center" vertical="center" wrapText="1"/>
    </xf>
    <xf numFmtId="169" fontId="30" fillId="20" borderId="1" xfId="0" applyNumberFormat="1" applyFont="1" applyFill="1" applyBorder="1" applyAlignment="1">
      <alignment horizontal="center" vertical="center" wrapText="1"/>
    </xf>
    <xf numFmtId="169" fontId="30" fillId="18"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9"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8" fillId="15" borderId="1" xfId="0" applyFont="1" applyFill="1" applyBorder="1" applyAlignment="1">
      <alignment vertical="center" wrapText="1"/>
    </xf>
    <xf numFmtId="0" fontId="13" fillId="12" borderId="1" xfId="0" applyFont="1" applyFill="1" applyBorder="1" applyAlignment="1">
      <alignment vertical="center" wrapText="1"/>
    </xf>
    <xf numFmtId="0" fontId="8" fillId="22" borderId="1" xfId="0" applyFont="1" applyFill="1" applyBorder="1" applyAlignment="1">
      <alignment vertical="center" wrapText="1"/>
    </xf>
    <xf numFmtId="0" fontId="8" fillId="23" borderId="1" xfId="0" applyFont="1" applyFill="1" applyBorder="1" applyAlignment="1">
      <alignment vertical="center" wrapText="1"/>
    </xf>
    <xf numFmtId="0" fontId="8" fillId="24" borderId="1" xfId="0" applyFont="1" applyFill="1" applyBorder="1" applyAlignment="1">
      <alignment vertical="center" wrapText="1"/>
    </xf>
    <xf numFmtId="0" fontId="26" fillId="12" borderId="14" xfId="0" applyFont="1" applyFill="1" applyBorder="1" applyAlignment="1">
      <alignment vertical="center" wrapText="1"/>
    </xf>
    <xf numFmtId="0" fontId="26" fillId="12" borderId="15" xfId="0" applyFont="1" applyFill="1" applyBorder="1" applyAlignment="1">
      <alignment vertical="center" wrapText="1"/>
    </xf>
    <xf numFmtId="0" fontId="13" fillId="12" borderId="0" xfId="0" applyFont="1" applyFill="1" applyAlignment="1">
      <alignment vertical="center" wrapText="1"/>
    </xf>
    <xf numFmtId="0" fontId="13" fillId="14" borderId="0" xfId="0" applyFont="1" applyFill="1" applyAlignment="1">
      <alignment vertical="center" wrapText="1"/>
    </xf>
    <xf numFmtId="0" fontId="13" fillId="12" borderId="0" xfId="0" applyFont="1" applyFill="1" applyAlignment="1">
      <alignment horizontal="center" vertical="center" wrapText="1"/>
    </xf>
    <xf numFmtId="0" fontId="13" fillId="14" borderId="1" xfId="0" applyFont="1" applyFill="1" applyBorder="1" applyAlignment="1">
      <alignment vertical="center" wrapText="1"/>
    </xf>
    <xf numFmtId="0" fontId="8" fillId="12" borderId="1" xfId="0" applyFont="1" applyFill="1" applyBorder="1" applyAlignment="1">
      <alignment vertical="center" wrapText="1"/>
    </xf>
    <xf numFmtId="14" fontId="8" fillId="12" borderId="0" xfId="0" applyNumberFormat="1" applyFont="1" applyFill="1" applyAlignment="1">
      <alignment horizontal="center" vertical="center" wrapText="1"/>
    </xf>
    <xf numFmtId="0" fontId="8" fillId="9" borderId="1" xfId="0" applyFont="1" applyFill="1" applyBorder="1" applyAlignment="1">
      <alignment vertical="center" wrapText="1"/>
    </xf>
    <xf numFmtId="14" fontId="8" fillId="9" borderId="0" xfId="0" applyNumberFormat="1" applyFont="1" applyFill="1" applyAlignment="1">
      <alignment horizontal="center" vertical="center" wrapText="1"/>
    </xf>
    <xf numFmtId="0" fontId="8" fillId="16" borderId="1" xfId="0" applyFont="1" applyFill="1" applyBorder="1" applyAlignment="1">
      <alignment vertical="center" wrapText="1"/>
    </xf>
    <xf numFmtId="14" fontId="8" fillId="16" borderId="0" xfId="0" applyNumberFormat="1" applyFont="1" applyFill="1" applyAlignment="1">
      <alignment horizontal="center" vertical="center" wrapText="1"/>
    </xf>
    <xf numFmtId="0" fontId="13" fillId="16" borderId="0" xfId="0" applyFont="1" applyFill="1" applyAlignment="1">
      <alignment vertical="center" wrapText="1"/>
    </xf>
    <xf numFmtId="0" fontId="15" fillId="12" borderId="0" xfId="0" applyFont="1" applyFill="1" applyAlignment="1">
      <alignment vertical="center" wrapText="1"/>
    </xf>
    <xf numFmtId="0" fontId="15" fillId="16" borderId="0" xfId="0" applyFont="1" applyFill="1" applyAlignment="1">
      <alignment vertical="center" wrapText="1"/>
    </xf>
    <xf numFmtId="0" fontId="12" fillId="12" borderId="0" xfId="0" applyFont="1" applyFill="1" applyAlignment="1">
      <alignment vertical="center" wrapText="1"/>
    </xf>
    <xf numFmtId="4" fontId="13" fillId="12" borderId="0" xfId="0" applyNumberFormat="1" applyFont="1" applyFill="1" applyAlignment="1">
      <alignment vertical="center" wrapText="1"/>
    </xf>
    <xf numFmtId="0" fontId="12" fillId="16" borderId="0" xfId="0" applyFont="1" applyFill="1" applyAlignment="1">
      <alignment vertical="center" wrapText="1"/>
    </xf>
    <xf numFmtId="4" fontId="13" fillId="16" borderId="0" xfId="0" applyNumberFormat="1" applyFont="1" applyFill="1" applyAlignment="1">
      <alignment vertical="center" wrapText="1"/>
    </xf>
    <xf numFmtId="0" fontId="1"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8" fillId="15" borderId="1" xfId="0" applyNumberFormat="1" applyFont="1" applyFill="1" applyBorder="1" applyAlignment="1">
      <alignment horizontal="center" vertical="center" wrapText="1"/>
    </xf>
    <xf numFmtId="171" fontId="8" fillId="14" borderId="1" xfId="0" applyNumberFormat="1" applyFont="1" applyFill="1" applyBorder="1" applyAlignment="1">
      <alignment horizontal="center" vertical="center" wrapText="1"/>
    </xf>
    <xf numFmtId="169" fontId="8" fillId="14" borderId="1" xfId="0" applyNumberFormat="1" applyFont="1" applyFill="1" applyBorder="1" applyAlignment="1">
      <alignment horizontal="center" vertical="center" wrapText="1"/>
    </xf>
    <xf numFmtId="169" fontId="30"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71" fontId="30" fillId="0" borderId="1" xfId="0" applyNumberFormat="1" applyFont="1" applyFill="1" applyBorder="1" applyAlignment="1">
      <alignment horizontal="center" vertical="center" wrapText="1"/>
    </xf>
    <xf numFmtId="0" fontId="8" fillId="12" borderId="0" xfId="0" applyFont="1" applyFill="1" applyAlignment="1">
      <alignment vertical="center" wrapText="1"/>
    </xf>
    <xf numFmtId="0" fontId="21" fillId="14" borderId="0" xfId="0" applyFont="1" applyFill="1" applyAlignment="1">
      <alignment horizontal="center" vertical="center" wrapText="1"/>
    </xf>
    <xf numFmtId="14" fontId="8" fillId="0" borderId="0" xfId="0" applyNumberFormat="1" applyFont="1" applyFill="1" applyAlignment="1">
      <alignment horizontal="center" vertical="center" wrapText="1"/>
    </xf>
    <xf numFmtId="0" fontId="8" fillId="0" borderId="0" xfId="0" applyFont="1" applyFill="1" applyAlignment="1">
      <alignment vertical="center" wrapText="1"/>
    </xf>
    <xf numFmtId="0" fontId="20" fillId="12" borderId="0" xfId="0" applyFont="1" applyFill="1" applyAlignment="1">
      <alignment vertical="center" wrapText="1"/>
    </xf>
    <xf numFmtId="0" fontId="20" fillId="0" borderId="0" xfId="0" applyFont="1" applyFill="1" applyAlignment="1">
      <alignment vertical="center" wrapText="1"/>
    </xf>
    <xf numFmtId="0" fontId="4" fillId="12" borderId="0" xfId="0" applyFont="1" applyFill="1" applyAlignment="1">
      <alignment vertical="center" wrapText="1"/>
    </xf>
    <xf numFmtId="4" fontId="8" fillId="12" borderId="0" xfId="0" applyNumberFormat="1" applyFont="1" applyFill="1" applyAlignment="1">
      <alignment vertical="center" wrapText="1"/>
    </xf>
    <xf numFmtId="0" fontId="4" fillId="0" borderId="0" xfId="0" applyFont="1" applyFill="1" applyAlignment="1">
      <alignment vertical="center" wrapText="1"/>
    </xf>
    <xf numFmtId="4" fontId="8" fillId="0" borderId="0" xfId="0" applyNumberFormat="1" applyFont="1" applyFill="1" applyAlignment="1">
      <alignment vertical="center" wrapText="1"/>
    </xf>
    <xf numFmtId="0" fontId="33" fillId="14" borderId="1" xfId="0" applyFont="1" applyFill="1" applyBorder="1" applyAlignment="1">
      <alignment vertical="center" wrapText="1"/>
    </xf>
    <xf numFmtId="0" fontId="21" fillId="14" borderId="0" xfId="0" applyFont="1" applyFill="1" applyAlignment="1">
      <alignment horizontal="left" wrapText="1"/>
    </xf>
    <xf numFmtId="0" fontId="30" fillId="18" borderId="1" xfId="0" applyFont="1" applyFill="1" applyBorder="1" applyAlignment="1">
      <alignment horizontal="center" vertical="center" wrapText="1"/>
    </xf>
    <xf numFmtId="0" fontId="30" fillId="14" borderId="1" xfId="0" applyFont="1" applyFill="1" applyBorder="1" applyAlignment="1">
      <alignment vertical="center" wrapText="1"/>
    </xf>
    <xf numFmtId="167" fontId="8" fillId="14" borderId="1" xfId="0" applyNumberFormat="1" applyFont="1" applyFill="1" applyBorder="1" applyAlignment="1">
      <alignment horizontal="center" vertical="center" wrapText="1"/>
    </xf>
    <xf numFmtId="164" fontId="22" fillId="14" borderId="0" xfId="0" applyNumberFormat="1" applyFont="1" applyFill="1" applyAlignment="1"/>
    <xf numFmtId="164" fontId="22" fillId="14" borderId="0" xfId="0" applyNumberFormat="1" applyFont="1" applyFill="1" applyAlignment="1">
      <alignment horizontal="center" vertical="center"/>
    </xf>
    <xf numFmtId="4" fontId="8" fillId="9" borderId="1" xfId="0" applyNumberFormat="1" applyFont="1" applyFill="1" applyBorder="1" applyAlignment="1">
      <alignment horizontal="center" vertical="center" wrapText="1"/>
    </xf>
    <xf numFmtId="0" fontId="22" fillId="14" borderId="0" xfId="0" applyFont="1" applyFill="1" applyAlignment="1">
      <alignment horizontal="center" vertical="center"/>
    </xf>
    <xf numFmtId="0" fontId="8" fillId="21"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22" fillId="14" borderId="1" xfId="0" applyFont="1" applyFill="1" applyBorder="1" applyAlignment="1">
      <alignment horizontal="center" vertical="center"/>
    </xf>
    <xf numFmtId="0" fontId="8" fillId="14" borderId="1" xfId="0" applyFont="1" applyFill="1" applyBorder="1" applyAlignment="1">
      <alignment horizontal="left" vertical="center" wrapText="1"/>
    </xf>
    <xf numFmtId="0" fontId="9" fillId="14" borderId="4" xfId="0" applyFont="1" applyFill="1" applyBorder="1" applyAlignment="1">
      <alignment horizontal="left" vertical="center" wrapText="1"/>
    </xf>
    <xf numFmtId="0" fontId="9" fillId="14" borderId="4" xfId="0" applyFont="1" applyFill="1" applyBorder="1" applyAlignment="1">
      <alignment horizontal="center" vertical="center"/>
    </xf>
    <xf numFmtId="0" fontId="9" fillId="14" borderId="1" xfId="0" applyFont="1" applyFill="1" applyBorder="1" applyAlignment="1">
      <alignment horizontal="left" vertical="center" wrapText="1"/>
    </xf>
    <xf numFmtId="1" fontId="9" fillId="12" borderId="1" xfId="0" applyNumberFormat="1" applyFont="1" applyFill="1" applyBorder="1" applyAlignment="1">
      <alignment horizontal="center" vertical="center"/>
    </xf>
    <xf numFmtId="164" fontId="8" fillId="21" borderId="1" xfId="0" applyNumberFormat="1" applyFont="1" applyFill="1" applyBorder="1" applyAlignment="1">
      <alignment horizontal="center" vertical="center" wrapText="1"/>
    </xf>
    <xf numFmtId="164" fontId="8" fillId="17" borderId="1" xfId="0" applyNumberFormat="1" applyFont="1" applyFill="1" applyBorder="1" applyAlignment="1">
      <alignment horizontal="center" vertical="center" wrapText="1"/>
    </xf>
    <xf numFmtId="164" fontId="30" fillId="18" borderId="1" xfId="0" applyNumberFormat="1" applyFont="1" applyFill="1" applyBorder="1" applyAlignment="1">
      <alignment horizontal="center" vertical="center" wrapText="1"/>
    </xf>
    <xf numFmtId="4" fontId="10" fillId="21" borderId="1" xfId="0" applyNumberFormat="1" applyFont="1" applyFill="1" applyBorder="1" applyAlignment="1">
      <alignment horizontal="center" vertical="center"/>
    </xf>
    <xf numFmtId="4" fontId="8" fillId="14" borderId="1" xfId="0" applyNumberFormat="1" applyFont="1" applyFill="1" applyBorder="1" applyAlignment="1">
      <alignment horizontal="center" vertical="center"/>
    </xf>
    <xf numFmtId="4" fontId="8" fillId="14"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4" fontId="8" fillId="25" borderId="0" xfId="0" applyNumberFormat="1" applyFont="1" applyFill="1" applyAlignment="1">
      <alignment horizontal="center" vertical="center" wrapText="1"/>
    </xf>
    <xf numFmtId="0" fontId="10" fillId="12" borderId="0" xfId="0" applyFont="1" applyFill="1" applyAlignment="1">
      <alignment vertical="center"/>
    </xf>
    <xf numFmtId="0" fontId="9" fillId="14" borderId="1" xfId="0" applyFont="1" applyFill="1" applyBorder="1" applyAlignment="1">
      <alignment vertical="center" wrapText="1"/>
    </xf>
    <xf numFmtId="0" fontId="14" fillId="14" borderId="1" xfId="0" applyFont="1" applyFill="1" applyBorder="1" applyAlignment="1">
      <alignment horizontal="center" vertical="center"/>
    </xf>
    <xf numFmtId="0" fontId="9" fillId="14" borderId="1" xfId="0" applyFont="1" applyFill="1" applyBorder="1" applyAlignment="1">
      <alignment vertical="center"/>
    </xf>
    <xf numFmtId="0" fontId="10" fillId="12" borderId="1" xfId="0" applyFont="1" applyFill="1" applyBorder="1" applyAlignment="1">
      <alignment vertical="center"/>
    </xf>
    <xf numFmtId="0" fontId="10" fillId="25" borderId="1" xfId="0" applyFont="1" applyFill="1" applyBorder="1" applyAlignment="1">
      <alignment vertical="center"/>
    </xf>
    <xf numFmtId="0" fontId="1" fillId="14" borderId="1" xfId="0" applyFont="1" applyFill="1" applyBorder="1" applyAlignment="1">
      <alignment horizontal="center" vertical="center"/>
    </xf>
    <xf numFmtId="0" fontId="23" fillId="12" borderId="0" xfId="0" applyFont="1" applyFill="1"/>
    <xf numFmtId="0" fontId="10" fillId="14" borderId="4" xfId="0" applyFont="1" applyFill="1" applyBorder="1" applyAlignment="1">
      <alignment horizontal="right" vertical="center"/>
    </xf>
    <xf numFmtId="0" fontId="22" fillId="12" borderId="8" xfId="0" applyFont="1" applyFill="1" applyBorder="1"/>
    <xf numFmtId="0" fontId="24" fillId="14" borderId="4" xfId="0" applyFont="1" applyFill="1" applyBorder="1" applyAlignment="1">
      <alignment horizontal="right" vertical="center"/>
    </xf>
    <xf numFmtId="0" fontId="24" fillId="14" borderId="3" xfId="0" applyFont="1" applyFill="1" applyBorder="1" applyAlignment="1">
      <alignment horizontal="right" vertical="center"/>
    </xf>
    <xf numFmtId="0" fontId="10" fillId="12" borderId="9" xfId="0" applyFont="1" applyFill="1" applyBorder="1" applyAlignment="1">
      <alignment vertical="center"/>
    </xf>
    <xf numFmtId="0" fontId="10" fillId="14" borderId="0" xfId="0" applyFont="1" applyFill="1" applyAlignment="1">
      <alignment vertical="center" wrapText="1"/>
    </xf>
    <xf numFmtId="0" fontId="10" fillId="14" borderId="0" xfId="0" applyFont="1" applyFill="1" applyAlignment="1">
      <alignment horizontal="center" vertical="center" wrapText="1"/>
    </xf>
    <xf numFmtId="0" fontId="10" fillId="15" borderId="0" xfId="0" applyFont="1" applyFill="1" applyAlignment="1">
      <alignment vertical="center" wrapText="1"/>
    </xf>
    <xf numFmtId="1" fontId="8" fillId="9" borderId="1" xfId="0" applyNumberFormat="1" applyFont="1" applyFill="1" applyBorder="1" applyAlignment="1">
      <alignment horizontal="center" vertical="center" wrapText="1"/>
    </xf>
    <xf numFmtId="0" fontId="10" fillId="17" borderId="0" xfId="0" applyFont="1" applyFill="1" applyAlignment="1">
      <alignment vertical="center" wrapText="1"/>
    </xf>
    <xf numFmtId="169" fontId="30" fillId="16" borderId="1" xfId="0" applyNumberFormat="1" applyFont="1" applyFill="1" applyBorder="1" applyAlignment="1">
      <alignment horizontal="center" vertical="center" wrapText="1"/>
    </xf>
    <xf numFmtId="0" fontId="8" fillId="26" borderId="1" xfId="0" applyFont="1" applyFill="1" applyBorder="1" applyAlignment="1">
      <alignment horizontal="center" vertical="center" wrapText="1"/>
    </xf>
    <xf numFmtId="0" fontId="30" fillId="14" borderId="1" xfId="0" applyFont="1" applyFill="1" applyBorder="1" applyAlignment="1">
      <alignment horizontal="center" vertical="center" wrapText="1"/>
    </xf>
    <xf numFmtId="173" fontId="30" fillId="18" borderId="1" xfId="0" applyNumberFormat="1" applyFont="1" applyFill="1" applyBorder="1" applyAlignment="1">
      <alignment horizontal="center" vertical="center" wrapText="1"/>
    </xf>
    <xf numFmtId="0" fontId="10" fillId="12" borderId="0" xfId="0" applyFont="1" applyFill="1" applyAlignment="1">
      <alignment vertical="center" wrapText="1"/>
    </xf>
    <xf numFmtId="0" fontId="30" fillId="16" borderId="1" xfId="0" applyFont="1" applyFill="1" applyBorder="1" applyAlignment="1">
      <alignment horizontal="center" vertical="center" wrapText="1"/>
    </xf>
    <xf numFmtId="0" fontId="10" fillId="12" borderId="4" xfId="0" applyFont="1" applyFill="1" applyBorder="1" applyAlignment="1">
      <alignment vertical="center"/>
    </xf>
    <xf numFmtId="0" fontId="10" fillId="14" borderId="0" xfId="0" applyFont="1" applyFill="1" applyAlignment="1">
      <alignment vertical="center"/>
    </xf>
    <xf numFmtId="0" fontId="9" fillId="14" borderId="0" xfId="0" applyFont="1" applyFill="1" applyAlignment="1">
      <alignment vertical="center"/>
    </xf>
    <xf numFmtId="0" fontId="24" fillId="12" borderId="4" xfId="0" applyFont="1" applyFill="1" applyBorder="1" applyAlignment="1">
      <alignment vertical="center"/>
    </xf>
    <xf numFmtId="0" fontId="24" fillId="12" borderId="0" xfId="0" applyFont="1" applyFill="1" applyAlignment="1">
      <alignment vertical="center"/>
    </xf>
    <xf numFmtId="0" fontId="24" fillId="14" borderId="0" xfId="0" applyFont="1" applyFill="1" applyAlignment="1">
      <alignment vertical="center"/>
    </xf>
    <xf numFmtId="0" fontId="35" fillId="14" borderId="0" xfId="0" applyFont="1" applyFill="1" applyAlignment="1">
      <alignment vertical="center"/>
    </xf>
    <xf numFmtId="0" fontId="10" fillId="12" borderId="10" xfId="0" applyFont="1" applyFill="1" applyBorder="1" applyAlignment="1">
      <alignment vertical="center" wrapText="1"/>
    </xf>
    <xf numFmtId="0" fontId="9" fillId="14" borderId="0" xfId="0" applyFont="1" applyFill="1" applyAlignment="1">
      <alignment vertical="center" wrapText="1"/>
    </xf>
    <xf numFmtId="0" fontId="14" fillId="14" borderId="1" xfId="0" applyFont="1" applyFill="1" applyBorder="1" applyAlignment="1">
      <alignment horizontal="center" vertical="center" wrapText="1"/>
    </xf>
    <xf numFmtId="0" fontId="21" fillId="14" borderId="0" xfId="0" applyFont="1" applyFill="1" applyAlignment="1">
      <alignment vertical="center" wrapText="1"/>
    </xf>
    <xf numFmtId="0" fontId="8" fillId="14" borderId="0" xfId="0" applyFont="1" applyFill="1" applyAlignment="1">
      <alignment vertical="center" wrapText="1"/>
    </xf>
    <xf numFmtId="0" fontId="20" fillId="14" borderId="0" xfId="0" applyFont="1" applyFill="1" applyAlignment="1">
      <alignment vertical="center" wrapText="1"/>
    </xf>
    <xf numFmtId="0" fontId="25" fillId="12" borderId="0" xfId="0" applyFont="1" applyFill="1" applyAlignment="1">
      <alignment vertical="center"/>
    </xf>
    <xf numFmtId="0" fontId="4" fillId="14" borderId="0" xfId="0" applyFont="1" applyFill="1" applyAlignment="1">
      <alignment vertical="center" wrapText="1"/>
    </xf>
    <xf numFmtId="4" fontId="8" fillId="14" borderId="0" xfId="0" applyNumberFormat="1" applyFont="1" applyFill="1" applyAlignment="1">
      <alignment vertical="center" wrapText="1"/>
    </xf>
    <xf numFmtId="14" fontId="8" fillId="14" borderId="1"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4" fontId="10" fillId="27" borderId="1" xfId="0" applyNumberFormat="1" applyFont="1" applyFill="1" applyBorder="1" applyAlignment="1">
      <alignment horizontal="center" vertical="center"/>
    </xf>
    <xf numFmtId="0" fontId="36" fillId="14" borderId="1" xfId="0" applyFont="1" applyFill="1" applyBorder="1" applyAlignment="1">
      <alignment horizontal="center" vertical="center" wrapText="1"/>
    </xf>
    <xf numFmtId="0" fontId="37" fillId="14" borderId="1" xfId="0" applyFont="1" applyFill="1" applyBorder="1" applyAlignment="1">
      <alignment vertical="center"/>
    </xf>
    <xf numFmtId="0" fontId="24" fillId="12" borderId="3" xfId="0" applyFont="1" applyFill="1" applyBorder="1" applyAlignment="1">
      <alignment horizontal="right" vertical="center"/>
    </xf>
    <xf numFmtId="0" fontId="24" fillId="12" borderId="0" xfId="0" applyFont="1" applyFill="1" applyAlignment="1">
      <alignment horizontal="right" vertical="center"/>
    </xf>
    <xf numFmtId="0" fontId="24" fillId="14" borderId="0" xfId="0" applyFont="1" applyFill="1" applyAlignment="1">
      <alignment horizontal="right" vertical="center"/>
    </xf>
    <xf numFmtId="0" fontId="39" fillId="2" borderId="0" xfId="0" applyFont="1" applyFill="1" applyAlignment="1">
      <alignment horizontal="right" vertical="center"/>
    </xf>
    <xf numFmtId="4" fontId="24" fillId="9" borderId="0" xfId="0" applyNumberFormat="1" applyFont="1" applyFill="1" applyAlignment="1">
      <alignment horizontal="center" vertical="center"/>
    </xf>
    <xf numFmtId="4" fontId="24" fillId="12" borderId="0" xfId="0" applyNumberFormat="1" applyFont="1" applyFill="1" applyAlignment="1">
      <alignment horizontal="center" vertical="center"/>
    </xf>
    <xf numFmtId="4" fontId="24" fillId="21" borderId="0" xfId="0" applyNumberFormat="1" applyFont="1" applyFill="1" applyAlignment="1">
      <alignment horizontal="center" vertical="center"/>
    </xf>
    <xf numFmtId="164" fontId="8" fillId="12" borderId="1" xfId="0" applyNumberFormat="1" applyFont="1" applyFill="1" applyBorder="1" applyAlignment="1">
      <alignment horizontal="center" vertical="center" wrapText="1"/>
    </xf>
    <xf numFmtId="0" fontId="24" fillId="15" borderId="0" xfId="0" applyFont="1" applyFill="1" applyAlignment="1">
      <alignment vertical="center"/>
    </xf>
    <xf numFmtId="0" fontId="13" fillId="12" borderId="0" xfId="0" applyFont="1" applyFill="1" applyAlignment="1">
      <alignment vertical="center"/>
    </xf>
    <xf numFmtId="0" fontId="14" fillId="14" borderId="0" xfId="0" applyFont="1" applyFill="1" applyAlignment="1">
      <alignment horizontal="center" vertical="center"/>
    </xf>
    <xf numFmtId="0" fontId="8" fillId="12" borderId="1" xfId="0" quotePrefix="1" applyFont="1" applyFill="1" applyBorder="1" applyAlignment="1">
      <alignment horizontal="center" vertical="center" wrapText="1"/>
    </xf>
    <xf numFmtId="4" fontId="8" fillId="14" borderId="1" xfId="0" quotePrefix="1" applyNumberFormat="1" applyFont="1" applyFill="1" applyBorder="1" applyAlignment="1">
      <alignment horizontal="center" vertical="center"/>
    </xf>
    <xf numFmtId="0" fontId="8" fillId="17" borderId="1" xfId="0" quotePrefix="1" applyFont="1" applyFill="1" applyBorder="1" applyAlignment="1">
      <alignment horizontal="center" vertical="center" wrapText="1"/>
    </xf>
    <xf numFmtId="0" fontId="8" fillId="9" borderId="1" xfId="0" quotePrefix="1" applyFont="1" applyFill="1" applyBorder="1" applyAlignment="1">
      <alignment horizontal="center" vertical="center" wrapText="1"/>
    </xf>
    <xf numFmtId="164" fontId="8" fillId="12" borderId="1" xfId="0" quotePrefix="1" applyNumberFormat="1" applyFont="1" applyFill="1" applyBorder="1" applyAlignment="1">
      <alignment horizontal="center" vertical="center" wrapText="1"/>
    </xf>
    <xf numFmtId="0" fontId="29" fillId="12" borderId="11" xfId="0" applyFont="1" applyFill="1" applyBorder="1" applyAlignment="1">
      <alignment horizontal="center" vertical="center" wrapText="1"/>
    </xf>
    <xf numFmtId="0" fontId="29" fillId="12" borderId="12"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2" borderId="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5" fillId="12" borderId="4" xfId="0" applyFont="1" applyFill="1" applyBorder="1"/>
    <xf numFmtId="0" fontId="5" fillId="12" borderId="6" xfId="0" applyFont="1" applyFill="1" applyBorder="1"/>
    <xf numFmtId="0" fontId="4" fillId="9"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7" fillId="12" borderId="3" xfId="0" applyFont="1" applyFill="1" applyBorder="1" applyAlignment="1">
      <alignment vertical="center" wrapText="1"/>
    </xf>
    <xf numFmtId="0" fontId="4" fillId="14" borderId="3" xfId="0" applyFont="1" applyFill="1" applyBorder="1" applyAlignment="1">
      <alignment horizontal="center" vertical="center" wrapText="1"/>
    </xf>
    <xf numFmtId="0" fontId="10" fillId="14" borderId="3" xfId="0" applyFont="1" applyFill="1" applyBorder="1" applyAlignment="1">
      <alignment horizontal="right" vertical="center"/>
    </xf>
    <xf numFmtId="4" fontId="10" fillId="9" borderId="4" xfId="0" applyNumberFormat="1" applyFont="1" applyFill="1" applyBorder="1" applyAlignment="1">
      <alignment horizontal="center" vertical="center"/>
    </xf>
    <xf numFmtId="0" fontId="10" fillId="12" borderId="3" xfId="0" applyFont="1" applyFill="1" applyBorder="1" applyAlignment="1">
      <alignment horizontal="center" vertical="center"/>
    </xf>
    <xf numFmtId="4" fontId="10" fillId="9" borderId="3" xfId="0" applyNumberFormat="1" applyFont="1" applyFill="1" applyBorder="1" applyAlignment="1">
      <alignment horizontal="center" vertical="center"/>
    </xf>
    <xf numFmtId="0" fontId="24" fillId="14" borderId="3" xfId="0" applyFont="1" applyFill="1" applyBorder="1" applyAlignment="1">
      <alignment horizontal="right" vertical="center"/>
    </xf>
    <xf numFmtId="0" fontId="24" fillId="12" borderId="3" xfId="0" applyFont="1" applyFill="1" applyBorder="1" applyAlignment="1">
      <alignment horizontal="center" vertical="center"/>
    </xf>
    <xf numFmtId="0" fontId="23" fillId="12" borderId="0" xfId="0" applyFont="1" applyFill="1" applyAlignment="1">
      <alignment horizontal="center"/>
    </xf>
    <xf numFmtId="0" fontId="0" fillId="12" borderId="0" xfId="0" applyFont="1" applyFill="1" applyAlignment="1"/>
    <xf numFmtId="0" fontId="8" fillId="12" borderId="0" xfId="0" applyFont="1" applyFill="1" applyAlignment="1">
      <alignment vertical="center" wrapText="1"/>
    </xf>
    <xf numFmtId="0" fontId="24" fillId="14" borderId="4" xfId="0" applyFont="1" applyFill="1" applyBorder="1" applyAlignment="1">
      <alignment horizontal="right" vertical="center"/>
    </xf>
    <xf numFmtId="0" fontId="4" fillId="12" borderId="2" xfId="0" applyFont="1" applyFill="1" applyBorder="1" applyAlignment="1">
      <alignment horizontal="center" vertical="center" wrapText="1"/>
    </xf>
    <xf numFmtId="0" fontId="5" fillId="12" borderId="5" xfId="0" applyFont="1" applyFill="1" applyBorder="1"/>
    <xf numFmtId="0" fontId="4" fillId="14" borderId="2"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4" xfId="0" applyFont="1" applyBorder="1"/>
    <xf numFmtId="0" fontId="5" fillId="0" borderId="6" xfId="0" applyFont="1" applyBorder="1"/>
    <xf numFmtId="0" fontId="4"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vertical="center" wrapText="1"/>
    </xf>
    <xf numFmtId="0" fontId="4" fillId="2" borderId="3"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xf numFmtId="0" fontId="10" fillId="2" borderId="3" xfId="0" applyFont="1" applyFill="1" applyBorder="1" applyAlignment="1">
      <alignment horizontal="right" vertical="center"/>
    </xf>
    <xf numFmtId="4" fontId="10" fillId="0" borderId="4" xfId="0" applyNumberFormat="1" applyFont="1" applyBorder="1" applyAlignment="1">
      <alignment horizontal="center" vertical="center"/>
    </xf>
    <xf numFmtId="0" fontId="10" fillId="0" borderId="3" xfId="0" applyFont="1" applyBorder="1" applyAlignment="1">
      <alignment horizontal="center" vertical="center"/>
    </xf>
    <xf numFmtId="4" fontId="10" fillId="0" borderId="3" xfId="0" applyNumberFormat="1" applyFont="1" applyBorder="1" applyAlignment="1">
      <alignment horizontal="center" vertical="center"/>
    </xf>
    <xf numFmtId="0" fontId="24" fillId="2" borderId="3" xfId="0" applyFont="1" applyFill="1" applyBorder="1" applyAlignment="1">
      <alignment horizontal="right" vertical="center"/>
    </xf>
    <xf numFmtId="0" fontId="24" fillId="0" borderId="3" xfId="0" applyFont="1" applyBorder="1" applyAlignment="1">
      <alignment horizontal="center" vertical="center"/>
    </xf>
    <xf numFmtId="0" fontId="23" fillId="0" borderId="0" xfId="0" applyFont="1" applyAlignment="1">
      <alignment horizontal="center"/>
    </xf>
    <xf numFmtId="0" fontId="24" fillId="2" borderId="4" xfId="0" applyFont="1" applyFill="1" applyBorder="1" applyAlignment="1">
      <alignment horizontal="right" vertical="center"/>
    </xf>
    <xf numFmtId="4" fontId="24"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5" fillId="0" borderId="5" xfId="0" applyFont="1" applyBorder="1"/>
    <xf numFmtId="0" fontId="4" fillId="2" borderId="2" xfId="0" applyFont="1" applyFill="1" applyBorder="1" applyAlignment="1">
      <alignment horizontal="center" vertical="center" wrapText="1"/>
    </xf>
    <xf numFmtId="4" fontId="8" fillId="0" borderId="2" xfId="0" applyNumberFormat="1" applyFont="1" applyBorder="1" applyAlignment="1">
      <alignment horizontal="right" vertical="center" wrapText="1"/>
    </xf>
    <xf numFmtId="0" fontId="5" fillId="0" borderId="7" xfId="0" applyFont="1" applyBorder="1"/>
    <xf numFmtId="4" fontId="8" fillId="2" borderId="2"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4" fontId="43" fillId="14" borderId="1" xfId="0" applyNumberFormat="1" applyFont="1" applyFill="1" applyBorder="1" applyAlignment="1">
      <alignment horizontal="center" vertical="center"/>
    </xf>
    <xf numFmtId="4" fontId="43" fillId="14"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164" fontId="45"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0" xfId="0" applyFont="1" applyFill="1"/>
    <xf numFmtId="0" fontId="13" fillId="0" borderId="0" xfId="0" applyFont="1" applyFill="1" applyAlignment="1">
      <alignment vertical="center" wrapText="1"/>
    </xf>
    <xf numFmtId="0" fontId="15" fillId="0" borderId="0" xfId="0" applyFont="1" applyFill="1" applyAlignment="1">
      <alignment vertical="center" wrapText="1"/>
    </xf>
    <xf numFmtId="0" fontId="12" fillId="0" borderId="0" xfId="0" applyFont="1" applyFill="1" applyAlignment="1">
      <alignment vertical="center" wrapText="1"/>
    </xf>
    <xf numFmtId="4" fontId="13" fillId="0" borderId="0" xfId="0" applyNumberFormat="1" applyFont="1" applyFill="1" applyAlignment="1">
      <alignment vertical="center" wrapText="1"/>
    </xf>
    <xf numFmtId="0" fontId="8" fillId="0" borderId="5" xfId="0" applyFont="1" applyFill="1" applyBorder="1" applyAlignment="1">
      <alignment horizontal="center" vertical="center" wrapText="1"/>
    </xf>
    <xf numFmtId="0" fontId="44" fillId="0" borderId="1" xfId="0" applyFont="1" applyFill="1" applyBorder="1" applyAlignment="1">
      <alignment horizontal="center" vertical="center" wrapText="1"/>
    </xf>
    <xf numFmtId="170" fontId="8" fillId="0" borderId="1" xfId="0" applyNumberFormat="1" applyFont="1" applyFill="1" applyBorder="1" applyAlignment="1">
      <alignment horizontal="center" vertical="center" wrapText="1"/>
    </xf>
    <xf numFmtId="169" fontId="44" fillId="0" borderId="1"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9" fillId="0" borderId="1" xfId="0" applyFont="1" applyFill="1" applyBorder="1" applyAlignment="1">
      <alignment vertical="center"/>
    </xf>
    <xf numFmtId="0" fontId="14" fillId="0" borderId="1" xfId="0" applyFont="1" applyFill="1" applyBorder="1" applyAlignment="1">
      <alignment horizontal="center" vertical="center"/>
    </xf>
    <xf numFmtId="0" fontId="23" fillId="0" borderId="0" xfId="0" applyFont="1" applyFill="1"/>
    <xf numFmtId="0" fontId="9" fillId="0" borderId="1" xfId="0" applyFont="1" applyFill="1" applyBorder="1" applyAlignment="1">
      <alignment vertical="center" wrapText="1"/>
    </xf>
    <xf numFmtId="0" fontId="44" fillId="18"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3" fillId="21" borderId="1" xfId="0" applyNumberFormat="1" applyFont="1" applyFill="1" applyBorder="1" applyAlignment="1">
      <alignment horizontal="center" vertical="center"/>
    </xf>
    <xf numFmtId="4" fontId="46" fillId="14" borderId="1" xfId="0" applyNumberFormat="1"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6" fillId="21" borderId="1" xfId="0" applyFont="1" applyFill="1" applyBorder="1" applyAlignment="1">
      <alignment horizontal="center" vertical="center" wrapText="1"/>
    </xf>
    <xf numFmtId="4" fontId="46" fillId="9" borderId="1" xfId="0" applyNumberFormat="1" applyFont="1" applyFill="1" applyBorder="1" applyAlignment="1">
      <alignment horizontal="center" vertical="center" wrapText="1"/>
    </xf>
    <xf numFmtId="0" fontId="46" fillId="14" borderId="1" xfId="0" applyFont="1" applyFill="1" applyBorder="1" applyAlignment="1">
      <alignment horizontal="center" vertical="center" wrapText="1"/>
    </xf>
    <xf numFmtId="4" fontId="46" fillId="14" borderId="2" xfId="0" applyNumberFormat="1" applyFont="1" applyFill="1" applyBorder="1" applyAlignment="1">
      <alignment horizontal="center" vertical="center" wrapText="1"/>
    </xf>
    <xf numFmtId="4" fontId="46" fillId="14" borderId="2" xfId="0" applyNumberFormat="1" applyFont="1" applyFill="1" applyBorder="1" applyAlignment="1">
      <alignment horizontal="center" vertical="center" wrapText="1"/>
    </xf>
    <xf numFmtId="4" fontId="46" fillId="14" borderId="5" xfId="0" applyNumberFormat="1" applyFont="1" applyFill="1" applyBorder="1" applyAlignment="1">
      <alignment horizontal="center" vertical="center" wrapText="1"/>
    </xf>
    <xf numFmtId="0" fontId="47" fillId="12" borderId="5" xfId="0" applyFont="1" applyFill="1" applyBorder="1" applyAlignment="1">
      <alignment horizontal="center"/>
    </xf>
    <xf numFmtId="4" fontId="46" fillId="14" borderId="5" xfId="0" applyNumberFormat="1" applyFont="1" applyFill="1" applyBorder="1" applyAlignment="1">
      <alignment horizontal="center" vertical="center" wrapText="1"/>
    </xf>
    <xf numFmtId="4" fontId="46" fillId="14" borderId="1" xfId="0" applyNumberFormat="1" applyFont="1" applyFill="1" applyBorder="1" applyAlignment="1">
      <alignment horizontal="center" vertical="center"/>
    </xf>
    <xf numFmtId="4" fontId="46" fillId="9" borderId="2" xfId="0" applyNumberFormat="1" applyFont="1" applyFill="1" applyBorder="1" applyAlignment="1">
      <alignment horizontal="center" vertical="center" wrapText="1"/>
    </xf>
    <xf numFmtId="4" fontId="46" fillId="9" borderId="2" xfId="0" applyNumberFormat="1" applyFont="1" applyFill="1" applyBorder="1" applyAlignment="1">
      <alignment horizontal="center" vertical="center" wrapText="1"/>
    </xf>
    <xf numFmtId="4" fontId="46" fillId="9" borderId="5" xfId="0" applyNumberFormat="1" applyFont="1" applyFill="1" applyBorder="1" applyAlignment="1">
      <alignment horizontal="center" vertical="center" wrapText="1"/>
    </xf>
    <xf numFmtId="1" fontId="30" fillId="12"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164" fontId="30" fillId="14" borderId="1" xfId="0" applyNumberFormat="1" applyFont="1" applyFill="1" applyBorder="1" applyAlignment="1">
      <alignment horizontal="center" vertical="center" wrapText="1"/>
    </xf>
    <xf numFmtId="0" fontId="30" fillId="17" borderId="1" xfId="0" applyFont="1" applyFill="1" applyBorder="1" applyAlignment="1">
      <alignment horizontal="center" vertical="center" wrapText="1"/>
    </xf>
    <xf numFmtId="164" fontId="44" fillId="14" borderId="1" xfId="0" applyNumberFormat="1" applyFont="1" applyFill="1" applyBorder="1" applyAlignment="1">
      <alignment horizontal="center" vertical="center" wrapText="1"/>
    </xf>
    <xf numFmtId="0" fontId="30" fillId="12" borderId="1" xfId="0" applyFont="1" applyFill="1" applyBorder="1" applyAlignment="1">
      <alignment horizontal="center" vertical="center" wrapText="1"/>
    </xf>
    <xf numFmtId="0" fontId="30" fillId="15" borderId="1" xfId="0" applyFont="1" applyFill="1" applyBorder="1" applyAlignment="1">
      <alignment vertical="center" wrapText="1"/>
    </xf>
    <xf numFmtId="0" fontId="30" fillId="12" borderId="1" xfId="0" applyFont="1" applyFill="1" applyBorder="1" applyAlignment="1">
      <alignment vertical="center" wrapText="1"/>
    </xf>
    <xf numFmtId="14" fontId="30" fillId="12" borderId="0" xfId="0" applyNumberFormat="1" applyFont="1" applyFill="1" applyAlignment="1">
      <alignment horizontal="center" vertical="center" wrapText="1"/>
    </xf>
    <xf numFmtId="0" fontId="26" fillId="12" borderId="0" xfId="0" applyFont="1" applyFill="1" applyAlignment="1">
      <alignment vertical="center" wrapText="1"/>
    </xf>
    <xf numFmtId="0" fontId="32" fillId="12" borderId="0" xfId="0" applyFont="1" applyFill="1" applyAlignment="1">
      <alignment vertical="center" wrapText="1"/>
    </xf>
    <xf numFmtId="4" fontId="26" fillId="12" borderId="0" xfId="0" applyNumberFormat="1" applyFont="1" applyFill="1" applyAlignment="1">
      <alignment vertical="center" wrapText="1"/>
    </xf>
    <xf numFmtId="0" fontId="27" fillId="12" borderId="0" xfId="0" applyFont="1" applyFill="1" applyAlignment="1"/>
    <xf numFmtId="0" fontId="45" fillId="12" borderId="1" xfId="0" applyFont="1" applyFill="1" applyBorder="1" applyAlignment="1">
      <alignment horizontal="center" vertical="center" wrapText="1"/>
    </xf>
    <xf numFmtId="14" fontId="30" fillId="18" borderId="1" xfId="0" applyNumberFormat="1"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4" fontId="44" fillId="12" borderId="7" xfId="0" applyNumberFormat="1" applyFont="1" applyFill="1" applyBorder="1" applyAlignment="1">
      <alignment horizontal="center" vertical="center"/>
    </xf>
    <xf numFmtId="0" fontId="44" fillId="12" borderId="5" xfId="0" applyFont="1" applyFill="1" applyBorder="1" applyAlignment="1">
      <alignment horizontal="center" vertical="center"/>
    </xf>
    <xf numFmtId="0" fontId="39" fillId="14" borderId="0" xfId="0" applyFont="1" applyFill="1" applyAlignment="1">
      <alignment horizontal="right" vertical="center"/>
    </xf>
    <xf numFmtId="0" fontId="34" fillId="18" borderId="0" xfId="0" applyFont="1" applyFill="1" applyAlignment="1">
      <alignment vertical="center" wrapText="1"/>
    </xf>
    <xf numFmtId="0" fontId="0" fillId="12" borderId="0" xfId="0" applyFont="1" applyFill="1" applyAlignment="1">
      <alignment horizontal="left"/>
    </xf>
    <xf numFmtId="0" fontId="30" fillId="14"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14" borderId="1" xfId="0" applyFont="1" applyFill="1" applyBorder="1" applyAlignment="1">
      <alignment horizontal="left" wrapText="1"/>
    </xf>
    <xf numFmtId="0" fontId="1" fillId="14" borderId="1" xfId="0" applyFont="1" applyFill="1" applyBorder="1" applyAlignment="1">
      <alignment horizontal="left" vertical="center" wrapText="1"/>
    </xf>
    <xf numFmtId="0" fontId="19" fillId="14"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2" fillId="14" borderId="0" xfId="0" applyFont="1" applyFill="1" applyAlignment="1">
      <alignment horizontal="left" wrapText="1"/>
    </xf>
    <xf numFmtId="0" fontId="22" fillId="14" borderId="0" xfId="0" applyFont="1" applyFill="1" applyAlignment="1">
      <alignment horizontal="left" vertical="center" wrapText="1"/>
    </xf>
    <xf numFmtId="0" fontId="22" fillId="14" borderId="16" xfId="0" applyFont="1" applyFill="1" applyBorder="1" applyAlignment="1">
      <alignment horizontal="left" vertical="center" wrapText="1"/>
    </xf>
    <xf numFmtId="0" fontId="8" fillId="14" borderId="1" xfId="0" applyFont="1" applyFill="1" applyBorder="1" applyAlignment="1">
      <alignment horizontal="left" vertical="top" wrapText="1"/>
    </xf>
    <xf numFmtId="0" fontId="10" fillId="14" borderId="1" xfId="0" applyFont="1" applyFill="1" applyBorder="1" applyAlignment="1">
      <alignment horizontal="left" vertical="center"/>
    </xf>
    <xf numFmtId="0" fontId="10" fillId="14" borderId="4" xfId="0" applyFont="1" applyFill="1" applyBorder="1" applyAlignment="1">
      <alignment horizontal="left" vertical="center"/>
    </xf>
    <xf numFmtId="0" fontId="24" fillId="14" borderId="4" xfId="0" applyFont="1" applyFill="1" applyBorder="1" applyAlignment="1">
      <alignment horizontal="left" vertical="center"/>
    </xf>
    <xf numFmtId="0" fontId="10" fillId="14" borderId="0" xfId="0" applyFont="1" applyFill="1" applyAlignment="1">
      <alignment horizontal="left" vertical="center" wrapText="1"/>
    </xf>
    <xf numFmtId="0" fontId="38" fillId="14" borderId="1" xfId="0" applyFont="1" applyFill="1" applyBorder="1" applyAlignment="1">
      <alignment horizontal="left" wrapText="1"/>
    </xf>
    <xf numFmtId="0" fontId="24" fillId="14" borderId="0" xfId="0" applyFont="1" applyFill="1" applyAlignment="1">
      <alignment horizontal="left" vertical="center"/>
    </xf>
    <xf numFmtId="0" fontId="5" fillId="12" borderId="5" xfId="0" applyFont="1" applyFill="1" applyBorder="1" applyAlignment="1">
      <alignment horizontal="center"/>
    </xf>
    <xf numFmtId="4" fontId="43" fillId="14" borderId="2" xfId="0" applyNumberFormat="1" applyFont="1" applyFill="1" applyBorder="1" applyAlignment="1">
      <alignment horizontal="center" vertical="center"/>
    </xf>
    <xf numFmtId="4" fontId="43" fillId="21" borderId="2" xfId="0" applyNumberFormat="1" applyFont="1" applyFill="1" applyBorder="1" applyAlignment="1">
      <alignment horizontal="center" vertical="center"/>
    </xf>
    <xf numFmtId="4" fontId="46" fillId="14" borderId="2" xfId="0" applyNumberFormat="1" applyFont="1" applyFill="1" applyBorder="1" applyAlignment="1">
      <alignment horizontal="center" vertical="center"/>
    </xf>
    <xf numFmtId="4" fontId="10" fillId="21" borderId="2" xfId="0" applyNumberFormat="1" applyFont="1" applyFill="1" applyBorder="1" applyAlignment="1">
      <alignment horizontal="center" vertical="center"/>
    </xf>
    <xf numFmtId="164" fontId="8" fillId="12" borderId="2" xfId="0" applyNumberFormat="1" applyFont="1" applyFill="1" applyBorder="1" applyAlignment="1">
      <alignment horizontal="center" vertical="center" wrapText="1"/>
    </xf>
    <xf numFmtId="164" fontId="8" fillId="9" borderId="2" xfId="0" applyNumberFormat="1" applyFont="1" applyFill="1" applyBorder="1" applyAlignment="1">
      <alignment horizontal="center" vertical="center" wrapText="1"/>
    </xf>
    <xf numFmtId="0" fontId="8" fillId="12" borderId="2" xfId="0" applyFont="1" applyFill="1" applyBorder="1" applyAlignment="1">
      <alignment horizontal="center" vertical="center" wrapText="1"/>
    </xf>
    <xf numFmtId="0" fontId="10" fillId="12" borderId="2" xfId="0" applyFont="1" applyFill="1" applyBorder="1" applyAlignment="1">
      <alignment vertical="center"/>
    </xf>
    <xf numFmtId="4" fontId="24" fillId="9" borderId="17" xfId="0" applyNumberFormat="1" applyFont="1" applyFill="1" applyBorder="1" applyAlignment="1">
      <alignment horizontal="center" vertical="center"/>
    </xf>
    <xf numFmtId="0" fontId="24" fillId="15" borderId="17" xfId="0" applyFont="1" applyFill="1" applyBorder="1" applyAlignment="1">
      <alignment vertical="center"/>
    </xf>
    <xf numFmtId="0" fontId="24" fillId="12" borderId="17" xfId="0" applyFont="1" applyFill="1" applyBorder="1" applyAlignment="1">
      <alignment vertical="center"/>
    </xf>
    <xf numFmtId="0" fontId="24" fillId="14" borderId="0" xfId="0" applyFont="1" applyFill="1" applyAlignment="1">
      <alignment horizontal="center" vertical="center"/>
    </xf>
    <xf numFmtId="0" fontId="24" fillId="9" borderId="0" xfId="0" applyFont="1" applyFill="1" applyAlignment="1">
      <alignment horizontal="center" vertical="center"/>
    </xf>
    <xf numFmtId="0" fontId="0" fillId="12" borderId="0" xfId="0" applyFont="1" applyFill="1" applyAlignment="1">
      <alignment horizontal="center"/>
    </xf>
    <xf numFmtId="0" fontId="5" fillId="12" borderId="4" xfId="0" applyFont="1" applyFill="1" applyBorder="1" applyAlignment="1">
      <alignment horizontal="center"/>
    </xf>
    <xf numFmtId="0" fontId="5" fillId="12" borderId="6" xfId="0" applyFont="1" applyFill="1" applyBorder="1" applyAlignment="1">
      <alignment horizontal="center"/>
    </xf>
    <xf numFmtId="0" fontId="4" fillId="9"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4" fontId="30" fillId="9" borderId="1" xfId="0" applyNumberFormat="1" applyFont="1" applyFill="1" applyBorder="1" applyAlignment="1">
      <alignment horizontal="center" vertical="center" wrapText="1"/>
    </xf>
    <xf numFmtId="4" fontId="30" fillId="14" borderId="1" xfId="0" applyNumberFormat="1" applyFont="1" applyFill="1" applyBorder="1" applyAlignment="1">
      <alignment horizontal="center" vertical="center" wrapText="1"/>
    </xf>
    <xf numFmtId="0" fontId="30" fillId="21" borderId="1" xfId="0"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 fontId="8" fillId="14" borderId="2" xfId="0" applyNumberFormat="1" applyFont="1" applyFill="1" applyBorder="1" applyAlignment="1">
      <alignment horizontal="center" vertical="center" wrapText="1"/>
    </xf>
    <xf numFmtId="0" fontId="5" fillId="12" borderId="7" xfId="0" applyFont="1" applyFill="1" applyBorder="1" applyAlignment="1">
      <alignment horizontal="center"/>
    </xf>
    <xf numFmtId="4" fontId="8" fillId="14" borderId="2" xfId="0" applyNumberFormat="1" applyFont="1" applyFill="1" applyBorder="1" applyAlignment="1">
      <alignment horizontal="center" vertical="center" wrapText="1"/>
    </xf>
    <xf numFmtId="4" fontId="8" fillId="9" borderId="2" xfId="0" applyNumberFormat="1" applyFont="1" applyFill="1" applyBorder="1" applyAlignment="1">
      <alignment horizontal="center" vertical="center" wrapText="1"/>
    </xf>
    <xf numFmtId="4" fontId="8" fillId="14" borderId="5"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21" borderId="0" xfId="0" applyFont="1" applyFill="1" applyAlignment="1">
      <alignment horizontal="center" vertical="center" wrapText="1"/>
    </xf>
    <xf numFmtId="0" fontId="5" fillId="12" borderId="17" xfId="0" applyFont="1" applyFill="1" applyBorder="1" applyAlignment="1">
      <alignment horizontal="center"/>
    </xf>
    <xf numFmtId="0" fontId="24" fillId="9" borderId="17" xfId="0" applyFont="1" applyFill="1" applyBorder="1" applyAlignment="1">
      <alignment horizontal="center" vertical="center"/>
    </xf>
    <xf numFmtId="0" fontId="24" fillId="14" borderId="17" xfId="0" applyFont="1" applyFill="1" applyBorder="1" applyAlignment="1">
      <alignment horizontal="center" vertical="center"/>
    </xf>
    <xf numFmtId="164" fontId="43" fillId="14" borderId="1" xfId="0" applyNumberFormat="1" applyFont="1" applyFill="1" applyBorder="1" applyAlignment="1">
      <alignment horizontal="center" vertical="center"/>
    </xf>
    <xf numFmtId="0" fontId="8" fillId="17" borderId="6" xfId="0" applyFont="1" applyFill="1" applyBorder="1" applyAlignment="1">
      <alignment horizontal="center" vertical="center" wrapText="1"/>
    </xf>
    <xf numFmtId="164" fontId="8" fillId="14" borderId="2" xfId="0" applyNumberFormat="1" applyFont="1" applyFill="1" applyBorder="1" applyAlignment="1">
      <alignment horizontal="center" vertical="center" wrapText="1"/>
    </xf>
    <xf numFmtId="164" fontId="8" fillId="14" borderId="5" xfId="0" applyNumberFormat="1" applyFont="1" applyFill="1" applyBorder="1" applyAlignment="1">
      <alignment horizontal="center" vertical="center" wrapText="1"/>
    </xf>
    <xf numFmtId="164" fontId="22" fillId="14" borderId="17" xfId="0" applyNumberFormat="1" applyFont="1" applyFill="1" applyBorder="1" applyAlignment="1">
      <alignment horizontal="center" vertical="center"/>
    </xf>
    <xf numFmtId="164" fontId="8" fillId="14" borderId="6" xfId="0" applyNumberFormat="1" applyFont="1" applyFill="1" applyBorder="1" applyAlignment="1">
      <alignment horizontal="center" vertical="center" wrapText="1"/>
    </xf>
    <xf numFmtId="170" fontId="8" fillId="14" borderId="6" xfId="0" applyNumberFormat="1" applyFont="1" applyFill="1" applyBorder="1" applyAlignment="1">
      <alignment horizontal="center" vertical="center" wrapText="1"/>
    </xf>
    <xf numFmtId="170" fontId="45" fillId="14" borderId="1" xfId="0" applyNumberFormat="1" applyFont="1" applyFill="1" applyBorder="1" applyAlignment="1">
      <alignment horizontal="center" vertical="center" wrapText="1"/>
    </xf>
    <xf numFmtId="0" fontId="48" fillId="12" borderId="0" xfId="0" applyFont="1" applyFill="1" applyAlignment="1">
      <alignment horizontal="center" vertical="center"/>
    </xf>
    <xf numFmtId="0" fontId="48" fillId="14" borderId="0" xfId="0" applyFont="1" applyFill="1" applyAlignment="1">
      <alignment horizontal="center" vertical="center"/>
    </xf>
    <xf numFmtId="0" fontId="48" fillId="12" borderId="0" xfId="0" applyFont="1" applyFill="1" applyAlignment="1">
      <alignment horizontal="right" vertical="center"/>
    </xf>
    <xf numFmtId="0" fontId="48" fillId="14" borderId="0" xfId="0" applyFont="1" applyFill="1" applyAlignment="1">
      <alignment horizontal="left" vertical="center"/>
    </xf>
    <xf numFmtId="0" fontId="48" fillId="14" borderId="0" xfId="0" applyFont="1" applyFill="1" applyAlignment="1">
      <alignment horizontal="right" vertical="center"/>
    </xf>
    <xf numFmtId="0" fontId="49" fillId="14" borderId="0" xfId="0" applyFont="1" applyFill="1" applyAlignment="1">
      <alignment horizontal="right" vertical="center"/>
    </xf>
    <xf numFmtId="4" fontId="48" fillId="9" borderId="0" xfId="0" applyNumberFormat="1" applyFont="1" applyFill="1" applyAlignment="1">
      <alignment horizontal="center" vertical="center"/>
    </xf>
    <xf numFmtId="4" fontId="48" fillId="12" borderId="0" xfId="0" applyNumberFormat="1" applyFont="1" applyFill="1" applyAlignment="1">
      <alignment horizontal="center" vertical="center"/>
    </xf>
    <xf numFmtId="4" fontId="48" fillId="21" borderId="0" xfId="0" applyNumberFormat="1" applyFont="1" applyFill="1" applyAlignment="1">
      <alignment horizontal="center" vertical="center"/>
    </xf>
    <xf numFmtId="0" fontId="48" fillId="9" borderId="0" xfId="0" applyFont="1" applyFill="1" applyAlignment="1">
      <alignment horizontal="center" vertical="center"/>
    </xf>
    <xf numFmtId="0" fontId="48" fillId="14" borderId="0" xfId="0" applyFont="1" applyFill="1" applyAlignment="1">
      <alignment horizontal="center" vertical="center"/>
    </xf>
    <xf numFmtId="0" fontId="50" fillId="12" borderId="0" xfId="0" applyFont="1" applyFill="1" applyAlignment="1">
      <alignment horizontal="center"/>
    </xf>
    <xf numFmtId="0" fontId="48" fillId="12" borderId="0" xfId="0" applyFont="1" applyFill="1" applyAlignment="1">
      <alignment vertical="center"/>
    </xf>
    <xf numFmtId="0" fontId="50" fillId="1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t.al/" TargetMode="External"/><Relationship Id="rId3" Type="http://schemas.openxmlformats.org/officeDocument/2006/relationships/hyperlink" Target="http://sentro.com/" TargetMode="External"/><Relationship Id="rId7" Type="http://schemas.openxmlformats.org/officeDocument/2006/relationships/hyperlink" Target="http://et.al/" TargetMode="External"/><Relationship Id="rId12" Type="http://schemas.openxmlformats.org/officeDocument/2006/relationships/printerSettings" Target="../printerSettings/printerSettings1.bin"/><Relationship Id="rId2" Type="http://schemas.openxmlformats.org/officeDocument/2006/relationships/hyperlink" Target="http://et.al/" TargetMode="External"/><Relationship Id="rId1" Type="http://schemas.openxmlformats.org/officeDocument/2006/relationships/hyperlink" Target="http://et.al/" TargetMode="External"/><Relationship Id="rId6" Type="http://schemas.openxmlformats.org/officeDocument/2006/relationships/hyperlink" Target="http://et.al/" TargetMode="External"/><Relationship Id="rId11" Type="http://schemas.openxmlformats.org/officeDocument/2006/relationships/hyperlink" Target="http://sentro.com/" TargetMode="External"/><Relationship Id="rId5" Type="http://schemas.openxmlformats.org/officeDocument/2006/relationships/hyperlink" Target="http://et.al/" TargetMode="External"/><Relationship Id="rId10" Type="http://schemas.openxmlformats.org/officeDocument/2006/relationships/hyperlink" Target="http://et.al/" TargetMode="External"/><Relationship Id="rId4" Type="http://schemas.openxmlformats.org/officeDocument/2006/relationships/hyperlink" Target="http://et.al/" TargetMode="External"/><Relationship Id="rId9" Type="http://schemas.openxmlformats.org/officeDocument/2006/relationships/hyperlink" Target="http://e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80"/>
  <sheetViews>
    <sheetView tabSelected="1" zoomScale="78" zoomScaleNormal="78" workbookViewId="0">
      <pane xSplit="2" ySplit="5" topLeftCell="N571" activePane="bottomRight" state="frozen"/>
      <selection pane="topRight"/>
      <selection pane="bottomLeft"/>
      <selection pane="bottomRight" activeCell="B579" sqref="B579"/>
    </sheetView>
  </sheetViews>
  <sheetFormatPr defaultColWidth="14.42578125" defaultRowHeight="15" customHeight="1"/>
  <cols>
    <col min="1" max="1" width="30.140625" style="161" customWidth="1"/>
    <col min="2" max="2" width="53" style="435" customWidth="1"/>
    <col min="3" max="3" width="15" style="161" customWidth="1"/>
    <col min="4" max="4" width="9.42578125" style="161" customWidth="1"/>
    <col min="5" max="5" width="16" style="161" customWidth="1"/>
    <col min="6" max="9" width="10.28515625" style="161" hidden="1" customWidth="1"/>
    <col min="10" max="10" width="12" style="161" customWidth="1"/>
    <col min="11" max="11" width="11.28515625" style="161" customWidth="1"/>
    <col min="12" max="12" width="10.5703125" style="161" customWidth="1"/>
    <col min="13" max="13" width="11.85546875" style="161" customWidth="1"/>
    <col min="14" max="14" width="13.140625" style="161" customWidth="1"/>
    <col min="15" max="15" width="12.85546875" style="163" customWidth="1"/>
    <col min="16" max="16" width="13" style="163" customWidth="1"/>
    <col min="17" max="17" width="12" style="163" customWidth="1"/>
    <col min="18" max="18" width="13.7109375" style="163" customWidth="1"/>
    <col min="19" max="19" width="11.5703125" style="161" customWidth="1"/>
    <col min="20" max="21" width="16.5703125" style="466" customWidth="1"/>
    <col min="22" max="22" width="9.140625" style="466" customWidth="1"/>
    <col min="23" max="23" width="14.42578125" style="466" customWidth="1"/>
    <col min="24" max="24" width="15" style="466" customWidth="1"/>
    <col min="25" max="25" width="9.140625" style="161" customWidth="1"/>
    <col min="26" max="26" width="9.85546875" style="161" customWidth="1"/>
    <col min="27" max="27" width="10.42578125" style="161" customWidth="1"/>
    <col min="28" max="31" width="9.85546875" style="161" customWidth="1"/>
    <col min="32" max="32" width="12" style="161" customWidth="1"/>
    <col min="33" max="33" width="9.140625" style="161" customWidth="1"/>
    <col min="34" max="34" width="10.28515625" style="161" customWidth="1"/>
    <col min="35" max="35" width="17.140625" style="161" customWidth="1"/>
    <col min="36" max="36" width="32.140625" style="161" customWidth="1"/>
    <col min="37" max="37" width="21.28515625" style="161" customWidth="1"/>
    <col min="38" max="38" width="25.85546875" style="161" customWidth="1"/>
    <col min="39" max="40" width="9.140625" style="161" customWidth="1"/>
    <col min="41" max="41" width="11.7109375" style="161" customWidth="1"/>
    <col min="42" max="43" width="9.42578125" style="161" customWidth="1"/>
    <col min="44" max="44" width="9.140625" style="161" customWidth="1"/>
    <col min="45" max="46" width="9.42578125" style="161" customWidth="1"/>
    <col min="47" max="47" width="11" style="161" customWidth="1"/>
    <col min="48" max="48" width="9.42578125" style="161" customWidth="1"/>
    <col min="49" max="52" width="9.140625" style="161" customWidth="1"/>
    <col min="53" max="53" width="11.7109375" style="161" customWidth="1"/>
    <col min="54" max="56" width="9.140625" style="161" customWidth="1"/>
    <col min="57" max="16384" width="14.42578125" style="161"/>
  </cols>
  <sheetData>
    <row r="1" spans="1:56" s="160" customFormat="1" ht="15.75">
      <c r="A1" s="327" t="s">
        <v>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9"/>
      <c r="AG1" s="200"/>
      <c r="AH1" s="200"/>
      <c r="AI1" s="200"/>
      <c r="AJ1" s="200"/>
      <c r="AK1" s="200"/>
      <c r="AL1" s="200"/>
      <c r="AM1" s="200"/>
    </row>
    <row r="2" spans="1:56" s="160" customFormat="1" ht="15.75">
      <c r="A2" s="330" t="s">
        <v>1</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201"/>
      <c r="AH2" s="200"/>
      <c r="AI2" s="200"/>
      <c r="AJ2" s="200"/>
      <c r="AK2" s="200"/>
      <c r="AL2" s="200"/>
      <c r="AM2" s="200"/>
    </row>
    <row r="3" spans="1:56" ht="15" customHeight="1">
      <c r="O3" s="173"/>
      <c r="P3" s="173"/>
      <c r="Q3" s="173"/>
      <c r="R3" s="173"/>
    </row>
    <row r="4" spans="1:56" ht="39.950000000000003" customHeight="1">
      <c r="A4" s="348" t="s">
        <v>2</v>
      </c>
      <c r="B4" s="350" t="s">
        <v>3</v>
      </c>
      <c r="C4" s="350" t="s">
        <v>4</v>
      </c>
      <c r="D4" s="350" t="s">
        <v>5</v>
      </c>
      <c r="E4" s="350" t="s">
        <v>6</v>
      </c>
      <c r="F4" s="331" t="s">
        <v>7</v>
      </c>
      <c r="G4" s="332"/>
      <c r="H4" s="332"/>
      <c r="I4" s="332"/>
      <c r="J4" s="332"/>
      <c r="K4" s="332"/>
      <c r="L4" s="332"/>
      <c r="M4" s="332"/>
      <c r="N4" s="332"/>
      <c r="O4" s="332"/>
      <c r="P4" s="332"/>
      <c r="Q4" s="332"/>
      <c r="R4" s="333"/>
      <c r="S4" s="348" t="s">
        <v>8</v>
      </c>
      <c r="T4" s="334" t="s">
        <v>9</v>
      </c>
      <c r="U4" s="467"/>
      <c r="V4" s="468"/>
      <c r="W4" s="334" t="s">
        <v>10</v>
      </c>
      <c r="X4" s="332"/>
      <c r="Y4" s="333"/>
      <c r="Z4" s="352" t="s">
        <v>11</v>
      </c>
      <c r="AA4" s="335" t="s">
        <v>12</v>
      </c>
      <c r="AB4" s="332"/>
      <c r="AC4" s="332"/>
      <c r="AD4" s="332"/>
      <c r="AE4" s="332"/>
      <c r="AF4" s="333"/>
      <c r="AG4" s="352" t="s">
        <v>13</v>
      </c>
      <c r="AH4" s="202"/>
      <c r="AI4" s="203"/>
      <c r="AJ4" s="203"/>
      <c r="AK4" s="169"/>
      <c r="AL4" s="202"/>
      <c r="AM4" s="202"/>
      <c r="AN4" s="202"/>
      <c r="AO4" s="202"/>
      <c r="AP4" s="202"/>
      <c r="AQ4" s="202"/>
      <c r="AR4" s="202"/>
      <c r="AS4" s="202"/>
      <c r="AT4" s="202"/>
      <c r="AU4" s="202"/>
      <c r="AV4" s="202"/>
      <c r="AW4" s="202"/>
      <c r="AX4" s="202"/>
      <c r="AY4" s="202"/>
      <c r="AZ4" s="202"/>
      <c r="BA4" s="202"/>
      <c r="BB4" s="202"/>
      <c r="BC4" s="202"/>
      <c r="BD4" s="202"/>
    </row>
    <row r="5" spans="1:56" ht="39.950000000000003" customHeight="1">
      <c r="A5" s="349"/>
      <c r="B5" s="452"/>
      <c r="C5" s="349"/>
      <c r="D5" s="351"/>
      <c r="E5" s="349"/>
      <c r="F5" s="164" t="s">
        <v>14</v>
      </c>
      <c r="G5" s="164" t="s">
        <v>15</v>
      </c>
      <c r="H5" s="164" t="s">
        <v>16</v>
      </c>
      <c r="I5" s="164" t="s">
        <v>17</v>
      </c>
      <c r="J5" s="174" t="s">
        <v>18</v>
      </c>
      <c r="K5" s="174" t="s">
        <v>19</v>
      </c>
      <c r="L5" s="175" t="s">
        <v>20</v>
      </c>
      <c r="M5" s="174" t="s">
        <v>21</v>
      </c>
      <c r="N5" s="174" t="s">
        <v>22</v>
      </c>
      <c r="O5" s="176" t="s">
        <v>23</v>
      </c>
      <c r="P5" s="176" t="s">
        <v>24</v>
      </c>
      <c r="Q5" s="176" t="s">
        <v>25</v>
      </c>
      <c r="R5" s="176" t="s">
        <v>26</v>
      </c>
      <c r="S5" s="349"/>
      <c r="T5" s="187" t="s">
        <v>27</v>
      </c>
      <c r="U5" s="188" t="s">
        <v>28</v>
      </c>
      <c r="V5" s="189" t="s">
        <v>29</v>
      </c>
      <c r="W5" s="187" t="s">
        <v>27</v>
      </c>
      <c r="X5" s="188" t="s">
        <v>28</v>
      </c>
      <c r="Y5" s="193" t="s">
        <v>29</v>
      </c>
      <c r="Z5" s="349"/>
      <c r="AA5" s="194" t="s">
        <v>16</v>
      </c>
      <c r="AB5" s="194" t="s">
        <v>17</v>
      </c>
      <c r="AC5" s="194" t="s">
        <v>18</v>
      </c>
      <c r="AD5" s="194" t="s">
        <v>19</v>
      </c>
      <c r="AE5" s="194" t="s">
        <v>20</v>
      </c>
      <c r="AF5" s="194" t="s">
        <v>25</v>
      </c>
      <c r="AG5" s="349"/>
      <c r="AH5" s="204"/>
      <c r="AI5" s="188" t="s">
        <v>30</v>
      </c>
      <c r="AJ5" s="169" t="s">
        <v>31</v>
      </c>
      <c r="AK5" s="188" t="s">
        <v>32</v>
      </c>
      <c r="AL5" s="202"/>
      <c r="AM5" s="202"/>
      <c r="AN5" s="202"/>
      <c r="AO5" s="202"/>
      <c r="AP5" s="202"/>
      <c r="AQ5" s="202"/>
      <c r="AR5" s="202"/>
      <c r="AS5" s="202"/>
      <c r="AT5" s="202"/>
      <c r="AU5" s="202"/>
      <c r="AV5" s="202"/>
      <c r="AW5" s="202"/>
      <c r="AX5" s="202"/>
      <c r="AY5" s="202"/>
      <c r="AZ5" s="202"/>
      <c r="BA5" s="202"/>
      <c r="BB5" s="202"/>
      <c r="BC5" s="202"/>
      <c r="BD5" s="202"/>
    </row>
    <row r="6" spans="1:56" ht="17.25" customHeight="1">
      <c r="A6" s="336" t="s">
        <v>33</v>
      </c>
      <c r="B6" s="332"/>
      <c r="C6" s="165"/>
      <c r="D6" s="165"/>
      <c r="E6" s="165"/>
      <c r="F6" s="166"/>
      <c r="G6" s="166"/>
      <c r="H6" s="166"/>
      <c r="I6" s="166"/>
      <c r="J6" s="177"/>
      <c r="K6" s="177"/>
      <c r="L6" s="178"/>
      <c r="M6" s="177"/>
      <c r="N6" s="177"/>
      <c r="O6" s="179"/>
      <c r="P6" s="179"/>
      <c r="Q6" s="179"/>
      <c r="R6" s="179"/>
      <c r="S6" s="166"/>
      <c r="T6" s="469"/>
      <c r="U6" s="470"/>
      <c r="V6" s="471"/>
      <c r="W6" s="469"/>
      <c r="X6" s="472"/>
      <c r="Y6" s="195"/>
      <c r="Z6" s="196"/>
      <c r="AA6" s="196"/>
      <c r="AB6" s="196"/>
      <c r="AC6" s="196"/>
      <c r="AD6" s="196"/>
      <c r="AE6" s="196"/>
      <c r="AF6" s="196"/>
      <c r="AG6" s="196"/>
      <c r="AH6" s="202"/>
      <c r="AI6" s="205"/>
      <c r="AJ6" s="205"/>
      <c r="AK6" s="337"/>
      <c r="AL6" s="332"/>
      <c r="AM6" s="332"/>
      <c r="AN6" s="332"/>
      <c r="AO6" s="332"/>
      <c r="AP6" s="332"/>
      <c r="AQ6" s="332"/>
      <c r="AR6" s="332"/>
      <c r="AS6" s="332"/>
      <c r="AT6" s="332"/>
      <c r="AU6" s="332"/>
      <c r="AV6" s="333"/>
      <c r="AW6" s="202"/>
      <c r="AX6" s="202"/>
      <c r="AY6" s="202"/>
      <c r="AZ6" s="202"/>
      <c r="BA6" s="202"/>
      <c r="BB6" s="202"/>
      <c r="BC6" s="202"/>
      <c r="BD6" s="202"/>
    </row>
    <row r="7" spans="1:56" ht="53.25" customHeight="1">
      <c r="A7" s="167">
        <f>IF(C7=0,"  ",VLOOKUP(C7,CODES!$A$1:$B$143,2,FALSE))</f>
        <v>100000100001000</v>
      </c>
      <c r="B7" s="253" t="s">
        <v>34</v>
      </c>
      <c r="C7" s="169" t="s">
        <v>35</v>
      </c>
      <c r="D7" s="169" t="s">
        <v>36</v>
      </c>
      <c r="E7" s="169" t="s">
        <v>37</v>
      </c>
      <c r="F7" s="170" t="str">
        <f t="shared" ref="F7:I7" si="0">IF($E7="Public Bidding","Date Required",IF($E7="Shopping","n/a",IF($E7="Small Value Procurement","n/a",IF($E7="Lease of Venue","n/a",IF($E7="Agency to Agency","n/a",IF($E7="Direct Contracting","n/a",IF($E7="Emergency Cases","n/a","Check Mode of Proc")))))))</f>
        <v>n/a</v>
      </c>
      <c r="G7" s="170" t="str">
        <f t="shared" si="0"/>
        <v>n/a</v>
      </c>
      <c r="H7" s="170" t="str">
        <f t="shared" si="0"/>
        <v>n/a</v>
      </c>
      <c r="I7" s="170" t="str">
        <f t="shared" si="0"/>
        <v>n/a</v>
      </c>
      <c r="J7" s="180">
        <v>44609</v>
      </c>
      <c r="K7" s="180">
        <v>44609</v>
      </c>
      <c r="L7" s="181" t="str">
        <f>IF($E7="Public Bidding","Date Required",IF($E7="Shopping","n/a",IF($E7="Small Value Procurement","n/a",IF($E7="Lease of Venue","n/a",IF($E7="Agency to Agency","n/a",IF($E7="Direct Contracting","n/a",IF($E7="Emergency Cases","n/a","Check Mode of Proc")))))))</f>
        <v>n/a</v>
      </c>
      <c r="M7" s="180">
        <v>44609</v>
      </c>
      <c r="N7" s="180">
        <v>44609</v>
      </c>
      <c r="O7" s="182">
        <v>44587</v>
      </c>
      <c r="P7" s="182">
        <v>44588</v>
      </c>
      <c r="Q7" s="182">
        <v>44587</v>
      </c>
      <c r="R7" s="182">
        <v>44725</v>
      </c>
      <c r="S7" s="190" t="s">
        <v>38</v>
      </c>
      <c r="T7" s="248">
        <f t="shared" ref="T7:T31" si="1">SUM(U7:V7)</f>
        <v>20000</v>
      </c>
      <c r="U7" s="263">
        <v>20000</v>
      </c>
      <c r="V7" s="250"/>
      <c r="W7" s="248">
        <f t="shared" ref="W7:W16" si="2">SUM(X7:Y7)</f>
        <v>20000</v>
      </c>
      <c r="X7" s="263">
        <v>20000</v>
      </c>
      <c r="Y7" s="195"/>
      <c r="Z7" s="190" t="str">
        <f t="shared" ref="Z7:AF7" si="3">IF($E7="Public Bidding","Date Required",IF($E7="Shopping","n/a",IF($E7="Small Value Procurement","n/a",IF($E7="Lease of Venue","n/a",IF($E7="Agency to Agency","n/a",IF($E7="Direct Contracting","n/a",IF($E7="Emergency Cases","n/a","Check Mode of Proc")))))))</f>
        <v>n/a</v>
      </c>
      <c r="AA7" s="190" t="str">
        <f t="shared" si="3"/>
        <v>n/a</v>
      </c>
      <c r="AB7" s="190" t="str">
        <f t="shared" si="3"/>
        <v>n/a</v>
      </c>
      <c r="AC7" s="190" t="str">
        <f t="shared" si="3"/>
        <v>n/a</v>
      </c>
      <c r="AD7" s="190" t="str">
        <f t="shared" si="3"/>
        <v>n/a</v>
      </c>
      <c r="AE7" s="190" t="str">
        <f t="shared" si="3"/>
        <v>n/a</v>
      </c>
      <c r="AF7" s="190" t="str">
        <f t="shared" si="3"/>
        <v>n/a</v>
      </c>
      <c r="AG7" s="206"/>
      <c r="AH7" s="207"/>
      <c r="AI7" s="169" t="s">
        <v>39</v>
      </c>
      <c r="AJ7" s="168" t="s">
        <v>40</v>
      </c>
      <c r="AK7" s="169" t="s">
        <v>41</v>
      </c>
      <c r="AL7" s="202"/>
      <c r="AM7" s="202"/>
      <c r="AN7" s="202"/>
      <c r="AO7" s="213"/>
      <c r="AP7" s="202"/>
      <c r="AQ7" s="202"/>
      <c r="AR7" s="202"/>
      <c r="AS7" s="202"/>
      <c r="AT7" s="202"/>
      <c r="AU7" s="202"/>
      <c r="AV7" s="202"/>
      <c r="AW7" s="202"/>
      <c r="AX7" s="202"/>
      <c r="AY7" s="215"/>
      <c r="AZ7" s="202"/>
      <c r="BA7" s="216"/>
      <c r="BB7" s="202"/>
      <c r="BC7" s="202"/>
      <c r="BD7" s="202"/>
    </row>
    <row r="8" spans="1:56" ht="54" customHeight="1">
      <c r="A8" s="167">
        <f>IF(C8=0,"  ",VLOOKUP(C8,CODES!$A$1:$B$143,2,FALSE))</f>
        <v>200000100003000</v>
      </c>
      <c r="B8" s="253" t="s">
        <v>42</v>
      </c>
      <c r="C8" s="169" t="s">
        <v>43</v>
      </c>
      <c r="D8" s="169" t="s">
        <v>36</v>
      </c>
      <c r="E8" s="169" t="s">
        <v>44</v>
      </c>
      <c r="F8" s="170" t="str">
        <f t="shared" ref="F8:I8" si="4">IF($E8="Public Bidding","Date Required",IF($E8="Shopping","n/a",IF($E8="Small Value Procurement","n/a",IF($E8="Lease of Venue","n/a",IF($E8="Agency to Agency","n/a",IF($E8="Direct Contracting","n/a",IF($E8="Emergency Cases","n/a","Check Mode of Proc")))))))</f>
        <v>n/a</v>
      </c>
      <c r="G8" s="170" t="str">
        <f t="shared" si="4"/>
        <v>n/a</v>
      </c>
      <c r="H8" s="170" t="str">
        <f t="shared" si="4"/>
        <v>n/a</v>
      </c>
      <c r="I8" s="170" t="str">
        <f t="shared" si="4"/>
        <v>n/a</v>
      </c>
      <c r="J8" s="180">
        <v>44537</v>
      </c>
      <c r="K8" s="180">
        <v>44551</v>
      </c>
      <c r="L8" s="181" t="str">
        <f>IF($E8="Public Bidding","Date Required",IF($E8="Shopping","n/a",IF($E8="Small Value Procurement","n/a",IF($E8="Lease of Venue","n/a",IF($E8="Agency to Agency","n/a",IF($E8="Direct Contracting","n/a",IF($E8="Emergency Cases","n/a","Check Mode of Proc")))))))</f>
        <v>n/a</v>
      </c>
      <c r="M8" s="180">
        <v>44551</v>
      </c>
      <c r="N8" s="180">
        <v>44916</v>
      </c>
      <c r="O8" s="182">
        <v>44612</v>
      </c>
      <c r="P8" s="182">
        <v>44613</v>
      </c>
      <c r="Q8" s="182">
        <v>44610</v>
      </c>
      <c r="R8" s="182">
        <v>44615</v>
      </c>
      <c r="S8" s="190" t="s">
        <v>38</v>
      </c>
      <c r="T8" s="248">
        <f t="shared" si="1"/>
        <v>177500</v>
      </c>
      <c r="U8" s="263">
        <v>177500</v>
      </c>
      <c r="V8" s="250"/>
      <c r="W8" s="248">
        <f t="shared" si="2"/>
        <v>161750</v>
      </c>
      <c r="X8" s="263">
        <v>161750</v>
      </c>
      <c r="Y8" s="195"/>
      <c r="Z8" s="190" t="str">
        <f t="shared" ref="Z8:AF8" si="5">IF($E8="Public Bidding","Date Required",IF($E8="Shopping","n/a",IF($E8="Small Value Procurement","n/a",IF($E8="Lease of Venue","n/a",IF($E8="Agency to Agency","n/a",IF($E8="Direct Contracting","n/a",IF($E8="Emergency Cases","n/a","Check Mode of Proc")))))))</f>
        <v>n/a</v>
      </c>
      <c r="AA8" s="190" t="str">
        <f t="shared" si="5"/>
        <v>n/a</v>
      </c>
      <c r="AB8" s="190" t="str">
        <f t="shared" si="5"/>
        <v>n/a</v>
      </c>
      <c r="AC8" s="190" t="str">
        <f t="shared" si="5"/>
        <v>n/a</v>
      </c>
      <c r="AD8" s="190" t="str">
        <f t="shared" si="5"/>
        <v>n/a</v>
      </c>
      <c r="AE8" s="190" t="str">
        <f t="shared" si="5"/>
        <v>n/a</v>
      </c>
      <c r="AF8" s="190" t="str">
        <f t="shared" si="5"/>
        <v>n/a</v>
      </c>
      <c r="AG8" s="206"/>
      <c r="AH8" s="207"/>
      <c r="AI8" s="169" t="s">
        <v>45</v>
      </c>
      <c r="AJ8" s="168" t="s">
        <v>46</v>
      </c>
      <c r="AK8" s="169" t="s">
        <v>47</v>
      </c>
      <c r="AL8" s="202"/>
      <c r="AM8" s="202"/>
      <c r="AN8" s="202"/>
      <c r="AO8" s="213"/>
      <c r="AP8" s="202"/>
      <c r="AQ8" s="202"/>
      <c r="AR8" s="202"/>
      <c r="AS8" s="202"/>
      <c r="AT8" s="202"/>
      <c r="AU8" s="202"/>
      <c r="AV8" s="202"/>
      <c r="AW8" s="202"/>
      <c r="AX8" s="202"/>
      <c r="AY8" s="215"/>
      <c r="AZ8" s="202"/>
      <c r="BA8" s="216"/>
      <c r="BB8" s="202"/>
      <c r="BC8" s="202"/>
      <c r="BD8" s="202"/>
    </row>
    <row r="9" spans="1:56" ht="47.25" customHeight="1">
      <c r="A9" s="167">
        <f>IF(C9=0,"  ",VLOOKUP(C9,CODES!$A$1:$B$143,2,FALSE))</f>
        <v>100000100001000</v>
      </c>
      <c r="B9" s="253" t="s">
        <v>48</v>
      </c>
      <c r="C9" s="169" t="s">
        <v>49</v>
      </c>
      <c r="D9" s="169" t="s">
        <v>36</v>
      </c>
      <c r="E9" s="169" t="s">
        <v>50</v>
      </c>
      <c r="F9" s="170" t="s">
        <v>51</v>
      </c>
      <c r="G9" s="170" t="s">
        <v>51</v>
      </c>
      <c r="H9" s="170" t="s">
        <v>51</v>
      </c>
      <c r="I9" s="170" t="s">
        <v>51</v>
      </c>
      <c r="J9" s="180">
        <v>44581</v>
      </c>
      <c r="K9" s="180">
        <v>44581</v>
      </c>
      <c r="L9" s="181" t="s">
        <v>51</v>
      </c>
      <c r="M9" s="180">
        <v>44581</v>
      </c>
      <c r="N9" s="180">
        <v>44581</v>
      </c>
      <c r="O9" s="182">
        <v>44610</v>
      </c>
      <c r="P9" s="182">
        <v>44611</v>
      </c>
      <c r="Q9" s="182">
        <v>44610</v>
      </c>
      <c r="R9" s="182">
        <v>44610</v>
      </c>
      <c r="S9" s="192" t="s">
        <v>38</v>
      </c>
      <c r="T9" s="248">
        <f t="shared" si="1"/>
        <v>15000</v>
      </c>
      <c r="U9" s="263">
        <v>15000</v>
      </c>
      <c r="V9" s="250"/>
      <c r="W9" s="248">
        <f t="shared" si="2"/>
        <v>15000</v>
      </c>
      <c r="X9" s="263">
        <v>15000</v>
      </c>
      <c r="Y9" s="197"/>
      <c r="Z9" s="190" t="s">
        <v>51</v>
      </c>
      <c r="AA9" s="190" t="s">
        <v>51</v>
      </c>
      <c r="AB9" s="190" t="s">
        <v>51</v>
      </c>
      <c r="AC9" s="190" t="s">
        <v>51</v>
      </c>
      <c r="AD9" s="190" t="s">
        <v>51</v>
      </c>
      <c r="AE9" s="190" t="s">
        <v>51</v>
      </c>
      <c r="AF9" s="190" t="s">
        <v>51</v>
      </c>
      <c r="AG9" s="208"/>
      <c r="AH9" s="209"/>
      <c r="AI9" s="169" t="s">
        <v>52</v>
      </c>
      <c r="AJ9" s="168" t="s">
        <v>53</v>
      </c>
      <c r="AK9" s="169" t="s">
        <v>54</v>
      </c>
      <c r="AL9" s="60"/>
      <c r="AM9" s="60"/>
      <c r="AN9" s="60"/>
      <c r="AO9" s="61"/>
      <c r="AP9" s="60"/>
      <c r="AQ9" s="60"/>
      <c r="AR9" s="60"/>
      <c r="AS9" s="60"/>
      <c r="AT9" s="60"/>
      <c r="AU9" s="60"/>
      <c r="AV9" s="60"/>
      <c r="AW9" s="60"/>
      <c r="AX9" s="60"/>
      <c r="AY9" s="70"/>
      <c r="AZ9" s="60"/>
      <c r="BA9" s="71"/>
      <c r="BB9" s="60"/>
      <c r="BC9" s="60"/>
      <c r="BD9" s="60"/>
    </row>
    <row r="10" spans="1:56" ht="62.25" customHeight="1">
      <c r="A10" s="167">
        <f>IF(C10=0,"  ",VLOOKUP(C10,CODES!$A$1:$B$143,2,FALSE))</f>
        <v>200000100004000</v>
      </c>
      <c r="B10" s="253" t="s">
        <v>55</v>
      </c>
      <c r="C10" s="169" t="s">
        <v>56</v>
      </c>
      <c r="D10" s="169" t="s">
        <v>36</v>
      </c>
      <c r="E10" s="169" t="s">
        <v>57</v>
      </c>
      <c r="F10" s="170" t="str">
        <f t="shared" ref="F10:I10" si="6">IF($E10="Public Bidding","Date Required",IF($E10="Shopping","n/a",IF($E10="Small Value Procurement","n/a",IF($E10="Lease of Venue","n/a",IF($E10="Agency to Agency","n/a",IF($E10="Direct Contracting","n/a",IF($E10="Emergency Cases","n/a","Check Mode of Proc")))))))</f>
        <v>n/a</v>
      </c>
      <c r="G10" s="170" t="str">
        <f t="shared" si="6"/>
        <v>n/a</v>
      </c>
      <c r="H10" s="170" t="str">
        <f t="shared" si="6"/>
        <v>n/a</v>
      </c>
      <c r="I10" s="170" t="str">
        <f t="shared" si="6"/>
        <v>n/a</v>
      </c>
      <c r="J10" s="180">
        <v>44585</v>
      </c>
      <c r="K10" s="180">
        <v>44585</v>
      </c>
      <c r="L10" s="181" t="str">
        <f t="shared" ref="L10:L50" si="7">IF($E10="Public Bidding","Date Required",IF($E10="Shopping","n/a",IF($E10="Small Value Procurement","n/a",IF($E10="Lease of Venue","n/a",IF($E10="Agency to Agency","n/a",IF($E10="Direct Contracting","n/a",IF($E10="Emergency Cases","n/a","Check Mode of Proc")))))))</f>
        <v>n/a</v>
      </c>
      <c r="M10" s="180">
        <v>44589</v>
      </c>
      <c r="N10" s="180">
        <v>44589</v>
      </c>
      <c r="O10" s="182">
        <v>44615</v>
      </c>
      <c r="P10" s="182">
        <v>44616</v>
      </c>
      <c r="Q10" s="182">
        <v>44629</v>
      </c>
      <c r="R10" s="182">
        <v>44629</v>
      </c>
      <c r="S10" s="192" t="s">
        <v>38</v>
      </c>
      <c r="T10" s="248">
        <f t="shared" si="1"/>
        <v>6208</v>
      </c>
      <c r="U10" s="263">
        <v>6208</v>
      </c>
      <c r="V10" s="250"/>
      <c r="W10" s="248">
        <f t="shared" si="2"/>
        <v>6208</v>
      </c>
      <c r="X10" s="263">
        <v>6208</v>
      </c>
      <c r="Y10" s="197"/>
      <c r="Z10" s="192" t="str">
        <f t="shared" ref="Z10:AF10" si="8">IF($E10="Public Bidding","Date Required",IF($E10="Shopping","n/a",IF($E10="Small Value Procurement","n/a",IF($E10="Lease of Venue","n/a",IF($E10="Agency to Agency","n/a",IF($E10="Direct Contracting","n/a",IF($E10="Emergency Cases","n/a","Check Mode of Proc")))))))</f>
        <v>n/a</v>
      </c>
      <c r="AA10" s="192" t="str">
        <f t="shared" si="8"/>
        <v>n/a</v>
      </c>
      <c r="AB10" s="192" t="str">
        <f t="shared" si="8"/>
        <v>n/a</v>
      </c>
      <c r="AC10" s="192" t="str">
        <f t="shared" si="8"/>
        <v>n/a</v>
      </c>
      <c r="AD10" s="192" t="str">
        <f t="shared" si="8"/>
        <v>n/a</v>
      </c>
      <c r="AE10" s="192" t="str">
        <f t="shared" si="8"/>
        <v>n/a</v>
      </c>
      <c r="AF10" s="192" t="str">
        <f t="shared" si="8"/>
        <v>n/a</v>
      </c>
      <c r="AG10" s="208"/>
      <c r="AH10" s="209"/>
      <c r="AI10" s="169" t="s">
        <v>58</v>
      </c>
      <c r="AJ10" s="168" t="s">
        <v>59</v>
      </c>
      <c r="AK10" s="169" t="s">
        <v>54</v>
      </c>
      <c r="AL10" s="60"/>
      <c r="AM10" s="60"/>
      <c r="AN10" s="60"/>
      <c r="AO10" s="61"/>
      <c r="AP10" s="60"/>
      <c r="AQ10" s="60"/>
      <c r="AR10" s="60"/>
      <c r="AS10" s="60"/>
      <c r="AT10" s="60"/>
      <c r="AU10" s="60"/>
      <c r="AV10" s="60"/>
      <c r="AW10" s="60"/>
      <c r="AX10" s="60"/>
      <c r="AY10" s="70"/>
      <c r="AZ10" s="60"/>
      <c r="BA10" s="71"/>
      <c r="BB10" s="60"/>
      <c r="BC10" s="60"/>
      <c r="BD10" s="60"/>
    </row>
    <row r="11" spans="1:56" ht="45.75" customHeight="1">
      <c r="A11" s="167">
        <f>IF(C11=0,"  ",VLOOKUP(C11,CODES!$A$1:$B$143,2,FALSE))</f>
        <v>100000100001000</v>
      </c>
      <c r="B11" s="253" t="s">
        <v>60</v>
      </c>
      <c r="C11" s="169" t="s">
        <v>61</v>
      </c>
      <c r="D11" s="169" t="s">
        <v>36</v>
      </c>
      <c r="E11" s="169" t="s">
        <v>44</v>
      </c>
      <c r="F11" s="170" t="str">
        <f t="shared" ref="F11:I11" si="9">IF($E11="Public Bidding","Date Required",IF($E11="Shopping","n/a",IF($E11="Small Value Procurement","n/a",IF($E11="Lease of Venue","n/a",IF($E11="Agency to Agency","n/a",IF($E11="Direct Contracting","n/a",IF($E11="Emergency Cases","n/a","Check Mode of Proc")))))))</f>
        <v>n/a</v>
      </c>
      <c r="G11" s="170" t="str">
        <f t="shared" si="9"/>
        <v>n/a</v>
      </c>
      <c r="H11" s="170" t="str">
        <f t="shared" si="9"/>
        <v>n/a</v>
      </c>
      <c r="I11" s="170" t="str">
        <f t="shared" si="9"/>
        <v>n/a</v>
      </c>
      <c r="J11" s="183">
        <v>44586</v>
      </c>
      <c r="K11" s="183">
        <v>44586</v>
      </c>
      <c r="L11" s="181" t="str">
        <f t="shared" si="7"/>
        <v>n/a</v>
      </c>
      <c r="M11" s="180">
        <v>44592</v>
      </c>
      <c r="N11" s="180">
        <v>44592</v>
      </c>
      <c r="O11" s="182">
        <v>44601</v>
      </c>
      <c r="P11" s="182">
        <v>44602</v>
      </c>
      <c r="Q11" s="182">
        <v>44608</v>
      </c>
      <c r="R11" s="182">
        <v>44608</v>
      </c>
      <c r="S11" s="190" t="s">
        <v>38</v>
      </c>
      <c r="T11" s="248">
        <f t="shared" si="1"/>
        <v>20000</v>
      </c>
      <c r="U11" s="263">
        <v>20000</v>
      </c>
      <c r="V11" s="250"/>
      <c r="W11" s="248">
        <f t="shared" si="2"/>
        <v>13650</v>
      </c>
      <c r="X11" s="263">
        <v>13650</v>
      </c>
      <c r="Y11" s="195"/>
      <c r="Z11" s="190" t="str">
        <f t="shared" ref="Z11:AF11" si="10">IF($E11="Public Bidding","Date Required",IF($E11="Shopping","n/a",IF($E11="Small Value Procurement","n/a",IF($E11="Lease of Venue","n/a",IF($E11="Agency to Agency","n/a",IF($E11="Direct Contracting","n/a",IF($E11="Emergency Cases","n/a","Check Mode of Proc")))))))</f>
        <v>n/a</v>
      </c>
      <c r="AA11" s="190" t="str">
        <f t="shared" si="10"/>
        <v>n/a</v>
      </c>
      <c r="AB11" s="190" t="str">
        <f t="shared" si="10"/>
        <v>n/a</v>
      </c>
      <c r="AC11" s="190" t="str">
        <f t="shared" si="10"/>
        <v>n/a</v>
      </c>
      <c r="AD11" s="190" t="str">
        <f t="shared" si="10"/>
        <v>n/a</v>
      </c>
      <c r="AE11" s="190" t="str">
        <f t="shared" si="10"/>
        <v>n/a</v>
      </c>
      <c r="AF11" s="190" t="str">
        <f t="shared" si="10"/>
        <v>n/a</v>
      </c>
      <c r="AG11" s="206"/>
      <c r="AH11" s="207"/>
      <c r="AI11" s="169" t="s">
        <v>62</v>
      </c>
      <c r="AJ11" s="168" t="s">
        <v>63</v>
      </c>
      <c r="AK11" s="169" t="s">
        <v>64</v>
      </c>
      <c r="AL11" s="202"/>
      <c r="AM11" s="202"/>
      <c r="AN11" s="202"/>
      <c r="AO11" s="213"/>
      <c r="AP11" s="202"/>
      <c r="AQ11" s="202"/>
      <c r="AR11" s="202"/>
      <c r="AS11" s="202"/>
      <c r="AT11" s="202"/>
      <c r="AU11" s="202"/>
      <c r="AV11" s="202"/>
      <c r="AW11" s="202"/>
      <c r="AX11" s="202"/>
      <c r="AY11" s="215"/>
      <c r="AZ11" s="202"/>
      <c r="BA11" s="216"/>
      <c r="BB11" s="202"/>
      <c r="BC11" s="202"/>
      <c r="BD11" s="202"/>
    </row>
    <row r="12" spans="1:56" ht="58.5" customHeight="1">
      <c r="A12" s="167">
        <f>IF(C12=0,"  ",VLOOKUP(C12,CODES!$A$1:$B$143,2,FALSE))</f>
        <v>100000100001000</v>
      </c>
      <c r="B12" s="253" t="s">
        <v>65</v>
      </c>
      <c r="C12" s="169" t="s">
        <v>61</v>
      </c>
      <c r="D12" s="169" t="s">
        <v>36</v>
      </c>
      <c r="E12" s="169" t="s">
        <v>44</v>
      </c>
      <c r="F12" s="170" t="str">
        <f t="shared" ref="F12:I12" si="11">IF($E12="Public Bidding","Date Required",IF($E12="Shopping","n/a",IF($E12="Small Value Procurement","n/a",IF($E12="Lease of Venue","n/a",IF($E12="Agency to Agency","n/a",IF($E12="Direct Contracting","n/a",IF($E12="Emergency Cases","n/a","Check Mode of Proc")))))))</f>
        <v>n/a</v>
      </c>
      <c r="G12" s="170" t="str">
        <f t="shared" si="11"/>
        <v>n/a</v>
      </c>
      <c r="H12" s="170" t="str">
        <f t="shared" si="11"/>
        <v>n/a</v>
      </c>
      <c r="I12" s="170" t="str">
        <f t="shared" si="11"/>
        <v>n/a</v>
      </c>
      <c r="J12" s="180">
        <v>44599</v>
      </c>
      <c r="K12" s="180">
        <v>44599</v>
      </c>
      <c r="L12" s="181" t="str">
        <f t="shared" si="7"/>
        <v>n/a</v>
      </c>
      <c r="M12" s="180">
        <v>44599</v>
      </c>
      <c r="N12" s="180">
        <v>44599</v>
      </c>
      <c r="O12" s="182">
        <v>44600</v>
      </c>
      <c r="P12" s="182">
        <v>44600</v>
      </c>
      <c r="Q12" s="182">
        <v>44614</v>
      </c>
      <c r="R12" s="182">
        <v>44636</v>
      </c>
      <c r="S12" s="190" t="s">
        <v>38</v>
      </c>
      <c r="T12" s="248">
        <f t="shared" si="1"/>
        <v>494000</v>
      </c>
      <c r="U12" s="263">
        <v>494000</v>
      </c>
      <c r="V12" s="250"/>
      <c r="W12" s="248">
        <f t="shared" si="2"/>
        <v>485000</v>
      </c>
      <c r="X12" s="263">
        <v>485000</v>
      </c>
      <c r="Y12" s="195"/>
      <c r="Z12" s="190" t="str">
        <f t="shared" ref="Z12:AF12" si="12">IF($E12="Public Bidding","Date Required",IF($E12="Shopping","n/a",IF($E12="Small Value Procurement","n/a",IF($E12="Lease of Venue","n/a",IF($E12="Agency to Agency","n/a",IF($E12="Direct Contracting","n/a",IF($E12="Emergency Cases","n/a","Check Mode of Proc")))))))</f>
        <v>n/a</v>
      </c>
      <c r="AA12" s="190" t="str">
        <f t="shared" si="12"/>
        <v>n/a</v>
      </c>
      <c r="AB12" s="190" t="str">
        <f t="shared" si="12"/>
        <v>n/a</v>
      </c>
      <c r="AC12" s="190" t="str">
        <f t="shared" si="12"/>
        <v>n/a</v>
      </c>
      <c r="AD12" s="190" t="str">
        <f t="shared" si="12"/>
        <v>n/a</v>
      </c>
      <c r="AE12" s="190" t="str">
        <f t="shared" si="12"/>
        <v>n/a</v>
      </c>
      <c r="AF12" s="190" t="str">
        <f t="shared" si="12"/>
        <v>n/a</v>
      </c>
      <c r="AG12" s="206"/>
      <c r="AH12" s="207"/>
      <c r="AI12" s="169" t="s">
        <v>66</v>
      </c>
      <c r="AJ12" s="168" t="s">
        <v>67</v>
      </c>
      <c r="AK12" s="169" t="s">
        <v>54</v>
      </c>
      <c r="AL12" s="202"/>
      <c r="AM12" s="202"/>
      <c r="AN12" s="202"/>
      <c r="AO12" s="213"/>
      <c r="AP12" s="202"/>
      <c r="AQ12" s="202"/>
      <c r="AR12" s="202"/>
      <c r="AS12" s="202"/>
      <c r="AT12" s="202"/>
      <c r="AU12" s="202"/>
      <c r="AV12" s="202"/>
      <c r="AW12" s="202"/>
      <c r="AX12" s="202"/>
      <c r="AY12" s="215"/>
      <c r="AZ12" s="202"/>
      <c r="BA12" s="216"/>
      <c r="BB12" s="202"/>
      <c r="BC12" s="202"/>
      <c r="BD12" s="202"/>
    </row>
    <row r="13" spans="1:56" ht="69" customHeight="1">
      <c r="A13" s="167">
        <f>IF(C13=0,"  ",VLOOKUP(C13,CODES!$A$1:$B$143,2,FALSE))</f>
        <v>200000100004000</v>
      </c>
      <c r="B13" s="253" t="s">
        <v>68</v>
      </c>
      <c r="C13" s="169" t="s">
        <v>56</v>
      </c>
      <c r="D13" s="169" t="s">
        <v>36</v>
      </c>
      <c r="E13" s="169" t="s">
        <v>44</v>
      </c>
      <c r="F13" s="170" t="str">
        <f t="shared" ref="F13:I13" si="13">IF($E13="Public Bidding","Date Required",IF($E13="Shopping","n/a",IF($E13="Small Value Procurement","n/a",IF($E13="Lease of Venue","n/a",IF($E13="Agency to Agency","n/a",IF($E13="Direct Contracting","n/a",IF($E13="Emergency Cases","n/a","Check Mode of Proc")))))))</f>
        <v>n/a</v>
      </c>
      <c r="G13" s="170" t="str">
        <f t="shared" si="13"/>
        <v>n/a</v>
      </c>
      <c r="H13" s="170" t="str">
        <f t="shared" si="13"/>
        <v>n/a</v>
      </c>
      <c r="I13" s="170" t="str">
        <f t="shared" si="13"/>
        <v>n/a</v>
      </c>
      <c r="J13" s="180">
        <v>44587</v>
      </c>
      <c r="K13" s="180">
        <v>44595</v>
      </c>
      <c r="L13" s="181" t="str">
        <f t="shared" si="7"/>
        <v>n/a</v>
      </c>
      <c r="M13" s="180">
        <v>44595</v>
      </c>
      <c r="N13" s="180">
        <v>44595</v>
      </c>
      <c r="O13" s="182">
        <v>44600</v>
      </c>
      <c r="P13" s="182">
        <v>44600</v>
      </c>
      <c r="Q13" s="182">
        <v>44600</v>
      </c>
      <c r="R13" s="182">
        <v>44623</v>
      </c>
      <c r="S13" s="190" t="s">
        <v>38</v>
      </c>
      <c r="T13" s="248">
        <f t="shared" si="1"/>
        <v>40000</v>
      </c>
      <c r="U13" s="263">
        <v>40000</v>
      </c>
      <c r="V13" s="250"/>
      <c r="W13" s="248">
        <f t="shared" si="2"/>
        <v>38000</v>
      </c>
      <c r="X13" s="263">
        <v>38000</v>
      </c>
      <c r="Y13" s="195"/>
      <c r="Z13" s="190" t="str">
        <f t="shared" ref="Z13:AF13" si="14">IF($E13="Public Bidding","Date Required",IF($E13="Shopping","n/a",IF($E13="Small Value Procurement","n/a",IF($E13="Lease of Venue","n/a",IF($E13="Agency to Agency","n/a",IF($E13="Direct Contracting","n/a",IF($E13="Emergency Cases","n/a","Check Mode of Proc")))))))</f>
        <v>n/a</v>
      </c>
      <c r="AA13" s="190" t="str">
        <f t="shared" si="14"/>
        <v>n/a</v>
      </c>
      <c r="AB13" s="190" t="str">
        <f t="shared" si="14"/>
        <v>n/a</v>
      </c>
      <c r="AC13" s="190" t="str">
        <f t="shared" si="14"/>
        <v>n/a</v>
      </c>
      <c r="AD13" s="190" t="str">
        <f t="shared" si="14"/>
        <v>n/a</v>
      </c>
      <c r="AE13" s="190" t="str">
        <f t="shared" si="14"/>
        <v>n/a</v>
      </c>
      <c r="AF13" s="190" t="str">
        <f t="shared" si="14"/>
        <v>n/a</v>
      </c>
      <c r="AG13" s="206"/>
      <c r="AH13" s="207"/>
      <c r="AI13" s="169" t="s">
        <v>69</v>
      </c>
      <c r="AJ13" s="168" t="s">
        <v>70</v>
      </c>
      <c r="AK13" s="169" t="s">
        <v>54</v>
      </c>
      <c r="AL13" s="202"/>
      <c r="AM13" s="202"/>
      <c r="AN13" s="202"/>
      <c r="AO13" s="213"/>
      <c r="AP13" s="202"/>
      <c r="AQ13" s="202"/>
      <c r="AR13" s="202"/>
      <c r="AS13" s="202"/>
      <c r="AT13" s="202"/>
      <c r="AU13" s="202"/>
      <c r="AV13" s="202"/>
      <c r="AW13" s="202"/>
      <c r="AX13" s="202"/>
      <c r="AY13" s="215"/>
      <c r="AZ13" s="202"/>
      <c r="BA13" s="216"/>
      <c r="BB13" s="202"/>
      <c r="BC13" s="202"/>
      <c r="BD13" s="202"/>
    </row>
    <row r="14" spans="1:56" ht="39" customHeight="1">
      <c r="A14" s="167">
        <f>IF(C14=0,"  ",VLOOKUP(C14,CODES!$A$1:$B$143,2,FALSE))</f>
        <v>100000100001000</v>
      </c>
      <c r="B14" s="253" t="s">
        <v>71</v>
      </c>
      <c r="C14" s="169" t="s">
        <v>61</v>
      </c>
      <c r="D14" s="169" t="s">
        <v>36</v>
      </c>
      <c r="E14" s="169" t="s">
        <v>44</v>
      </c>
      <c r="F14" s="170" t="str">
        <f t="shared" ref="F14:I14" si="15">IF($E14="Public Bidding","Date Required",IF($E14="Shopping","n/a",IF($E14="Small Value Procurement","n/a",IF($E14="Lease of Venue","n/a",IF($E14="Agency to Agency","n/a",IF($E14="Direct Contracting","n/a",IF($E14="Emergency Cases","n/a","Check Mode of Proc")))))))</f>
        <v>n/a</v>
      </c>
      <c r="G14" s="170" t="str">
        <f t="shared" si="15"/>
        <v>n/a</v>
      </c>
      <c r="H14" s="170" t="str">
        <f t="shared" si="15"/>
        <v>n/a</v>
      </c>
      <c r="I14" s="170" t="str">
        <f t="shared" si="15"/>
        <v>n/a</v>
      </c>
      <c r="J14" s="180">
        <v>44579</v>
      </c>
      <c r="K14" s="180">
        <v>44579</v>
      </c>
      <c r="L14" s="181" t="str">
        <f t="shared" si="7"/>
        <v>n/a</v>
      </c>
      <c r="M14" s="180">
        <v>44595</v>
      </c>
      <c r="N14" s="180">
        <v>44595</v>
      </c>
      <c r="O14" s="182">
        <v>44606</v>
      </c>
      <c r="P14" s="182">
        <v>44607</v>
      </c>
      <c r="Q14" s="182">
        <v>44619</v>
      </c>
      <c r="R14" s="182">
        <v>44713</v>
      </c>
      <c r="S14" s="190" t="s">
        <v>38</v>
      </c>
      <c r="T14" s="248">
        <f t="shared" si="1"/>
        <v>20000</v>
      </c>
      <c r="U14" s="263">
        <v>20000</v>
      </c>
      <c r="V14" s="250"/>
      <c r="W14" s="248">
        <f t="shared" si="2"/>
        <v>19500</v>
      </c>
      <c r="X14" s="263">
        <v>19500</v>
      </c>
      <c r="Y14" s="195"/>
      <c r="Z14" s="190" t="str">
        <f t="shared" ref="Z14:AF14" si="16">IF($E14="Public Bidding","Date Required",IF($E14="Shopping","n/a",IF($E14="Small Value Procurement","n/a",IF($E14="Lease of Venue","n/a",IF($E14="Agency to Agency","n/a",IF($E14="Direct Contracting","n/a",IF($E14="Emergency Cases","n/a","Check Mode of Proc")))))))</f>
        <v>n/a</v>
      </c>
      <c r="AA14" s="190" t="str">
        <f t="shared" si="16"/>
        <v>n/a</v>
      </c>
      <c r="AB14" s="190" t="str">
        <f t="shared" si="16"/>
        <v>n/a</v>
      </c>
      <c r="AC14" s="190" t="str">
        <f t="shared" si="16"/>
        <v>n/a</v>
      </c>
      <c r="AD14" s="190" t="str">
        <f t="shared" si="16"/>
        <v>n/a</v>
      </c>
      <c r="AE14" s="190" t="str">
        <f t="shared" si="16"/>
        <v>n/a</v>
      </c>
      <c r="AF14" s="190" t="str">
        <f t="shared" si="16"/>
        <v>n/a</v>
      </c>
      <c r="AG14" s="206"/>
      <c r="AH14" s="207"/>
      <c r="AI14" s="169" t="s">
        <v>72</v>
      </c>
      <c r="AJ14" s="168" t="s">
        <v>73</v>
      </c>
      <c r="AK14" s="169" t="s">
        <v>64</v>
      </c>
      <c r="AL14" s="202"/>
      <c r="AM14" s="202"/>
      <c r="AN14" s="202"/>
      <c r="AO14" s="213"/>
      <c r="AP14" s="202"/>
      <c r="AQ14" s="202"/>
      <c r="AR14" s="202"/>
      <c r="AS14" s="202"/>
      <c r="AT14" s="202"/>
      <c r="AU14" s="202"/>
      <c r="AV14" s="202"/>
      <c r="AW14" s="202"/>
      <c r="AX14" s="202"/>
      <c r="AY14" s="215"/>
      <c r="AZ14" s="202"/>
      <c r="BA14" s="216"/>
      <c r="BB14" s="202"/>
      <c r="BC14" s="202"/>
      <c r="BD14" s="202"/>
    </row>
    <row r="15" spans="1:56" ht="39" customHeight="1">
      <c r="A15" s="167">
        <f>IF(C15=0,"  ",VLOOKUP(C15,CODES!$A$1:$B$143,2,FALSE))</f>
        <v>100000100001000</v>
      </c>
      <c r="B15" s="253" t="s">
        <v>74</v>
      </c>
      <c r="C15" s="169" t="s">
        <v>61</v>
      </c>
      <c r="D15" s="169" t="s">
        <v>36</v>
      </c>
      <c r="E15" s="169" t="s">
        <v>44</v>
      </c>
      <c r="F15" s="170" t="str">
        <f t="shared" ref="F15:I15" si="17">IF($E15="Public Bidding","Date Required",IF($E15="Shopping","n/a",IF($E15="Small Value Procurement","n/a",IF($E15="Lease of Venue","n/a",IF($E15="Agency to Agency","n/a",IF($E15="Direct Contracting","n/a",IF($E15="Emergency Cases","n/a","Check Mode of Proc")))))))</f>
        <v>n/a</v>
      </c>
      <c r="G15" s="170" t="str">
        <f t="shared" si="17"/>
        <v>n/a</v>
      </c>
      <c r="H15" s="170" t="str">
        <f t="shared" si="17"/>
        <v>n/a</v>
      </c>
      <c r="I15" s="170" t="str">
        <f t="shared" si="17"/>
        <v>n/a</v>
      </c>
      <c r="J15" s="180">
        <v>44592</v>
      </c>
      <c r="K15" s="180">
        <v>44592</v>
      </c>
      <c r="L15" s="181" t="str">
        <f t="shared" si="7"/>
        <v>n/a</v>
      </c>
      <c r="M15" s="180">
        <v>44599</v>
      </c>
      <c r="N15" s="180">
        <v>44599</v>
      </c>
      <c r="O15" s="182">
        <v>44602</v>
      </c>
      <c r="P15" s="182">
        <v>44603</v>
      </c>
      <c r="Q15" s="182">
        <v>44613</v>
      </c>
      <c r="R15" s="182">
        <v>44679</v>
      </c>
      <c r="S15" s="192" t="s">
        <v>38</v>
      </c>
      <c r="T15" s="248">
        <f t="shared" si="1"/>
        <v>134400</v>
      </c>
      <c r="U15" s="263">
        <v>134400</v>
      </c>
      <c r="V15" s="250"/>
      <c r="W15" s="248">
        <f t="shared" si="2"/>
        <v>134400</v>
      </c>
      <c r="X15" s="263">
        <v>134400</v>
      </c>
      <c r="Y15" s="195"/>
      <c r="Z15" s="192" t="str">
        <f t="shared" ref="Z15:AF15" si="18">IF($E15="Public Bidding","Date Required",IF($E15="Shopping","n/a",IF($E15="Small Value Procurement","n/a",IF($E15="Lease of Venue","n/a",IF($E15="Agency to Agency","n/a",IF($E15="Direct Contracting","n/a",IF($E15="Emergency Cases","n/a","Check Mode of Proc")))))))</f>
        <v>n/a</v>
      </c>
      <c r="AA15" s="192" t="str">
        <f t="shared" si="18"/>
        <v>n/a</v>
      </c>
      <c r="AB15" s="192" t="str">
        <f t="shared" si="18"/>
        <v>n/a</v>
      </c>
      <c r="AC15" s="192" t="str">
        <f t="shared" si="18"/>
        <v>n/a</v>
      </c>
      <c r="AD15" s="192" t="str">
        <f t="shared" si="18"/>
        <v>n/a</v>
      </c>
      <c r="AE15" s="192" t="str">
        <f t="shared" si="18"/>
        <v>n/a</v>
      </c>
      <c r="AF15" s="192" t="str">
        <f t="shared" si="18"/>
        <v>n/a</v>
      </c>
      <c r="AG15" s="208"/>
      <c r="AH15" s="209"/>
      <c r="AI15" s="169" t="s">
        <v>75</v>
      </c>
      <c r="AJ15" s="168" t="s">
        <v>76</v>
      </c>
      <c r="AK15" s="169" t="s">
        <v>77</v>
      </c>
      <c r="AL15" s="62"/>
      <c r="AM15" s="62"/>
      <c r="AN15" s="62"/>
      <c r="AO15" s="63"/>
      <c r="AP15" s="62"/>
      <c r="AQ15" s="62"/>
      <c r="AR15" s="62"/>
      <c r="AS15" s="62"/>
      <c r="AT15" s="62"/>
      <c r="AU15" s="62"/>
      <c r="AV15" s="62"/>
      <c r="AW15" s="62"/>
      <c r="AX15" s="62"/>
      <c r="AY15" s="72"/>
      <c r="AZ15" s="62"/>
      <c r="BA15" s="73"/>
      <c r="BB15" s="62"/>
      <c r="BC15" s="62"/>
      <c r="BD15" s="62" t="s">
        <v>78</v>
      </c>
    </row>
    <row r="16" spans="1:56" ht="39" customHeight="1">
      <c r="A16" s="167">
        <f>IF(C16=0,"  ",VLOOKUP(C16,CODES!$A$1:$B$143,2,FALSE))</f>
        <v>340100100001000</v>
      </c>
      <c r="B16" s="253" t="s">
        <v>79</v>
      </c>
      <c r="C16" s="169" t="s">
        <v>80</v>
      </c>
      <c r="D16" s="169" t="s">
        <v>36</v>
      </c>
      <c r="E16" s="169" t="s">
        <v>44</v>
      </c>
      <c r="F16" s="170" t="str">
        <f t="shared" ref="F16:I16" si="19">IF($E16="Public Bidding","Date Required",IF($E16="Shopping","n/a",IF($E16="Small Value Procurement","n/a",IF($E16="Lease of Venue","n/a",IF($E16="Agency to Agency","n/a",IF($E16="Direct Contracting","n/a",IF($E16="Emergency Cases","n/a","Check Mode of Proc")))))))</f>
        <v>n/a</v>
      </c>
      <c r="G16" s="170" t="str">
        <f t="shared" si="19"/>
        <v>n/a</v>
      </c>
      <c r="H16" s="170" t="str">
        <f t="shared" si="19"/>
        <v>n/a</v>
      </c>
      <c r="I16" s="170" t="str">
        <f t="shared" si="19"/>
        <v>n/a</v>
      </c>
      <c r="J16" s="180">
        <v>44586</v>
      </c>
      <c r="K16" s="180">
        <v>44586</v>
      </c>
      <c r="L16" s="181" t="str">
        <f t="shared" si="7"/>
        <v>n/a</v>
      </c>
      <c r="M16" s="180">
        <v>44600</v>
      </c>
      <c r="N16" s="180">
        <v>44600</v>
      </c>
      <c r="O16" s="182">
        <v>44610</v>
      </c>
      <c r="P16" s="182">
        <v>44611</v>
      </c>
      <c r="Q16" s="182">
        <v>44616</v>
      </c>
      <c r="R16" s="182">
        <v>44628</v>
      </c>
      <c r="S16" s="190" t="s">
        <v>38</v>
      </c>
      <c r="T16" s="248">
        <f t="shared" si="1"/>
        <v>30000</v>
      </c>
      <c r="U16" s="263">
        <v>30000</v>
      </c>
      <c r="V16" s="250"/>
      <c r="W16" s="248">
        <f t="shared" si="2"/>
        <v>30000</v>
      </c>
      <c r="X16" s="263">
        <v>30000</v>
      </c>
      <c r="Y16" s="195"/>
      <c r="Z16" s="190" t="str">
        <f t="shared" ref="Z16:AF16" si="20">IF($E16="Public Bidding","Date Required",IF($E16="Shopping","n/a",IF($E16="Small Value Procurement","n/a",IF($E16="Lease of Venue","n/a",IF($E16="Agency to Agency","n/a",IF($E16="Direct Contracting","n/a",IF($E16="Emergency Cases","n/a","Check Mode of Proc")))))))</f>
        <v>n/a</v>
      </c>
      <c r="AA16" s="190" t="str">
        <f t="shared" si="20"/>
        <v>n/a</v>
      </c>
      <c r="AB16" s="190" t="str">
        <f t="shared" si="20"/>
        <v>n/a</v>
      </c>
      <c r="AC16" s="190" t="str">
        <f t="shared" si="20"/>
        <v>n/a</v>
      </c>
      <c r="AD16" s="190" t="str">
        <f t="shared" si="20"/>
        <v>n/a</v>
      </c>
      <c r="AE16" s="190" t="str">
        <f t="shared" si="20"/>
        <v>n/a</v>
      </c>
      <c r="AF16" s="190" t="str">
        <f t="shared" si="20"/>
        <v>n/a</v>
      </c>
      <c r="AG16" s="206"/>
      <c r="AH16" s="207"/>
      <c r="AI16" s="169" t="s">
        <v>81</v>
      </c>
      <c r="AJ16" s="168" t="s">
        <v>46</v>
      </c>
      <c r="AK16" s="169" t="s">
        <v>82</v>
      </c>
      <c r="AL16" s="202"/>
      <c r="AM16" s="202"/>
      <c r="AN16" s="202"/>
      <c r="AO16" s="213"/>
      <c r="AP16" s="202"/>
      <c r="AQ16" s="202"/>
      <c r="AR16" s="202"/>
      <c r="AS16" s="202"/>
      <c r="AT16" s="202"/>
      <c r="AU16" s="202"/>
      <c r="AV16" s="202"/>
      <c r="AW16" s="202"/>
      <c r="AX16" s="202"/>
      <c r="AY16" s="215"/>
      <c r="AZ16" s="202"/>
      <c r="BA16" s="216"/>
      <c r="BB16" s="202"/>
      <c r="BC16" s="202"/>
      <c r="BD16" s="202"/>
    </row>
    <row r="17" spans="1:56" ht="39" customHeight="1">
      <c r="A17" s="167">
        <f>IF(C17=0,"  ",VLOOKUP(C17,CODES!$A$1:$B$143,2,FALSE))</f>
        <v>320101100001000</v>
      </c>
      <c r="B17" s="253" t="s">
        <v>83</v>
      </c>
      <c r="C17" s="169" t="s">
        <v>84</v>
      </c>
      <c r="D17" s="169" t="s">
        <v>36</v>
      </c>
      <c r="E17" s="169" t="s">
        <v>57</v>
      </c>
      <c r="F17" s="170" t="str">
        <f t="shared" ref="F17:I17" si="21">IF($E17="Public Bidding","Date Required",IF($E17="Shopping","n/a",IF($E17="Small Value Procurement","n/a",IF($E17="Lease of Venue","n/a",IF($E17="Agency to Agency","n/a",IF($E17="Direct Contracting","n/a",IF($E17="Emergency Cases","n/a","Check Mode of Proc")))))))</f>
        <v>n/a</v>
      </c>
      <c r="G17" s="170" t="str">
        <f t="shared" si="21"/>
        <v>n/a</v>
      </c>
      <c r="H17" s="170" t="str">
        <f t="shared" si="21"/>
        <v>n/a</v>
      </c>
      <c r="I17" s="170" t="str">
        <f t="shared" si="21"/>
        <v>n/a</v>
      </c>
      <c r="J17" s="180">
        <v>44594</v>
      </c>
      <c r="K17" s="180">
        <v>44614</v>
      </c>
      <c r="L17" s="181" t="str">
        <f t="shared" si="7"/>
        <v>n/a</v>
      </c>
      <c r="M17" s="180">
        <v>44594</v>
      </c>
      <c r="N17" s="180">
        <v>44606</v>
      </c>
      <c r="O17" s="182">
        <v>44615</v>
      </c>
      <c r="P17" s="182">
        <v>44616</v>
      </c>
      <c r="Q17" s="182">
        <v>44634</v>
      </c>
      <c r="R17" s="182">
        <v>44634</v>
      </c>
      <c r="S17" s="190" t="s">
        <v>38</v>
      </c>
      <c r="T17" s="248">
        <f t="shared" si="1"/>
        <v>180950</v>
      </c>
      <c r="U17" s="263">
        <v>180950</v>
      </c>
      <c r="V17" s="250"/>
      <c r="W17" s="248">
        <f t="shared" ref="W17:W30" si="22">SUM(X17:Y17)</f>
        <v>227250</v>
      </c>
      <c r="X17" s="263">
        <v>227250</v>
      </c>
      <c r="Y17" s="195"/>
      <c r="Z17" s="190" t="str">
        <f t="shared" ref="Z17:AF17" si="23">IF($E17="Public Bidding","Date Required",IF($E17="Shopping","n/a",IF($E17="Small Value Procurement","n/a",IF($E17="Lease of Venue","n/a",IF($E17="Agency to Agency","n/a",IF($E17="Direct Contracting","n/a",IF($E17="Emergency Cases","n/a","Check Mode of Proc")))))))</f>
        <v>n/a</v>
      </c>
      <c r="AA17" s="190" t="str">
        <f t="shared" si="23"/>
        <v>n/a</v>
      </c>
      <c r="AB17" s="190" t="str">
        <f t="shared" si="23"/>
        <v>n/a</v>
      </c>
      <c r="AC17" s="190" t="str">
        <f t="shared" si="23"/>
        <v>n/a</v>
      </c>
      <c r="AD17" s="190" t="str">
        <f t="shared" si="23"/>
        <v>n/a</v>
      </c>
      <c r="AE17" s="190" t="str">
        <f t="shared" si="23"/>
        <v>n/a</v>
      </c>
      <c r="AF17" s="190" t="str">
        <f t="shared" si="23"/>
        <v>n/a</v>
      </c>
      <c r="AG17" s="206"/>
      <c r="AH17" s="207"/>
      <c r="AI17" s="169" t="s">
        <v>85</v>
      </c>
      <c r="AJ17" s="168" t="s">
        <v>86</v>
      </c>
      <c r="AK17" s="169" t="s">
        <v>87</v>
      </c>
      <c r="AL17" s="202"/>
      <c r="AM17" s="202"/>
      <c r="AN17" s="202"/>
      <c r="AO17" s="213"/>
      <c r="AP17" s="202"/>
      <c r="AQ17" s="202"/>
      <c r="AR17" s="202"/>
      <c r="AS17" s="202"/>
      <c r="AT17" s="202"/>
      <c r="AU17" s="202"/>
      <c r="AV17" s="202"/>
      <c r="AW17" s="202"/>
      <c r="AX17" s="202"/>
      <c r="AY17" s="215"/>
      <c r="AZ17" s="202"/>
      <c r="BA17" s="216"/>
      <c r="BB17" s="202"/>
      <c r="BC17" s="202"/>
      <c r="BD17" s="202"/>
    </row>
    <row r="18" spans="1:56" ht="39" customHeight="1">
      <c r="A18" s="167">
        <f>IF(C18=0,"  ",VLOOKUP(C18,CODES!$A$1:$B$143,2,FALSE))</f>
        <v>320101100001000</v>
      </c>
      <c r="B18" s="253" t="s">
        <v>88</v>
      </c>
      <c r="C18" s="169" t="s">
        <v>84</v>
      </c>
      <c r="D18" s="169" t="s">
        <v>36</v>
      </c>
      <c r="E18" s="169" t="s">
        <v>44</v>
      </c>
      <c r="F18" s="170" t="str">
        <f t="shared" ref="F18:I18" si="24">IF($E18="Public Bidding","Date Required",IF($E18="Shopping","n/a",IF($E18="Small Value Procurement","n/a",IF($E18="Lease of Venue","n/a",IF($E18="Agency to Agency","n/a",IF($E18="Direct Contracting","n/a",IF($E18="Emergency Cases","n/a","Check Mode of Proc")))))))</f>
        <v>n/a</v>
      </c>
      <c r="G18" s="170" t="str">
        <f t="shared" si="24"/>
        <v>n/a</v>
      </c>
      <c r="H18" s="170" t="str">
        <f t="shared" si="24"/>
        <v>n/a</v>
      </c>
      <c r="I18" s="170" t="str">
        <f t="shared" si="24"/>
        <v>n/a</v>
      </c>
      <c r="J18" s="180">
        <v>44595</v>
      </c>
      <c r="K18" s="180">
        <v>44595</v>
      </c>
      <c r="L18" s="181" t="str">
        <f t="shared" si="7"/>
        <v>n/a</v>
      </c>
      <c r="M18" s="180">
        <v>44599</v>
      </c>
      <c r="N18" s="180">
        <v>44606</v>
      </c>
      <c r="O18" s="182">
        <v>44615</v>
      </c>
      <c r="P18" s="182">
        <v>44616</v>
      </c>
      <c r="Q18" s="182">
        <v>44621</v>
      </c>
      <c r="R18" s="182">
        <v>44622</v>
      </c>
      <c r="S18" s="190" t="s">
        <v>38</v>
      </c>
      <c r="T18" s="248">
        <f t="shared" si="1"/>
        <v>25116</v>
      </c>
      <c r="U18" s="263">
        <v>25116</v>
      </c>
      <c r="V18" s="250"/>
      <c r="W18" s="248">
        <f t="shared" si="22"/>
        <v>3120</v>
      </c>
      <c r="X18" s="263">
        <v>3120</v>
      </c>
      <c r="Y18" s="195"/>
      <c r="Z18" s="190" t="str">
        <f t="shared" ref="Z18:AF18" si="25">IF($E18="Public Bidding","Date Required",IF($E18="Shopping","n/a",IF($E18="Small Value Procurement","n/a",IF($E18="Lease of Venue","n/a",IF($E18="Agency to Agency","n/a",IF($E18="Direct Contracting","n/a",IF($E18="Emergency Cases","n/a","Check Mode of Proc")))))))</f>
        <v>n/a</v>
      </c>
      <c r="AA18" s="190" t="str">
        <f t="shared" si="25"/>
        <v>n/a</v>
      </c>
      <c r="AB18" s="190" t="str">
        <f t="shared" si="25"/>
        <v>n/a</v>
      </c>
      <c r="AC18" s="190" t="str">
        <f t="shared" si="25"/>
        <v>n/a</v>
      </c>
      <c r="AD18" s="190" t="str">
        <f t="shared" si="25"/>
        <v>n/a</v>
      </c>
      <c r="AE18" s="190" t="str">
        <f t="shared" si="25"/>
        <v>n/a</v>
      </c>
      <c r="AF18" s="190" t="str">
        <f t="shared" si="25"/>
        <v>n/a</v>
      </c>
      <c r="AG18" s="206"/>
      <c r="AH18" s="207"/>
      <c r="AI18" s="169" t="s">
        <v>89</v>
      </c>
      <c r="AJ18" s="168" t="s">
        <v>90</v>
      </c>
      <c r="AK18" s="169" t="s">
        <v>91</v>
      </c>
      <c r="AL18" s="202"/>
      <c r="AM18" s="202"/>
      <c r="AN18" s="202"/>
      <c r="AO18" s="213"/>
      <c r="AP18" s="202"/>
      <c r="AQ18" s="202"/>
      <c r="AR18" s="202"/>
      <c r="AS18" s="202"/>
      <c r="AT18" s="202"/>
      <c r="AU18" s="202"/>
      <c r="AV18" s="202"/>
      <c r="AW18" s="202"/>
      <c r="AX18" s="202"/>
      <c r="AY18" s="215"/>
      <c r="AZ18" s="202"/>
      <c r="BA18" s="216"/>
      <c r="BB18" s="202"/>
      <c r="BC18" s="202"/>
      <c r="BD18" s="202"/>
    </row>
    <row r="19" spans="1:56" ht="39" customHeight="1">
      <c r="A19" s="167">
        <f>IF(C19=0,"  ",VLOOKUP(C19,CODES!$A$1:$B$143,2,FALSE))</f>
        <v>320101100001000</v>
      </c>
      <c r="B19" s="253" t="s">
        <v>92</v>
      </c>
      <c r="C19" s="169" t="s">
        <v>93</v>
      </c>
      <c r="D19" s="169" t="s">
        <v>36</v>
      </c>
      <c r="E19" s="169" t="s">
        <v>44</v>
      </c>
      <c r="F19" s="170" t="str">
        <f t="shared" ref="F19:I19" si="26">IF($E19="Public Bidding","Date Required",IF($E19="Shopping","n/a",IF($E19="Small Value Procurement","n/a",IF($E19="Lease of Venue","n/a",IF($E19="Agency to Agency","n/a",IF($E19="Direct Contracting","n/a",IF($E19="Emergency Cases","n/a","Check Mode of Proc")))))))</f>
        <v>n/a</v>
      </c>
      <c r="G19" s="170" t="str">
        <f t="shared" si="26"/>
        <v>n/a</v>
      </c>
      <c r="H19" s="170" t="str">
        <f t="shared" si="26"/>
        <v>n/a</v>
      </c>
      <c r="I19" s="170" t="str">
        <f t="shared" si="26"/>
        <v>n/a</v>
      </c>
      <c r="J19" s="180">
        <v>44595</v>
      </c>
      <c r="K19" s="180">
        <v>44595</v>
      </c>
      <c r="L19" s="181" t="str">
        <f t="shared" si="7"/>
        <v>n/a</v>
      </c>
      <c r="M19" s="180">
        <v>44599</v>
      </c>
      <c r="N19" s="180">
        <v>44603</v>
      </c>
      <c r="O19" s="182">
        <v>44615</v>
      </c>
      <c r="P19" s="182">
        <v>44616</v>
      </c>
      <c r="Q19" s="182">
        <v>44628</v>
      </c>
      <c r="R19" s="182">
        <v>44629</v>
      </c>
      <c r="S19" s="190" t="s">
        <v>38</v>
      </c>
      <c r="T19" s="248">
        <f t="shared" si="1"/>
        <v>43500</v>
      </c>
      <c r="U19" s="263">
        <v>43500</v>
      </c>
      <c r="V19" s="250"/>
      <c r="W19" s="248">
        <f t="shared" si="22"/>
        <v>28600.799999999999</v>
      </c>
      <c r="X19" s="263">
        <v>28600.799999999999</v>
      </c>
      <c r="Y19" s="195"/>
      <c r="Z19" s="190" t="str">
        <f t="shared" ref="Z19:AF19" si="27">IF($E19="Public Bidding","Date Required",IF($E19="Shopping","n/a",IF($E19="Small Value Procurement","n/a",IF($E19="Lease of Venue","n/a",IF($E19="Agency to Agency","n/a",IF($E19="Direct Contracting","n/a",IF($E19="Emergency Cases","n/a","Check Mode of Proc")))))))</f>
        <v>n/a</v>
      </c>
      <c r="AA19" s="190" t="str">
        <f t="shared" si="27"/>
        <v>n/a</v>
      </c>
      <c r="AB19" s="190" t="str">
        <f t="shared" si="27"/>
        <v>n/a</v>
      </c>
      <c r="AC19" s="190" t="str">
        <f t="shared" si="27"/>
        <v>n/a</v>
      </c>
      <c r="AD19" s="190" t="str">
        <f t="shared" si="27"/>
        <v>n/a</v>
      </c>
      <c r="AE19" s="190" t="str">
        <f t="shared" si="27"/>
        <v>n/a</v>
      </c>
      <c r="AF19" s="190" t="str">
        <f t="shared" si="27"/>
        <v>n/a</v>
      </c>
      <c r="AG19" s="206"/>
      <c r="AH19" s="207"/>
      <c r="AI19" s="169" t="s">
        <v>94</v>
      </c>
      <c r="AJ19" s="168" t="s">
        <v>95</v>
      </c>
      <c r="AK19" s="169" t="s">
        <v>91</v>
      </c>
      <c r="AL19" s="202"/>
      <c r="AM19" s="202"/>
      <c r="AN19" s="202"/>
      <c r="AO19" s="213"/>
      <c r="AP19" s="202"/>
      <c r="AQ19" s="202"/>
      <c r="AR19" s="202"/>
      <c r="AS19" s="202"/>
      <c r="AT19" s="202"/>
      <c r="AU19" s="202"/>
      <c r="AV19" s="202"/>
      <c r="AW19" s="202"/>
      <c r="AX19" s="202"/>
      <c r="AY19" s="215"/>
      <c r="AZ19" s="202"/>
      <c r="BA19" s="216"/>
      <c r="BB19" s="202"/>
      <c r="BC19" s="202"/>
      <c r="BD19" s="202"/>
    </row>
    <row r="20" spans="1:56" ht="39" customHeight="1">
      <c r="A20" s="167">
        <f>IF(C20=0,"  ",VLOOKUP(C20,CODES!$A$1:$B$143,2,FALSE))</f>
        <v>320101100001000</v>
      </c>
      <c r="B20" s="253" t="s">
        <v>96</v>
      </c>
      <c r="C20" s="169" t="s">
        <v>84</v>
      </c>
      <c r="D20" s="169" t="s">
        <v>36</v>
      </c>
      <c r="E20" s="169" t="s">
        <v>44</v>
      </c>
      <c r="F20" s="170" t="str">
        <f t="shared" ref="F20:I20" si="28">IF($E20="Public Bidding","Date Required",IF($E20="Shopping","n/a",IF($E20="Small Value Procurement","n/a",IF($E20="Lease of Venue","n/a",IF($E20="Agency to Agency","n/a",IF($E20="Direct Contracting","n/a",IF($E20="Emergency Cases","n/a","Check Mode of Proc")))))))</f>
        <v>n/a</v>
      </c>
      <c r="G20" s="170" t="str">
        <f t="shared" si="28"/>
        <v>n/a</v>
      </c>
      <c r="H20" s="170" t="str">
        <f t="shared" si="28"/>
        <v>n/a</v>
      </c>
      <c r="I20" s="170" t="str">
        <f t="shared" si="28"/>
        <v>n/a</v>
      </c>
      <c r="J20" s="180">
        <v>44595</v>
      </c>
      <c r="K20" s="180">
        <v>44595</v>
      </c>
      <c r="L20" s="181" t="str">
        <f t="shared" si="7"/>
        <v>n/a</v>
      </c>
      <c r="M20" s="180">
        <v>44599</v>
      </c>
      <c r="N20" s="180">
        <v>44606</v>
      </c>
      <c r="O20" s="182">
        <v>44615</v>
      </c>
      <c r="P20" s="182">
        <v>44616</v>
      </c>
      <c r="Q20" s="182">
        <v>44663</v>
      </c>
      <c r="R20" s="182">
        <v>44670</v>
      </c>
      <c r="S20" s="190" t="s">
        <v>38</v>
      </c>
      <c r="T20" s="248">
        <f t="shared" si="1"/>
        <v>4000</v>
      </c>
      <c r="U20" s="263">
        <v>4000</v>
      </c>
      <c r="V20" s="250"/>
      <c r="W20" s="248">
        <f t="shared" si="22"/>
        <v>3600</v>
      </c>
      <c r="X20" s="263">
        <v>3600</v>
      </c>
      <c r="Y20" s="195"/>
      <c r="Z20" s="190" t="str">
        <f t="shared" ref="Z20:AF20" si="29">IF($E20="Public Bidding","Date Required",IF($E20="Shopping","n/a",IF($E20="Small Value Procurement","n/a",IF($E20="Lease of Venue","n/a",IF($E20="Agency to Agency","n/a",IF($E20="Direct Contracting","n/a",IF($E20="Emergency Cases","n/a","Check Mode of Proc")))))))</f>
        <v>n/a</v>
      </c>
      <c r="AA20" s="190" t="str">
        <f t="shared" si="29"/>
        <v>n/a</v>
      </c>
      <c r="AB20" s="190" t="str">
        <f t="shared" si="29"/>
        <v>n/a</v>
      </c>
      <c r="AC20" s="190" t="str">
        <f t="shared" si="29"/>
        <v>n/a</v>
      </c>
      <c r="AD20" s="190" t="str">
        <f t="shared" si="29"/>
        <v>n/a</v>
      </c>
      <c r="AE20" s="190" t="str">
        <f t="shared" si="29"/>
        <v>n/a</v>
      </c>
      <c r="AF20" s="190" t="str">
        <f t="shared" si="29"/>
        <v>n/a</v>
      </c>
      <c r="AG20" s="206"/>
      <c r="AH20" s="207"/>
      <c r="AI20" s="169" t="s">
        <v>97</v>
      </c>
      <c r="AJ20" s="168" t="s">
        <v>98</v>
      </c>
      <c r="AK20" s="169" t="s">
        <v>91</v>
      </c>
      <c r="AL20" s="202"/>
      <c r="AM20" s="202"/>
      <c r="AN20" s="202"/>
      <c r="AO20" s="213"/>
      <c r="AP20" s="202"/>
      <c r="AQ20" s="202"/>
      <c r="AR20" s="202"/>
      <c r="AS20" s="202"/>
      <c r="AT20" s="202"/>
      <c r="AU20" s="202"/>
      <c r="AV20" s="202"/>
      <c r="AW20" s="202"/>
      <c r="AX20" s="202"/>
      <c r="AY20" s="215"/>
      <c r="AZ20" s="202"/>
      <c r="BA20" s="216"/>
      <c r="BB20" s="202"/>
      <c r="BC20" s="202"/>
      <c r="BD20" s="202"/>
    </row>
    <row r="21" spans="1:56" ht="39" customHeight="1">
      <c r="A21" s="167">
        <f>IF(C21=0,"  ",VLOOKUP(C21,CODES!$A$1:$B$143,2,FALSE))</f>
        <v>320101100001000</v>
      </c>
      <c r="B21" s="253" t="s">
        <v>99</v>
      </c>
      <c r="C21" s="169" t="s">
        <v>84</v>
      </c>
      <c r="D21" s="169" t="s">
        <v>36</v>
      </c>
      <c r="E21" s="169" t="s">
        <v>44</v>
      </c>
      <c r="F21" s="170" t="str">
        <f t="shared" ref="F21:I21" si="30">IF($E21="Public Bidding","Date Required",IF($E21="Shopping","n/a",IF($E21="Small Value Procurement","n/a",IF($E21="Lease of Venue","n/a",IF($E21="Agency to Agency","n/a",IF($E21="Direct Contracting","n/a",IF($E21="Emergency Cases","n/a","Check Mode of Proc")))))))</f>
        <v>n/a</v>
      </c>
      <c r="G21" s="170" t="str">
        <f t="shared" si="30"/>
        <v>n/a</v>
      </c>
      <c r="H21" s="170" t="str">
        <f t="shared" si="30"/>
        <v>n/a</v>
      </c>
      <c r="I21" s="170" t="str">
        <f t="shared" si="30"/>
        <v>n/a</v>
      </c>
      <c r="J21" s="180">
        <v>44595</v>
      </c>
      <c r="K21" s="180">
        <v>44595</v>
      </c>
      <c r="L21" s="181" t="str">
        <f t="shared" si="7"/>
        <v>n/a</v>
      </c>
      <c r="M21" s="180">
        <v>44595</v>
      </c>
      <c r="N21" s="180">
        <v>44607</v>
      </c>
      <c r="O21" s="182">
        <v>44615</v>
      </c>
      <c r="P21" s="182">
        <v>44616</v>
      </c>
      <c r="Q21" s="182">
        <v>44680</v>
      </c>
      <c r="R21" s="182">
        <v>44680</v>
      </c>
      <c r="S21" s="190" t="s">
        <v>38</v>
      </c>
      <c r="T21" s="248">
        <f t="shared" si="1"/>
        <v>30000</v>
      </c>
      <c r="U21" s="263">
        <v>30000</v>
      </c>
      <c r="V21" s="250"/>
      <c r="W21" s="248">
        <f t="shared" si="22"/>
        <v>9275</v>
      </c>
      <c r="X21" s="263">
        <v>9275</v>
      </c>
      <c r="Y21" s="195"/>
      <c r="Z21" s="190" t="str">
        <f t="shared" ref="Z21:AF21" si="31">IF($E21="Public Bidding","Date Required",IF($E21="Shopping","n/a",IF($E21="Small Value Procurement","n/a",IF($E21="Lease of Venue","n/a",IF($E21="Agency to Agency","n/a",IF($E21="Direct Contracting","n/a",IF($E21="Emergency Cases","n/a","Check Mode of Proc")))))))</f>
        <v>n/a</v>
      </c>
      <c r="AA21" s="190" t="str">
        <f t="shared" si="31"/>
        <v>n/a</v>
      </c>
      <c r="AB21" s="190" t="str">
        <f t="shared" si="31"/>
        <v>n/a</v>
      </c>
      <c r="AC21" s="190" t="str">
        <f t="shared" si="31"/>
        <v>n/a</v>
      </c>
      <c r="AD21" s="190" t="str">
        <f t="shared" si="31"/>
        <v>n/a</v>
      </c>
      <c r="AE21" s="190" t="str">
        <f t="shared" si="31"/>
        <v>n/a</v>
      </c>
      <c r="AF21" s="190" t="str">
        <f t="shared" si="31"/>
        <v>n/a</v>
      </c>
      <c r="AG21" s="206"/>
      <c r="AH21" s="207"/>
      <c r="AI21" s="169" t="s">
        <v>100</v>
      </c>
      <c r="AJ21" s="168" t="s">
        <v>101</v>
      </c>
      <c r="AK21" s="169" t="s">
        <v>87</v>
      </c>
      <c r="AL21" s="202"/>
      <c r="AM21" s="202"/>
      <c r="AN21" s="202"/>
      <c r="AO21" s="213"/>
      <c r="AP21" s="202"/>
      <c r="AQ21" s="202"/>
      <c r="AR21" s="202"/>
      <c r="AS21" s="202"/>
      <c r="AT21" s="202"/>
      <c r="AU21" s="202"/>
      <c r="AV21" s="202"/>
      <c r="AW21" s="202"/>
      <c r="AX21" s="202"/>
      <c r="AY21" s="215"/>
      <c r="AZ21" s="202"/>
      <c r="BA21" s="216"/>
      <c r="BB21" s="202"/>
      <c r="BC21" s="202"/>
      <c r="BD21" s="202"/>
    </row>
    <row r="22" spans="1:56" ht="39" customHeight="1">
      <c r="A22" s="167">
        <f>IF(C22=0,"  ",VLOOKUP(C22,CODES!$A$1:$B$143,2,FALSE))</f>
        <v>320101100001000</v>
      </c>
      <c r="B22" s="253" t="s">
        <v>102</v>
      </c>
      <c r="C22" s="169" t="s">
        <v>84</v>
      </c>
      <c r="D22" s="169" t="s">
        <v>36</v>
      </c>
      <c r="E22" s="169" t="s">
        <v>44</v>
      </c>
      <c r="F22" s="170" t="str">
        <f t="shared" ref="F22:I22" si="32">IF($E22="Public Bidding","Date Required",IF($E22="Shopping","n/a",IF($E22="Small Value Procurement","n/a",IF($E22="Lease of Venue","n/a",IF($E22="Agency to Agency","n/a",IF($E22="Direct Contracting","n/a",IF($E22="Emergency Cases","n/a","Check Mode of Proc")))))))</f>
        <v>n/a</v>
      </c>
      <c r="G22" s="170" t="str">
        <f t="shared" si="32"/>
        <v>n/a</v>
      </c>
      <c r="H22" s="170" t="str">
        <f t="shared" si="32"/>
        <v>n/a</v>
      </c>
      <c r="I22" s="170" t="str">
        <f t="shared" si="32"/>
        <v>n/a</v>
      </c>
      <c r="J22" s="180">
        <v>44595</v>
      </c>
      <c r="K22" s="180">
        <v>44595</v>
      </c>
      <c r="L22" s="181" t="str">
        <f t="shared" si="7"/>
        <v>n/a</v>
      </c>
      <c r="M22" s="180">
        <v>44599</v>
      </c>
      <c r="N22" s="180">
        <v>44607</v>
      </c>
      <c r="O22" s="182">
        <v>44615</v>
      </c>
      <c r="P22" s="182">
        <v>44616</v>
      </c>
      <c r="Q22" s="182">
        <v>44628</v>
      </c>
      <c r="R22" s="182" t="s">
        <v>103</v>
      </c>
      <c r="S22" s="190" t="s">
        <v>38</v>
      </c>
      <c r="T22" s="248">
        <f t="shared" si="1"/>
        <v>30000</v>
      </c>
      <c r="U22" s="263">
        <v>30000</v>
      </c>
      <c r="V22" s="250"/>
      <c r="W22" s="248">
        <f t="shared" si="22"/>
        <v>6500</v>
      </c>
      <c r="X22" s="263">
        <v>6500</v>
      </c>
      <c r="Y22" s="195"/>
      <c r="Z22" s="190" t="str">
        <f t="shared" ref="Z22:AF22" si="33">IF($E22="Public Bidding","Date Required",IF($E22="Shopping","n/a",IF($E22="Small Value Procurement","n/a",IF($E22="Lease of Venue","n/a",IF($E22="Agency to Agency","n/a",IF($E22="Direct Contracting","n/a",IF($E22="Emergency Cases","n/a","Check Mode of Proc")))))))</f>
        <v>n/a</v>
      </c>
      <c r="AA22" s="190" t="str">
        <f t="shared" si="33"/>
        <v>n/a</v>
      </c>
      <c r="AB22" s="190" t="str">
        <f t="shared" si="33"/>
        <v>n/a</v>
      </c>
      <c r="AC22" s="190" t="str">
        <f t="shared" si="33"/>
        <v>n/a</v>
      </c>
      <c r="AD22" s="190" t="str">
        <f t="shared" si="33"/>
        <v>n/a</v>
      </c>
      <c r="AE22" s="190" t="str">
        <f t="shared" si="33"/>
        <v>n/a</v>
      </c>
      <c r="AF22" s="190" t="str">
        <f t="shared" si="33"/>
        <v>n/a</v>
      </c>
      <c r="AG22" s="206"/>
      <c r="AH22" s="207"/>
      <c r="AI22" s="169" t="s">
        <v>104</v>
      </c>
      <c r="AJ22" s="168" t="s">
        <v>105</v>
      </c>
      <c r="AK22" s="169" t="s">
        <v>91</v>
      </c>
      <c r="AL22" s="202"/>
      <c r="AM22" s="202"/>
      <c r="AN22" s="202"/>
      <c r="AO22" s="213"/>
      <c r="AP22" s="202"/>
      <c r="AQ22" s="202"/>
      <c r="AR22" s="202"/>
      <c r="AS22" s="202"/>
      <c r="AT22" s="202"/>
      <c r="AU22" s="202"/>
      <c r="AV22" s="202"/>
      <c r="AW22" s="202"/>
      <c r="AX22" s="202"/>
      <c r="AY22" s="215"/>
      <c r="AZ22" s="202"/>
      <c r="BA22" s="216"/>
      <c r="BB22" s="202"/>
      <c r="BC22" s="202"/>
      <c r="BD22" s="202"/>
    </row>
    <row r="23" spans="1:56" ht="39" customHeight="1">
      <c r="A23" s="167">
        <f>IF(C23=0,"  ",VLOOKUP(C23,CODES!$A$1:$B$143,2,FALSE))</f>
        <v>320101100001000</v>
      </c>
      <c r="B23" s="253" t="s">
        <v>106</v>
      </c>
      <c r="C23" s="169" t="s">
        <v>84</v>
      </c>
      <c r="D23" s="169" t="s">
        <v>36</v>
      </c>
      <c r="E23" s="169" t="s">
        <v>44</v>
      </c>
      <c r="F23" s="170" t="str">
        <f t="shared" ref="F23:I23" si="34">IF($E23="Public Bidding","Date Required",IF($E23="Shopping","n/a",IF($E23="Small Value Procurement","n/a",IF($E23="Lease of Venue","n/a",IF($E23="Agency to Agency","n/a",IF($E23="Direct Contracting","n/a",IF($E23="Emergency Cases","n/a","Check Mode of Proc")))))))</f>
        <v>n/a</v>
      </c>
      <c r="G23" s="170" t="str">
        <f t="shared" si="34"/>
        <v>n/a</v>
      </c>
      <c r="H23" s="170" t="str">
        <f t="shared" si="34"/>
        <v>n/a</v>
      </c>
      <c r="I23" s="170" t="str">
        <f t="shared" si="34"/>
        <v>n/a</v>
      </c>
      <c r="J23" s="180">
        <v>44594</v>
      </c>
      <c r="K23" s="180">
        <v>44594</v>
      </c>
      <c r="L23" s="181" t="str">
        <f t="shared" si="7"/>
        <v>n/a</v>
      </c>
      <c r="M23" s="180">
        <v>44599</v>
      </c>
      <c r="N23" s="180">
        <v>44606</v>
      </c>
      <c r="O23" s="182">
        <v>44645</v>
      </c>
      <c r="P23" s="182">
        <v>44646</v>
      </c>
      <c r="Q23" s="182">
        <v>44641</v>
      </c>
      <c r="R23" s="182">
        <v>44649</v>
      </c>
      <c r="S23" s="190" t="s">
        <v>38</v>
      </c>
      <c r="T23" s="248">
        <f t="shared" si="1"/>
        <v>28000</v>
      </c>
      <c r="U23" s="263">
        <v>28000</v>
      </c>
      <c r="V23" s="250"/>
      <c r="W23" s="248">
        <f t="shared" si="22"/>
        <v>28000</v>
      </c>
      <c r="X23" s="263">
        <v>28000</v>
      </c>
      <c r="Y23" s="195"/>
      <c r="Z23" s="190" t="str">
        <f t="shared" ref="Z23:AF23" si="35">IF($E23="Public Bidding","Date Required",IF($E23="Shopping","n/a",IF($E23="Small Value Procurement","n/a",IF($E23="Lease of Venue","n/a",IF($E23="Agency to Agency","n/a",IF($E23="Direct Contracting","n/a",IF($E23="Emergency Cases","n/a","Check Mode of Proc")))))))</f>
        <v>n/a</v>
      </c>
      <c r="AA23" s="190" t="str">
        <f t="shared" si="35"/>
        <v>n/a</v>
      </c>
      <c r="AB23" s="190" t="str">
        <f t="shared" si="35"/>
        <v>n/a</v>
      </c>
      <c r="AC23" s="190" t="str">
        <f t="shared" si="35"/>
        <v>n/a</v>
      </c>
      <c r="AD23" s="190" t="str">
        <f t="shared" si="35"/>
        <v>n/a</v>
      </c>
      <c r="AE23" s="190" t="str">
        <f t="shared" si="35"/>
        <v>n/a</v>
      </c>
      <c r="AF23" s="190" t="str">
        <f t="shared" si="35"/>
        <v>n/a</v>
      </c>
      <c r="AG23" s="206"/>
      <c r="AH23" s="207"/>
      <c r="AI23" s="169" t="s">
        <v>107</v>
      </c>
      <c r="AJ23" s="168" t="s">
        <v>108</v>
      </c>
      <c r="AK23" s="169" t="s">
        <v>109</v>
      </c>
      <c r="AL23" s="202"/>
      <c r="AM23" s="202"/>
      <c r="AN23" s="202"/>
      <c r="AO23" s="213"/>
      <c r="AP23" s="202"/>
      <c r="AQ23" s="202"/>
      <c r="AR23" s="202"/>
      <c r="AS23" s="202"/>
      <c r="AT23" s="202"/>
      <c r="AU23" s="202"/>
      <c r="AV23" s="202"/>
      <c r="AW23" s="202"/>
      <c r="AX23" s="202"/>
      <c r="AY23" s="215"/>
      <c r="AZ23" s="202"/>
      <c r="BA23" s="216"/>
      <c r="BB23" s="202"/>
      <c r="BC23" s="202"/>
      <c r="BD23" s="202" t="s">
        <v>78</v>
      </c>
    </row>
    <row r="24" spans="1:56" ht="39" customHeight="1">
      <c r="A24" s="167">
        <f>IF(C24=0,"  ",VLOOKUP(C24,CODES!$A$1:$B$143,2,FALSE))</f>
        <v>350100100001000</v>
      </c>
      <c r="B24" s="253" t="s">
        <v>110</v>
      </c>
      <c r="C24" s="169" t="s">
        <v>111</v>
      </c>
      <c r="D24" s="169" t="s">
        <v>36</v>
      </c>
      <c r="E24" s="169" t="s">
        <v>44</v>
      </c>
      <c r="F24" s="170" t="str">
        <f t="shared" ref="F24:I24" si="36">IF($E24="Public Bidding","Date Required",IF($E24="Shopping","n/a",IF($E24="Small Value Procurement","n/a",IF($E24="Lease of Venue","n/a",IF($E24="Agency to Agency","n/a",IF($E24="Direct Contracting","n/a",IF($E24="Emergency Cases","n/a","Check Mode of Proc")))))))</f>
        <v>n/a</v>
      </c>
      <c r="G24" s="170" t="str">
        <f t="shared" si="36"/>
        <v>n/a</v>
      </c>
      <c r="H24" s="170" t="str">
        <f t="shared" si="36"/>
        <v>n/a</v>
      </c>
      <c r="I24" s="170" t="str">
        <f t="shared" si="36"/>
        <v>n/a</v>
      </c>
      <c r="J24" s="180">
        <v>44594</v>
      </c>
      <c r="K24" s="180">
        <v>44594</v>
      </c>
      <c r="L24" s="181" t="str">
        <f t="shared" si="7"/>
        <v>n/a</v>
      </c>
      <c r="M24" s="180">
        <v>44599</v>
      </c>
      <c r="N24" s="180">
        <v>44603</v>
      </c>
      <c r="O24" s="182">
        <v>44613</v>
      </c>
      <c r="P24" s="182">
        <v>44614</v>
      </c>
      <c r="Q24" s="182">
        <v>44621</v>
      </c>
      <c r="R24" s="182">
        <v>44627</v>
      </c>
      <c r="S24" s="190" t="s">
        <v>38</v>
      </c>
      <c r="T24" s="248">
        <f t="shared" si="1"/>
        <v>8000</v>
      </c>
      <c r="U24" s="263">
        <v>8000</v>
      </c>
      <c r="V24" s="250"/>
      <c r="W24" s="248">
        <f t="shared" si="22"/>
        <v>7500</v>
      </c>
      <c r="X24" s="263">
        <v>7500</v>
      </c>
      <c r="Y24" s="195"/>
      <c r="Z24" s="190" t="str">
        <f t="shared" ref="Z24:AF24" si="37">IF($E24="Public Bidding","Date Required",IF($E24="Shopping","n/a",IF($E24="Small Value Procurement","n/a",IF($E24="Lease of Venue","n/a",IF($E24="Agency to Agency","n/a",IF($E24="Direct Contracting","n/a",IF($E24="Emergency Cases","n/a","Check Mode of Proc")))))))</f>
        <v>n/a</v>
      </c>
      <c r="AA24" s="190" t="str">
        <f t="shared" si="37"/>
        <v>n/a</v>
      </c>
      <c r="AB24" s="190" t="str">
        <f t="shared" si="37"/>
        <v>n/a</v>
      </c>
      <c r="AC24" s="190" t="str">
        <f t="shared" si="37"/>
        <v>n/a</v>
      </c>
      <c r="AD24" s="190" t="str">
        <f t="shared" si="37"/>
        <v>n/a</v>
      </c>
      <c r="AE24" s="190" t="str">
        <f t="shared" si="37"/>
        <v>n/a</v>
      </c>
      <c r="AF24" s="190" t="str">
        <f t="shared" si="37"/>
        <v>n/a</v>
      </c>
      <c r="AG24" s="206"/>
      <c r="AH24" s="207"/>
      <c r="AI24" s="169" t="s">
        <v>112</v>
      </c>
      <c r="AJ24" s="168" t="s">
        <v>70</v>
      </c>
      <c r="AK24" s="169" t="s">
        <v>113</v>
      </c>
      <c r="AL24" s="202"/>
      <c r="AM24" s="202"/>
      <c r="AN24" s="202"/>
      <c r="AO24" s="213"/>
      <c r="AP24" s="202"/>
      <c r="AQ24" s="202"/>
      <c r="AR24" s="202"/>
      <c r="AS24" s="202"/>
      <c r="AT24" s="202"/>
      <c r="AU24" s="202"/>
      <c r="AV24" s="202"/>
      <c r="AW24" s="202"/>
      <c r="AX24" s="202"/>
      <c r="AY24" s="215"/>
      <c r="AZ24" s="202"/>
      <c r="BA24" s="216"/>
      <c r="BB24" s="202"/>
      <c r="BC24" s="202"/>
      <c r="BD24" s="202"/>
    </row>
    <row r="25" spans="1:56" s="427" customFormat="1" ht="39" customHeight="1">
      <c r="A25" s="415">
        <f>IF(C25=0,"  ",VLOOKUP(C25,CODES!$A$1:$B$143,2,FALSE))</f>
        <v>100000100001000</v>
      </c>
      <c r="B25" s="436" t="s">
        <v>114</v>
      </c>
      <c r="C25" s="286" t="s">
        <v>115</v>
      </c>
      <c r="D25" s="286" t="s">
        <v>36</v>
      </c>
      <c r="E25" s="286" t="s">
        <v>37</v>
      </c>
      <c r="F25" s="416" t="str">
        <f t="shared" ref="F25:I25" si="38">IF($E25="Public Bidding","Date Required",IF($E25="Shopping","n/a",IF($E25="Small Value Procurement","n/a",IF($E25="Lease of Venue","n/a",IF($E25="Agency to Agency","n/a",IF($E25="Direct Contracting","n/a",IF($E25="Emergency Cases","n/a","Check Mode of Proc")))))))</f>
        <v>n/a</v>
      </c>
      <c r="G25" s="416" t="str">
        <f t="shared" si="38"/>
        <v>n/a</v>
      </c>
      <c r="H25" s="416" t="str">
        <f t="shared" si="38"/>
        <v>n/a</v>
      </c>
      <c r="I25" s="416" t="str">
        <f t="shared" si="38"/>
        <v>n/a</v>
      </c>
      <c r="J25" s="417"/>
      <c r="K25" s="417"/>
      <c r="L25" s="418" t="str">
        <f t="shared" si="7"/>
        <v>n/a</v>
      </c>
      <c r="M25" s="419" t="s">
        <v>1962</v>
      </c>
      <c r="N25" s="417">
        <v>44608</v>
      </c>
      <c r="O25" s="186">
        <v>44616</v>
      </c>
      <c r="P25" s="186">
        <v>44617</v>
      </c>
      <c r="Q25" s="186">
        <v>44601</v>
      </c>
      <c r="R25" s="186">
        <v>44621</v>
      </c>
      <c r="S25" s="420" t="s">
        <v>38</v>
      </c>
      <c r="T25" s="473">
        <f t="shared" si="1"/>
        <v>16250</v>
      </c>
      <c r="U25" s="474">
        <v>16250</v>
      </c>
      <c r="V25" s="475"/>
      <c r="W25" s="473">
        <f t="shared" si="22"/>
        <v>16250</v>
      </c>
      <c r="X25" s="474">
        <v>16250</v>
      </c>
      <c r="Y25" s="421"/>
      <c r="Z25" s="420" t="str">
        <f t="shared" ref="Z25:AF25" si="39">IF($E25="Public Bidding","Date Required",IF($E25="Shopping","n/a",IF($E25="Small Value Procurement","n/a",IF($E25="Lease of Venue","n/a",IF($E25="Agency to Agency","n/a",IF($E25="Direct Contracting","n/a",IF($E25="Emergency Cases","n/a","Check Mode of Proc")))))))</f>
        <v>n/a</v>
      </c>
      <c r="AA25" s="420" t="str">
        <f t="shared" si="39"/>
        <v>n/a</v>
      </c>
      <c r="AB25" s="420" t="str">
        <f t="shared" si="39"/>
        <v>n/a</v>
      </c>
      <c r="AC25" s="420" t="str">
        <f t="shared" si="39"/>
        <v>n/a</v>
      </c>
      <c r="AD25" s="420" t="str">
        <f t="shared" si="39"/>
        <v>n/a</v>
      </c>
      <c r="AE25" s="420" t="str">
        <f t="shared" si="39"/>
        <v>n/a</v>
      </c>
      <c r="AF25" s="420" t="str">
        <f t="shared" si="39"/>
        <v>n/a</v>
      </c>
      <c r="AG25" s="422"/>
      <c r="AH25" s="423"/>
      <c r="AI25" s="286" t="s">
        <v>116</v>
      </c>
      <c r="AJ25" s="244" t="s">
        <v>117</v>
      </c>
      <c r="AK25" s="286" t="s">
        <v>118</v>
      </c>
      <c r="AL25" s="424"/>
      <c r="AM25" s="424"/>
      <c r="AN25" s="424"/>
      <c r="AO25" s="424"/>
      <c r="AP25" s="424"/>
      <c r="AQ25" s="424"/>
      <c r="AR25" s="424"/>
      <c r="AS25" s="424"/>
      <c r="AT25" s="424"/>
      <c r="AU25" s="424"/>
      <c r="AV25" s="424"/>
      <c r="AW25" s="424"/>
      <c r="AX25" s="424"/>
      <c r="AY25" s="425"/>
      <c r="AZ25" s="424"/>
      <c r="BA25" s="426"/>
      <c r="BB25" s="424"/>
      <c r="BC25" s="424"/>
      <c r="BD25" s="424"/>
    </row>
    <row r="26" spans="1:56" ht="39" customHeight="1">
      <c r="A26" s="167">
        <f>IF(C26=0,"  ",VLOOKUP(C26,CODES!$A$1:$B$143,2,FALSE))</f>
        <v>100000100001000</v>
      </c>
      <c r="B26" s="253" t="s">
        <v>119</v>
      </c>
      <c r="C26" s="169" t="s">
        <v>49</v>
      </c>
      <c r="D26" s="169" t="s">
        <v>36</v>
      </c>
      <c r="E26" s="169" t="s">
        <v>44</v>
      </c>
      <c r="F26" s="170" t="str">
        <f t="shared" ref="F26:I26" si="40">IF($E26="Public Bidding","Date Required",IF($E26="Shopping","n/a",IF($E26="Small Value Procurement","n/a",IF($E26="Lease of Venue","n/a",IF($E26="Agency to Agency","n/a",IF($E26="Direct Contracting","n/a",IF($E26="Emergency Cases","n/a","Check Mode of Proc")))))))</f>
        <v>n/a</v>
      </c>
      <c r="G26" s="170" t="str">
        <f t="shared" si="40"/>
        <v>n/a</v>
      </c>
      <c r="H26" s="170" t="str">
        <f t="shared" si="40"/>
        <v>n/a</v>
      </c>
      <c r="I26" s="170" t="str">
        <f t="shared" si="40"/>
        <v>n/a</v>
      </c>
      <c r="J26" s="180">
        <v>40950</v>
      </c>
      <c r="K26" s="180">
        <v>44603</v>
      </c>
      <c r="L26" s="181" t="str">
        <f t="shared" si="7"/>
        <v>n/a</v>
      </c>
      <c r="M26" s="180">
        <v>44606</v>
      </c>
      <c r="N26" s="180">
        <v>44609</v>
      </c>
      <c r="O26" s="182">
        <v>44610</v>
      </c>
      <c r="P26" s="182">
        <v>44610</v>
      </c>
      <c r="Q26" s="182">
        <v>44610</v>
      </c>
      <c r="R26" s="182">
        <v>44610</v>
      </c>
      <c r="S26" s="190" t="s">
        <v>38</v>
      </c>
      <c r="T26" s="248">
        <f t="shared" si="1"/>
        <v>8500</v>
      </c>
      <c r="U26" s="263">
        <v>8500</v>
      </c>
      <c r="V26" s="250"/>
      <c r="W26" s="248">
        <f t="shared" si="22"/>
        <v>8500</v>
      </c>
      <c r="X26" s="263">
        <v>8500</v>
      </c>
      <c r="Y26" s="195"/>
      <c r="Z26" s="190" t="str">
        <f t="shared" ref="Z26:AF26" si="41">IF($E26="Public Bidding","Date Required",IF($E26="Shopping","n/a",IF($E26="Small Value Procurement","n/a",IF($E26="Lease of Venue","n/a",IF($E26="Agency to Agency","n/a",IF($E26="Direct Contracting","n/a",IF($E26="Emergency Cases","n/a","Check Mode of Proc")))))))</f>
        <v>n/a</v>
      </c>
      <c r="AA26" s="190" t="str">
        <f t="shared" si="41"/>
        <v>n/a</v>
      </c>
      <c r="AB26" s="190" t="str">
        <f t="shared" si="41"/>
        <v>n/a</v>
      </c>
      <c r="AC26" s="190" t="str">
        <f t="shared" si="41"/>
        <v>n/a</v>
      </c>
      <c r="AD26" s="190" t="str">
        <f t="shared" si="41"/>
        <v>n/a</v>
      </c>
      <c r="AE26" s="190" t="str">
        <f t="shared" si="41"/>
        <v>n/a</v>
      </c>
      <c r="AF26" s="190" t="str">
        <f t="shared" si="41"/>
        <v>n/a</v>
      </c>
      <c r="AG26" s="206"/>
      <c r="AH26" s="207"/>
      <c r="AI26" s="169" t="s">
        <v>120</v>
      </c>
      <c r="AJ26" s="168" t="s">
        <v>121</v>
      </c>
      <c r="AK26" s="169" t="s">
        <v>122</v>
      </c>
      <c r="AL26" s="202"/>
      <c r="AM26" s="202"/>
      <c r="AN26" s="202"/>
      <c r="AO26" s="213"/>
      <c r="AP26" s="202"/>
      <c r="AQ26" s="202"/>
      <c r="AR26" s="202"/>
      <c r="AS26" s="202"/>
      <c r="AT26" s="202"/>
      <c r="AU26" s="202"/>
      <c r="AV26" s="202"/>
      <c r="AW26" s="202"/>
      <c r="AX26" s="202"/>
      <c r="AY26" s="215"/>
      <c r="AZ26" s="202"/>
      <c r="BA26" s="216"/>
      <c r="BB26" s="202"/>
      <c r="BC26" s="202"/>
      <c r="BD26" s="202"/>
    </row>
    <row r="27" spans="1:56" ht="39" customHeight="1">
      <c r="A27" s="167">
        <f>IF(C27=0,"  ",VLOOKUP(C27,CODES!$A$1:$B$143,2,FALSE))</f>
        <v>100000100001000</v>
      </c>
      <c r="B27" s="253" t="s">
        <v>123</v>
      </c>
      <c r="C27" s="169" t="s">
        <v>49</v>
      </c>
      <c r="D27" s="169" t="s">
        <v>36</v>
      </c>
      <c r="E27" s="169" t="s">
        <v>44</v>
      </c>
      <c r="F27" s="170" t="str">
        <f t="shared" ref="F27:I27" si="42">IF($E27="Public Bidding","Date Required",IF($E27="Shopping","n/a",IF($E27="Small Value Procurement","n/a",IF($E27="Lease of Venue","n/a",IF($E27="Agency to Agency","n/a",IF($E27="Direct Contracting","n/a",IF($E27="Emergency Cases","n/a","Check Mode of Proc")))))))</f>
        <v>n/a</v>
      </c>
      <c r="G27" s="170" t="str">
        <f t="shared" si="42"/>
        <v>n/a</v>
      </c>
      <c r="H27" s="170" t="str">
        <f t="shared" si="42"/>
        <v>n/a</v>
      </c>
      <c r="I27" s="170" t="str">
        <f t="shared" si="42"/>
        <v>n/a</v>
      </c>
      <c r="J27" s="180">
        <v>40950</v>
      </c>
      <c r="K27" s="180">
        <v>44603</v>
      </c>
      <c r="L27" s="181" t="str">
        <f t="shared" si="7"/>
        <v>n/a</v>
      </c>
      <c r="M27" s="180">
        <v>44606</v>
      </c>
      <c r="N27" s="180">
        <v>44609</v>
      </c>
      <c r="O27" s="182">
        <v>44615</v>
      </c>
      <c r="P27" s="182">
        <v>44616</v>
      </c>
      <c r="Q27" s="182">
        <v>44616</v>
      </c>
      <c r="R27" s="182">
        <v>44620</v>
      </c>
      <c r="S27" s="190" t="s">
        <v>38</v>
      </c>
      <c r="T27" s="248">
        <f t="shared" si="1"/>
        <v>26762.400000000001</v>
      </c>
      <c r="U27" s="263">
        <v>26762.400000000001</v>
      </c>
      <c r="V27" s="250"/>
      <c r="W27" s="248">
        <f t="shared" si="22"/>
        <v>44500</v>
      </c>
      <c r="X27" s="263">
        <v>44500</v>
      </c>
      <c r="Y27" s="195"/>
      <c r="Z27" s="190" t="str">
        <f t="shared" ref="Z27:AF27" si="43">IF($E27="Public Bidding","Date Required",IF($E27="Shopping","n/a",IF($E27="Small Value Procurement","n/a",IF($E27="Lease of Venue","n/a",IF($E27="Agency to Agency","n/a",IF($E27="Direct Contracting","n/a",IF($E27="Emergency Cases","n/a","Check Mode of Proc")))))))</f>
        <v>n/a</v>
      </c>
      <c r="AA27" s="190" t="str">
        <f t="shared" si="43"/>
        <v>n/a</v>
      </c>
      <c r="AB27" s="190" t="str">
        <f t="shared" si="43"/>
        <v>n/a</v>
      </c>
      <c r="AC27" s="190" t="str">
        <f t="shared" si="43"/>
        <v>n/a</v>
      </c>
      <c r="AD27" s="190" t="str">
        <f t="shared" si="43"/>
        <v>n/a</v>
      </c>
      <c r="AE27" s="190" t="str">
        <f t="shared" si="43"/>
        <v>n/a</v>
      </c>
      <c r="AF27" s="190" t="str">
        <f t="shared" si="43"/>
        <v>n/a</v>
      </c>
      <c r="AG27" s="206"/>
      <c r="AH27" s="207"/>
      <c r="AI27" s="169" t="s">
        <v>124</v>
      </c>
      <c r="AJ27" s="168" t="s">
        <v>125</v>
      </c>
      <c r="AK27" s="169" t="s">
        <v>122</v>
      </c>
      <c r="AL27" s="202"/>
      <c r="AM27" s="202"/>
      <c r="AN27" s="202"/>
      <c r="AO27" s="213"/>
      <c r="AP27" s="202"/>
      <c r="AQ27" s="202"/>
      <c r="AR27" s="202"/>
      <c r="AS27" s="202"/>
      <c r="AT27" s="202"/>
      <c r="AU27" s="202"/>
      <c r="AV27" s="202"/>
      <c r="AW27" s="202"/>
      <c r="AX27" s="202"/>
      <c r="AY27" s="215"/>
      <c r="AZ27" s="202"/>
      <c r="BA27" s="216"/>
      <c r="BB27" s="202"/>
      <c r="BC27" s="202"/>
      <c r="BD27" s="202"/>
    </row>
    <row r="28" spans="1:56" ht="39" customHeight="1">
      <c r="A28" s="167">
        <f>IF(C28=0,"  ",VLOOKUP(C28,CODES!$A$1:$B$143,2,FALSE))</f>
        <v>320101100001000</v>
      </c>
      <c r="B28" s="253" t="s">
        <v>126</v>
      </c>
      <c r="C28" s="169" t="s">
        <v>93</v>
      </c>
      <c r="D28" s="169" t="s">
        <v>36</v>
      </c>
      <c r="E28" s="169" t="s">
        <v>44</v>
      </c>
      <c r="F28" s="170" t="str">
        <f t="shared" ref="F28:I28" si="44">IF($E28="Public Bidding","Date Required",IF($E28="Shopping","n/a",IF($E28="Small Value Procurement","n/a",IF($E28="Lease of Venue","n/a",IF($E28="Agency to Agency","n/a",IF($E28="Direct Contracting","n/a",IF($E28="Emergency Cases","n/a","Check Mode of Proc")))))))</f>
        <v>n/a</v>
      </c>
      <c r="G28" s="170" t="str">
        <f t="shared" si="44"/>
        <v>n/a</v>
      </c>
      <c r="H28" s="170" t="str">
        <f t="shared" si="44"/>
        <v>n/a</v>
      </c>
      <c r="I28" s="170" t="str">
        <f t="shared" si="44"/>
        <v>n/a</v>
      </c>
      <c r="J28" s="180">
        <v>44601</v>
      </c>
      <c r="K28" s="180">
        <v>44601</v>
      </c>
      <c r="L28" s="181" t="str">
        <f t="shared" si="7"/>
        <v>n/a</v>
      </c>
      <c r="M28" s="180">
        <v>44601</v>
      </c>
      <c r="N28" s="180">
        <v>44610</v>
      </c>
      <c r="O28" s="182">
        <v>44644</v>
      </c>
      <c r="P28" s="182">
        <v>44645</v>
      </c>
      <c r="Q28" s="182">
        <v>44648</v>
      </c>
      <c r="R28" s="182">
        <v>44648</v>
      </c>
      <c r="S28" s="190" t="s">
        <v>38</v>
      </c>
      <c r="T28" s="248">
        <f t="shared" si="1"/>
        <v>9250</v>
      </c>
      <c r="U28" s="263">
        <v>9250</v>
      </c>
      <c r="V28" s="250"/>
      <c r="W28" s="248">
        <f t="shared" si="22"/>
        <v>10000</v>
      </c>
      <c r="X28" s="263">
        <v>10000</v>
      </c>
      <c r="Y28" s="195"/>
      <c r="Z28" s="190" t="str">
        <f t="shared" ref="Z28:AF28" si="45">IF($E28="Public Bidding","Date Required",IF($E28="Shopping","n/a",IF($E28="Small Value Procurement","n/a",IF($E28="Lease of Venue","n/a",IF($E28="Agency to Agency","n/a",IF($E28="Direct Contracting","n/a",IF($E28="Emergency Cases","n/a","Check Mode of Proc")))))))</f>
        <v>n/a</v>
      </c>
      <c r="AA28" s="190" t="str">
        <f t="shared" si="45"/>
        <v>n/a</v>
      </c>
      <c r="AB28" s="190" t="str">
        <f t="shared" si="45"/>
        <v>n/a</v>
      </c>
      <c r="AC28" s="190" t="str">
        <f t="shared" si="45"/>
        <v>n/a</v>
      </c>
      <c r="AD28" s="190" t="str">
        <f t="shared" si="45"/>
        <v>n/a</v>
      </c>
      <c r="AE28" s="190" t="str">
        <f t="shared" si="45"/>
        <v>n/a</v>
      </c>
      <c r="AF28" s="190" t="str">
        <f t="shared" si="45"/>
        <v>n/a</v>
      </c>
      <c r="AG28" s="206"/>
      <c r="AH28" s="207"/>
      <c r="AI28" s="169" t="s">
        <v>127</v>
      </c>
      <c r="AJ28" s="168" t="s">
        <v>86</v>
      </c>
      <c r="AK28" s="169" t="s">
        <v>128</v>
      </c>
      <c r="AL28" s="202"/>
      <c r="AM28" s="202"/>
      <c r="AN28" s="202"/>
      <c r="AO28" s="213"/>
      <c r="AP28" s="202"/>
      <c r="AQ28" s="202"/>
      <c r="AR28" s="202"/>
      <c r="AS28" s="202"/>
      <c r="AT28" s="202"/>
      <c r="AU28" s="202"/>
      <c r="AV28" s="202"/>
      <c r="AW28" s="202"/>
      <c r="AX28" s="202"/>
      <c r="AY28" s="215"/>
      <c r="AZ28" s="202"/>
      <c r="BA28" s="216"/>
      <c r="BB28" s="202"/>
      <c r="BC28" s="202"/>
      <c r="BD28" s="202"/>
    </row>
    <row r="29" spans="1:56" ht="39" customHeight="1">
      <c r="A29" s="167">
        <f>IF(C29=0,"  ",VLOOKUP(C29,CODES!$A$1:$B$143,2,FALSE))</f>
        <v>320101100001000</v>
      </c>
      <c r="B29" s="253" t="s">
        <v>129</v>
      </c>
      <c r="C29" s="169" t="s">
        <v>84</v>
      </c>
      <c r="D29" s="169" t="s">
        <v>36</v>
      </c>
      <c r="E29" s="169" t="s">
        <v>44</v>
      </c>
      <c r="F29" s="170" t="str">
        <f t="shared" ref="F29:I29" si="46">IF($E29="Public Bidding","Date Required",IF($E29="Shopping","n/a",IF($E29="Small Value Procurement","n/a",IF($E29="Lease of Venue","n/a",IF($E29="Agency to Agency","n/a",IF($E29="Direct Contracting","n/a",IF($E29="Emergency Cases","n/a","Check Mode of Proc")))))))</f>
        <v>n/a</v>
      </c>
      <c r="G29" s="170" t="str">
        <f t="shared" si="46"/>
        <v>n/a</v>
      </c>
      <c r="H29" s="170" t="str">
        <f t="shared" si="46"/>
        <v>n/a</v>
      </c>
      <c r="I29" s="170" t="str">
        <f t="shared" si="46"/>
        <v>n/a</v>
      </c>
      <c r="J29" s="180">
        <v>44601</v>
      </c>
      <c r="K29" s="180">
        <v>44601</v>
      </c>
      <c r="L29" s="181" t="str">
        <f t="shared" si="7"/>
        <v>n/a</v>
      </c>
      <c r="M29" s="180">
        <v>44601</v>
      </c>
      <c r="N29" s="180">
        <v>44610</v>
      </c>
      <c r="O29" s="182">
        <v>44623</v>
      </c>
      <c r="P29" s="182">
        <v>44624</v>
      </c>
      <c r="Q29" s="182">
        <v>44663</v>
      </c>
      <c r="R29" s="182">
        <v>44624</v>
      </c>
      <c r="S29" s="190" t="s">
        <v>38</v>
      </c>
      <c r="T29" s="248">
        <f t="shared" si="1"/>
        <v>16000</v>
      </c>
      <c r="U29" s="263">
        <v>16000</v>
      </c>
      <c r="V29" s="250"/>
      <c r="W29" s="248">
        <f t="shared" si="22"/>
        <v>16206.96</v>
      </c>
      <c r="X29" s="263">
        <v>16206.96</v>
      </c>
      <c r="Y29" s="195"/>
      <c r="Z29" s="190" t="str">
        <f t="shared" ref="Z29:AF29" si="47">IF($E29="Public Bidding","Date Required",IF($E29="Shopping","n/a",IF($E29="Small Value Procurement","n/a",IF($E29="Lease of Venue","n/a",IF($E29="Agency to Agency","n/a",IF($E29="Direct Contracting","n/a",IF($E29="Emergency Cases","n/a","Check Mode of Proc")))))))</f>
        <v>n/a</v>
      </c>
      <c r="AA29" s="190" t="str">
        <f t="shared" si="47"/>
        <v>n/a</v>
      </c>
      <c r="AB29" s="190" t="str">
        <f t="shared" si="47"/>
        <v>n/a</v>
      </c>
      <c r="AC29" s="190" t="str">
        <f t="shared" si="47"/>
        <v>n/a</v>
      </c>
      <c r="AD29" s="190" t="str">
        <f t="shared" si="47"/>
        <v>n/a</v>
      </c>
      <c r="AE29" s="190" t="str">
        <f t="shared" si="47"/>
        <v>n/a</v>
      </c>
      <c r="AF29" s="190" t="str">
        <f t="shared" si="47"/>
        <v>n/a</v>
      </c>
      <c r="AG29" s="206"/>
      <c r="AH29" s="207"/>
      <c r="AI29" s="169" t="s">
        <v>130</v>
      </c>
      <c r="AJ29" s="168" t="s">
        <v>131</v>
      </c>
      <c r="AK29" s="169" t="s">
        <v>128</v>
      </c>
      <c r="AL29" s="202"/>
      <c r="AM29" s="202"/>
      <c r="AN29" s="202"/>
      <c r="AO29" s="213"/>
      <c r="AP29" s="202"/>
      <c r="AQ29" s="202"/>
      <c r="AR29" s="202"/>
      <c r="AS29" s="202"/>
      <c r="AT29" s="202"/>
      <c r="AU29" s="202"/>
      <c r="AV29" s="202"/>
      <c r="AW29" s="202"/>
      <c r="AX29" s="202"/>
      <c r="AY29" s="215"/>
      <c r="AZ29" s="202"/>
      <c r="BA29" s="216"/>
      <c r="BB29" s="202"/>
      <c r="BC29" s="202"/>
      <c r="BD29" s="202"/>
    </row>
    <row r="30" spans="1:56" ht="51" customHeight="1">
      <c r="A30" s="167">
        <f>IF(C30=0,"  ",VLOOKUP(C30,CODES!$A$1:$B$143,2,FALSE))</f>
        <v>320101100001000</v>
      </c>
      <c r="B30" s="253" t="s">
        <v>132</v>
      </c>
      <c r="C30" s="169" t="s">
        <v>93</v>
      </c>
      <c r="D30" s="169" t="s">
        <v>36</v>
      </c>
      <c r="E30" s="169" t="s">
        <v>44</v>
      </c>
      <c r="F30" s="170" t="str">
        <f t="shared" ref="F30:I30" si="48">IF($E30="Public Bidding","Date Required",IF($E30="Shopping","n/a",IF($E30="Small Value Procurement","n/a",IF($E30="Lease of Venue","n/a",IF($E30="Agency to Agency","n/a",IF($E30="Direct Contracting","n/a",IF($E30="Emergency Cases","n/a","Check Mode of Proc")))))))</f>
        <v>n/a</v>
      </c>
      <c r="G30" s="170" t="str">
        <f t="shared" si="48"/>
        <v>n/a</v>
      </c>
      <c r="H30" s="170" t="str">
        <f t="shared" si="48"/>
        <v>n/a</v>
      </c>
      <c r="I30" s="170" t="str">
        <f t="shared" si="48"/>
        <v>n/a</v>
      </c>
      <c r="J30" s="180">
        <v>44601</v>
      </c>
      <c r="K30" s="180">
        <v>44601</v>
      </c>
      <c r="L30" s="181" t="str">
        <f t="shared" si="7"/>
        <v>n/a</v>
      </c>
      <c r="M30" s="180">
        <v>44606</v>
      </c>
      <c r="N30" s="180">
        <v>44613</v>
      </c>
      <c r="O30" s="182">
        <v>44615</v>
      </c>
      <c r="P30" s="182">
        <v>44616</v>
      </c>
      <c r="Q30" s="182">
        <v>44659</v>
      </c>
      <c r="R30" s="182">
        <v>44733</v>
      </c>
      <c r="S30" s="190" t="s">
        <v>38</v>
      </c>
      <c r="T30" s="248">
        <f t="shared" si="1"/>
        <v>405000</v>
      </c>
      <c r="U30" s="263">
        <v>405000</v>
      </c>
      <c r="V30" s="250"/>
      <c r="W30" s="248">
        <f t="shared" si="22"/>
        <v>358450</v>
      </c>
      <c r="X30" s="263">
        <v>358450</v>
      </c>
      <c r="Y30" s="195"/>
      <c r="Z30" s="190" t="str">
        <f t="shared" ref="Z30:AF30" si="49">IF($E30="Public Bidding","Date Required",IF($E30="Shopping","n/a",IF($E30="Small Value Procurement","n/a",IF($E30="Lease of Venue","n/a",IF($E30="Agency to Agency","n/a",IF($E30="Direct Contracting","n/a",IF($E30="Emergency Cases","n/a","Check Mode of Proc")))))))</f>
        <v>n/a</v>
      </c>
      <c r="AA30" s="190" t="str">
        <f t="shared" si="49"/>
        <v>n/a</v>
      </c>
      <c r="AB30" s="190" t="str">
        <f t="shared" si="49"/>
        <v>n/a</v>
      </c>
      <c r="AC30" s="190" t="str">
        <f t="shared" si="49"/>
        <v>n/a</v>
      </c>
      <c r="AD30" s="190" t="str">
        <f t="shared" si="49"/>
        <v>n/a</v>
      </c>
      <c r="AE30" s="190" t="str">
        <f t="shared" si="49"/>
        <v>n/a</v>
      </c>
      <c r="AF30" s="190" t="str">
        <f t="shared" si="49"/>
        <v>n/a</v>
      </c>
      <c r="AG30" s="206"/>
      <c r="AH30" s="207"/>
      <c r="AI30" s="169" t="s">
        <v>133</v>
      </c>
      <c r="AJ30" s="168" t="s">
        <v>134</v>
      </c>
      <c r="AK30" s="169" t="s">
        <v>128</v>
      </c>
      <c r="AL30" s="202"/>
      <c r="AM30" s="202"/>
      <c r="AN30" s="202"/>
      <c r="AO30" s="213"/>
      <c r="AP30" s="202"/>
      <c r="AQ30" s="202"/>
      <c r="AR30" s="202"/>
      <c r="AS30" s="202"/>
      <c r="AT30" s="202"/>
      <c r="AU30" s="202"/>
      <c r="AV30" s="202"/>
      <c r="AW30" s="202"/>
      <c r="AX30" s="202"/>
      <c r="AY30" s="215"/>
      <c r="AZ30" s="202"/>
      <c r="BA30" s="216"/>
      <c r="BB30" s="202"/>
      <c r="BC30" s="202"/>
      <c r="BD30" s="202"/>
    </row>
    <row r="31" spans="1:56" s="162" customFormat="1" ht="39" customHeight="1">
      <c r="A31" s="222">
        <f>IF(C31=0,"  ",VLOOKUP(C31,CODES!$A$1:$B$143,2,FALSE))</f>
        <v>320101100001000</v>
      </c>
      <c r="B31" s="437" t="s">
        <v>135</v>
      </c>
      <c r="C31" s="224" t="s">
        <v>136</v>
      </c>
      <c r="D31" s="224" t="s">
        <v>36</v>
      </c>
      <c r="E31" s="224" t="s">
        <v>57</v>
      </c>
      <c r="F31" s="224" t="str">
        <f t="shared" ref="F31:I31" si="50">IF($E31="Public Bidding","Date Required",IF($E31="Shopping","n/a",IF($E31="Small Value Procurement","n/a",IF($E31="Lease of Venue","n/a",IF($E31="Agency to Agency","n/a",IF($E31="Direct Contracting","n/a",IF($E31="Emergency Cases","n/a","Check Mode of Proc")))))))</f>
        <v>n/a</v>
      </c>
      <c r="G31" s="224" t="str">
        <f t="shared" si="50"/>
        <v>n/a</v>
      </c>
      <c r="H31" s="224" t="str">
        <f t="shared" si="50"/>
        <v>n/a</v>
      </c>
      <c r="I31" s="224" t="str">
        <f t="shared" si="50"/>
        <v>n/a</v>
      </c>
      <c r="J31" s="229">
        <v>44600</v>
      </c>
      <c r="K31" s="229">
        <v>44600</v>
      </c>
      <c r="L31" s="224" t="str">
        <f t="shared" si="7"/>
        <v>n/a</v>
      </c>
      <c r="M31" s="229">
        <v>44603</v>
      </c>
      <c r="N31" s="229">
        <v>44613</v>
      </c>
      <c r="O31" s="228">
        <v>44621</v>
      </c>
      <c r="P31" s="228">
        <v>44622</v>
      </c>
      <c r="Q31" s="228">
        <v>44648</v>
      </c>
      <c r="R31" s="228">
        <v>44648</v>
      </c>
      <c r="S31" s="224" t="s">
        <v>38</v>
      </c>
      <c r="T31" s="476">
        <f t="shared" si="1"/>
        <v>198713.13</v>
      </c>
      <c r="U31" s="382">
        <v>198713.13</v>
      </c>
      <c r="V31" s="382"/>
      <c r="W31" s="476">
        <f>SUM(X31)</f>
        <v>174453</v>
      </c>
      <c r="X31" s="476">
        <v>174453</v>
      </c>
      <c r="Y31" s="383"/>
      <c r="Z31" s="224" t="str">
        <f t="shared" ref="Z31:AF31" si="51">IF($E31="Public Bidding","Date Required",IF($E31="Shopping","n/a",IF($E31="Small Value Procurement","n/a",IF($E31="Lease of Venue","n/a",IF($E31="Agency to Agency","n/a",IF($E31="Direct Contracting","n/a",IF($E31="Emergency Cases","n/a","Check Mode of Proc")))))))</f>
        <v>n/a</v>
      </c>
      <c r="AA31" s="224" t="str">
        <f t="shared" si="51"/>
        <v>n/a</v>
      </c>
      <c r="AB31" s="224" t="str">
        <f t="shared" si="51"/>
        <v>n/a</v>
      </c>
      <c r="AC31" s="224" t="str">
        <f t="shared" si="51"/>
        <v>n/a</v>
      </c>
      <c r="AD31" s="224" t="str">
        <f t="shared" si="51"/>
        <v>n/a</v>
      </c>
      <c r="AE31" s="224" t="str">
        <f t="shared" si="51"/>
        <v>n/a</v>
      </c>
      <c r="AF31" s="224" t="str">
        <f t="shared" si="51"/>
        <v>n/a</v>
      </c>
      <c r="AG31" s="223"/>
      <c r="AH31" s="233"/>
      <c r="AI31" s="224" t="s">
        <v>137</v>
      </c>
      <c r="AJ31" s="223" t="s">
        <v>90</v>
      </c>
      <c r="AK31" s="224" t="s">
        <v>118</v>
      </c>
      <c r="AL31" s="384"/>
      <c r="AM31" s="384"/>
      <c r="AN31" s="384"/>
      <c r="AO31" s="385"/>
      <c r="AP31" s="384"/>
      <c r="AQ31" s="384"/>
      <c r="AR31" s="384"/>
      <c r="AS31" s="384"/>
      <c r="AT31" s="384"/>
      <c r="AU31" s="384"/>
      <c r="AV31" s="384"/>
      <c r="AW31" s="384"/>
      <c r="AX31" s="384"/>
      <c r="AY31" s="386"/>
      <c r="AZ31" s="384"/>
      <c r="BA31" s="387"/>
      <c r="BB31" s="384"/>
      <c r="BC31" s="384"/>
      <c r="BD31" s="384"/>
    </row>
    <row r="32" spans="1:56" s="162" customFormat="1" ht="47.25" customHeight="1">
      <c r="A32" s="222">
        <f>IF(C32=0,"  ",VLOOKUP(C32,CODES!$A$1:$B$143,2,FALSE))</f>
        <v>320101100001000</v>
      </c>
      <c r="B32" s="437" t="s">
        <v>138</v>
      </c>
      <c r="C32" s="224" t="s">
        <v>136</v>
      </c>
      <c r="D32" s="224" t="s">
        <v>36</v>
      </c>
      <c r="E32" s="224" t="s">
        <v>57</v>
      </c>
      <c r="F32" s="224" t="str">
        <f t="shared" ref="F32:I32" si="52">IF($E32="Public Bidding","Date Required",IF($E32="Shopping","n/a",IF($E32="Small Value Procurement","n/a",IF($E32="Lease of Venue","n/a",IF($E32="Agency to Agency","n/a",IF($E32="Direct Contracting","n/a",IF($E32="Emergency Cases","n/a","Check Mode of Proc")))))))</f>
        <v>n/a</v>
      </c>
      <c r="G32" s="224" t="str">
        <f t="shared" si="52"/>
        <v>n/a</v>
      </c>
      <c r="H32" s="224" t="str">
        <f t="shared" si="52"/>
        <v>n/a</v>
      </c>
      <c r="I32" s="224" t="str">
        <f t="shared" si="52"/>
        <v>n/a</v>
      </c>
      <c r="J32" s="229">
        <v>44600</v>
      </c>
      <c r="K32" s="229">
        <v>44600</v>
      </c>
      <c r="L32" s="224" t="str">
        <f t="shared" si="7"/>
        <v>n/a</v>
      </c>
      <c r="M32" s="229">
        <v>44603</v>
      </c>
      <c r="N32" s="229">
        <v>44613</v>
      </c>
      <c r="O32" s="228">
        <v>44623</v>
      </c>
      <c r="P32" s="228">
        <v>44624</v>
      </c>
      <c r="Q32" s="228">
        <v>44643</v>
      </c>
      <c r="R32" s="228">
        <v>44643</v>
      </c>
      <c r="S32" s="224" t="s">
        <v>38</v>
      </c>
      <c r="T32" s="477"/>
      <c r="U32" s="388"/>
      <c r="V32" s="388"/>
      <c r="W32" s="477"/>
      <c r="X32" s="477"/>
      <c r="Y32" s="223"/>
      <c r="Z32" s="224" t="str">
        <f t="shared" ref="Z32:AF32" si="53">IF($E32="Public Bidding","Date Required",IF($E32="Shopping","n/a",IF($E32="Small Value Procurement","n/a",IF($E32="Lease of Venue","n/a",IF($E32="Agency to Agency","n/a",IF($E32="Direct Contracting","n/a",IF($E32="Emergency Cases","n/a","Check Mode of Proc")))))))</f>
        <v>n/a</v>
      </c>
      <c r="AA32" s="224" t="str">
        <f t="shared" si="53"/>
        <v>n/a</v>
      </c>
      <c r="AB32" s="224" t="str">
        <f t="shared" si="53"/>
        <v>n/a</v>
      </c>
      <c r="AC32" s="224" t="str">
        <f t="shared" si="53"/>
        <v>n/a</v>
      </c>
      <c r="AD32" s="224" t="str">
        <f t="shared" si="53"/>
        <v>n/a</v>
      </c>
      <c r="AE32" s="224" t="str">
        <f t="shared" si="53"/>
        <v>n/a</v>
      </c>
      <c r="AF32" s="224" t="str">
        <f t="shared" si="53"/>
        <v>n/a</v>
      </c>
      <c r="AG32" s="223"/>
      <c r="AH32" s="233"/>
      <c r="AI32" s="224" t="s">
        <v>139</v>
      </c>
      <c r="AJ32" s="223" t="s">
        <v>59</v>
      </c>
      <c r="AK32" s="224" t="s">
        <v>118</v>
      </c>
      <c r="AL32" s="384"/>
      <c r="AM32" s="384"/>
      <c r="AN32" s="384"/>
      <c r="AO32" s="385"/>
      <c r="AP32" s="384"/>
      <c r="AQ32" s="384"/>
      <c r="AR32" s="384"/>
      <c r="AS32" s="384"/>
      <c r="AT32" s="384"/>
      <c r="AU32" s="384"/>
      <c r="AV32" s="384"/>
      <c r="AW32" s="384"/>
      <c r="AX32" s="384"/>
      <c r="AY32" s="386"/>
      <c r="AZ32" s="384"/>
      <c r="BA32" s="387"/>
      <c r="BB32" s="384"/>
      <c r="BC32" s="384"/>
      <c r="BD32" s="384"/>
    </row>
    <row r="33" spans="1:56" ht="39" customHeight="1">
      <c r="A33" s="167">
        <f>IF(C33=0,"  ",VLOOKUP(C33,CODES!$A$1:$B$143,2,FALSE))</f>
        <v>320101100001000</v>
      </c>
      <c r="B33" s="438" t="s">
        <v>140</v>
      </c>
      <c r="C33" s="169" t="s">
        <v>93</v>
      </c>
      <c r="D33" s="169" t="s">
        <v>36</v>
      </c>
      <c r="E33" s="169" t="s">
        <v>57</v>
      </c>
      <c r="F33" s="170" t="str">
        <f t="shared" ref="F33:I33" si="54">IF($E33="Public Bidding","Date Required",IF($E33="Shopping","n/a",IF($E33="Small Value Procurement","n/a",IF($E33="Lease of Venue","n/a",IF($E33="Agency to Agency","n/a",IF($E33="Direct Contracting","n/a",IF($E33="Emergency Cases","n/a","Check Mode of Proc")))))))</f>
        <v>n/a</v>
      </c>
      <c r="G33" s="170" t="str">
        <f t="shared" si="54"/>
        <v>n/a</v>
      </c>
      <c r="H33" s="170" t="str">
        <f t="shared" si="54"/>
        <v>n/a</v>
      </c>
      <c r="I33" s="170" t="str">
        <f t="shared" si="54"/>
        <v>n/a</v>
      </c>
      <c r="J33" s="180">
        <v>44601</v>
      </c>
      <c r="K33" s="180">
        <v>44601</v>
      </c>
      <c r="L33" s="181" t="str">
        <f t="shared" si="7"/>
        <v>n/a</v>
      </c>
      <c r="M33" s="180">
        <v>44603</v>
      </c>
      <c r="N33" s="180">
        <v>44613</v>
      </c>
      <c r="O33" s="182">
        <v>44629</v>
      </c>
      <c r="P33" s="182">
        <v>44630</v>
      </c>
      <c r="Q33" s="182">
        <v>44630</v>
      </c>
      <c r="R33" s="182">
        <v>44630</v>
      </c>
      <c r="S33" s="190" t="s">
        <v>38</v>
      </c>
      <c r="T33" s="248">
        <f t="shared" ref="T33:T47" si="55">SUM(U33:V33)</f>
        <v>50755</v>
      </c>
      <c r="U33" s="263">
        <v>50755</v>
      </c>
      <c r="V33" s="250"/>
      <c r="W33" s="248">
        <f t="shared" ref="W33:W52" si="56">SUM(X33:Y33)</f>
        <v>13745</v>
      </c>
      <c r="X33" s="263">
        <v>13745</v>
      </c>
      <c r="Y33" s="195"/>
      <c r="Z33" s="190" t="str">
        <f t="shared" ref="Z33:AF33" si="57">IF($E33="Public Bidding","Date Required",IF($E33="Shopping","n/a",IF($E33="Small Value Procurement","n/a",IF($E33="Lease of Venue","n/a",IF($E33="Agency to Agency","n/a",IF($E33="Direct Contracting","n/a",IF($E33="Emergency Cases","n/a","Check Mode of Proc")))))))</f>
        <v>n/a</v>
      </c>
      <c r="AA33" s="190" t="str">
        <f t="shared" si="57"/>
        <v>n/a</v>
      </c>
      <c r="AB33" s="190" t="str">
        <f t="shared" si="57"/>
        <v>n/a</v>
      </c>
      <c r="AC33" s="190" t="str">
        <f t="shared" si="57"/>
        <v>n/a</v>
      </c>
      <c r="AD33" s="190" t="str">
        <f t="shared" si="57"/>
        <v>n/a</v>
      </c>
      <c r="AE33" s="190" t="str">
        <f t="shared" si="57"/>
        <v>n/a</v>
      </c>
      <c r="AF33" s="190" t="str">
        <f t="shared" si="57"/>
        <v>n/a</v>
      </c>
      <c r="AG33" s="206"/>
      <c r="AH33" s="207"/>
      <c r="AI33" s="169" t="s">
        <v>141</v>
      </c>
      <c r="AJ33" s="168" t="s">
        <v>90</v>
      </c>
      <c r="AK33" s="169" t="s">
        <v>142</v>
      </c>
      <c r="AL33" s="202"/>
      <c r="AM33" s="202"/>
      <c r="AN33" s="202"/>
      <c r="AO33" s="213"/>
      <c r="AP33" s="202"/>
      <c r="AQ33" s="202"/>
      <c r="AR33" s="202"/>
      <c r="AS33" s="202"/>
      <c r="AT33" s="202"/>
      <c r="AU33" s="202"/>
      <c r="AV33" s="202"/>
      <c r="AW33" s="202"/>
      <c r="AX33" s="202"/>
      <c r="AY33" s="215"/>
      <c r="AZ33" s="202"/>
      <c r="BA33" s="216"/>
      <c r="BB33" s="202"/>
      <c r="BC33" s="202"/>
      <c r="BD33" s="202"/>
    </row>
    <row r="34" spans="1:56" ht="39" customHeight="1">
      <c r="A34" s="167">
        <f>IF(C34=0,"  ",VLOOKUP(C34,CODES!$A$1:$B$143,2,FALSE))</f>
        <v>320101100001000</v>
      </c>
      <c r="B34" s="438" t="s">
        <v>143</v>
      </c>
      <c r="C34" s="169" t="s">
        <v>93</v>
      </c>
      <c r="D34" s="169" t="s">
        <v>36</v>
      </c>
      <c r="E34" s="169" t="s">
        <v>57</v>
      </c>
      <c r="F34" s="170" t="str">
        <f t="shared" ref="F34:I34" si="58">IF($E34="Public Bidding","Date Required",IF($E34="Shopping","n/a",IF($E34="Small Value Procurement","n/a",IF($E34="Lease of Venue","n/a",IF($E34="Agency to Agency","n/a",IF($E34="Direct Contracting","n/a",IF($E34="Emergency Cases","n/a","Check Mode of Proc")))))))</f>
        <v>n/a</v>
      </c>
      <c r="G34" s="170" t="str">
        <f t="shared" si="58"/>
        <v>n/a</v>
      </c>
      <c r="H34" s="170" t="str">
        <f t="shared" si="58"/>
        <v>n/a</v>
      </c>
      <c r="I34" s="170" t="str">
        <f t="shared" si="58"/>
        <v>n/a</v>
      </c>
      <c r="J34" s="180">
        <v>44601</v>
      </c>
      <c r="K34" s="180">
        <v>44601</v>
      </c>
      <c r="L34" s="181" t="str">
        <f t="shared" si="7"/>
        <v>n/a</v>
      </c>
      <c r="M34" s="180">
        <v>44603</v>
      </c>
      <c r="N34" s="180">
        <v>44613</v>
      </c>
      <c r="O34" s="182">
        <v>44656</v>
      </c>
      <c r="P34" s="182">
        <v>44657</v>
      </c>
      <c r="Q34" s="182">
        <v>44648</v>
      </c>
      <c r="R34" s="182">
        <v>44656</v>
      </c>
      <c r="S34" s="190" t="s">
        <v>38</v>
      </c>
      <c r="T34" s="248">
        <f t="shared" si="55"/>
        <v>3060</v>
      </c>
      <c r="U34" s="263">
        <v>3060</v>
      </c>
      <c r="V34" s="250"/>
      <c r="W34" s="248">
        <f t="shared" si="56"/>
        <v>13745</v>
      </c>
      <c r="X34" s="263">
        <v>13745</v>
      </c>
      <c r="Y34" s="195"/>
      <c r="Z34" s="190" t="str">
        <f t="shared" ref="Z34:AF34" si="59">IF($E34="Public Bidding","Date Required",IF($E34="Shopping","n/a",IF($E34="Small Value Procurement","n/a",IF($E34="Lease of Venue","n/a",IF($E34="Agency to Agency","n/a",IF($E34="Direct Contracting","n/a",IF($E34="Emergency Cases","n/a","Check Mode of Proc")))))))</f>
        <v>n/a</v>
      </c>
      <c r="AA34" s="190" t="str">
        <f t="shared" si="59"/>
        <v>n/a</v>
      </c>
      <c r="AB34" s="190" t="str">
        <f t="shared" si="59"/>
        <v>n/a</v>
      </c>
      <c r="AC34" s="190" t="str">
        <f t="shared" si="59"/>
        <v>n/a</v>
      </c>
      <c r="AD34" s="190" t="str">
        <f t="shared" si="59"/>
        <v>n/a</v>
      </c>
      <c r="AE34" s="190" t="str">
        <f t="shared" si="59"/>
        <v>n/a</v>
      </c>
      <c r="AF34" s="190" t="str">
        <f t="shared" si="59"/>
        <v>n/a</v>
      </c>
      <c r="AG34" s="206"/>
      <c r="AH34" s="207"/>
      <c r="AI34" s="169" t="s">
        <v>144</v>
      </c>
      <c r="AJ34" s="168" t="s">
        <v>145</v>
      </c>
      <c r="AK34" s="169" t="s">
        <v>146</v>
      </c>
      <c r="AL34" s="202"/>
      <c r="AM34" s="202"/>
      <c r="AN34" s="202"/>
      <c r="AO34" s="213"/>
      <c r="AP34" s="202"/>
      <c r="AQ34" s="202"/>
      <c r="AR34" s="202"/>
      <c r="AS34" s="202"/>
      <c r="AT34" s="202"/>
      <c r="AU34" s="202"/>
      <c r="AV34" s="202"/>
      <c r="AW34" s="202"/>
      <c r="AX34" s="202"/>
      <c r="AY34" s="215"/>
      <c r="AZ34" s="202"/>
      <c r="BA34" s="216"/>
      <c r="BB34" s="202"/>
      <c r="BC34" s="202"/>
      <c r="BD34" s="202"/>
    </row>
    <row r="35" spans="1:56" ht="66" customHeight="1">
      <c r="A35" s="167">
        <f>IF(C35=0,"  ",VLOOKUP(C35,CODES!$A$1:$B$143,2,FALSE))</f>
        <v>200000100004000</v>
      </c>
      <c r="B35" s="253" t="s">
        <v>147</v>
      </c>
      <c r="C35" s="169" t="s">
        <v>148</v>
      </c>
      <c r="D35" s="169" t="s">
        <v>36</v>
      </c>
      <c r="E35" s="169" t="s">
        <v>57</v>
      </c>
      <c r="F35" s="170" t="str">
        <f t="shared" ref="F35:I35" si="60">IF($E35="Public Bidding","Date Required",IF($E35="Shopping","n/a",IF($E35="Small Value Procurement","n/a",IF($E35="Lease of Venue","n/a",IF($E35="Agency to Agency","n/a",IF($E35="Direct Contracting","n/a",IF($E35="Emergency Cases","n/a","Check Mode of Proc")))))))</f>
        <v>n/a</v>
      </c>
      <c r="G35" s="170" t="str">
        <f t="shared" si="60"/>
        <v>n/a</v>
      </c>
      <c r="H35" s="170" t="str">
        <f t="shared" si="60"/>
        <v>n/a</v>
      </c>
      <c r="I35" s="170" t="str">
        <f t="shared" si="60"/>
        <v>n/a</v>
      </c>
      <c r="J35" s="180">
        <v>44606</v>
      </c>
      <c r="K35" s="180">
        <v>44606</v>
      </c>
      <c r="L35" s="181" t="str">
        <f t="shared" si="7"/>
        <v>n/a</v>
      </c>
      <c r="M35" s="180">
        <v>44609</v>
      </c>
      <c r="N35" s="180">
        <v>44613</v>
      </c>
      <c r="O35" s="182">
        <v>44625</v>
      </c>
      <c r="P35" s="182">
        <v>44626</v>
      </c>
      <c r="Q35" s="182">
        <v>44658</v>
      </c>
      <c r="R35" s="182">
        <v>44740</v>
      </c>
      <c r="S35" s="190" t="s">
        <v>38</v>
      </c>
      <c r="T35" s="248">
        <f t="shared" si="55"/>
        <v>92000</v>
      </c>
      <c r="U35" s="263">
        <v>92000</v>
      </c>
      <c r="V35" s="250"/>
      <c r="W35" s="248">
        <f t="shared" si="56"/>
        <v>90160</v>
      </c>
      <c r="X35" s="263">
        <v>90160</v>
      </c>
      <c r="Y35" s="195"/>
      <c r="Z35" s="190" t="str">
        <f t="shared" ref="Z35:AF35" si="61">IF($E35="Public Bidding","Date Required",IF($E35="Shopping","n/a",IF($E35="Small Value Procurement","n/a",IF($E35="Lease of Venue","n/a",IF($E35="Agency to Agency","n/a",IF($E35="Direct Contracting","n/a",IF($E35="Emergency Cases","n/a","Check Mode of Proc")))))))</f>
        <v>n/a</v>
      </c>
      <c r="AA35" s="190" t="str">
        <f t="shared" si="61"/>
        <v>n/a</v>
      </c>
      <c r="AB35" s="190" t="str">
        <f t="shared" si="61"/>
        <v>n/a</v>
      </c>
      <c r="AC35" s="190" t="str">
        <f t="shared" si="61"/>
        <v>n/a</v>
      </c>
      <c r="AD35" s="190" t="str">
        <f t="shared" si="61"/>
        <v>n/a</v>
      </c>
      <c r="AE35" s="190" t="str">
        <f t="shared" si="61"/>
        <v>n/a</v>
      </c>
      <c r="AF35" s="190" t="str">
        <f t="shared" si="61"/>
        <v>n/a</v>
      </c>
      <c r="AG35" s="206"/>
      <c r="AH35" s="207"/>
      <c r="AI35" s="169" t="s">
        <v>149</v>
      </c>
      <c r="AJ35" s="168" t="s">
        <v>70</v>
      </c>
      <c r="AK35" s="169" t="s">
        <v>109</v>
      </c>
      <c r="AL35" s="202"/>
      <c r="AM35" s="202"/>
      <c r="AN35" s="202"/>
      <c r="AO35" s="213"/>
      <c r="AP35" s="202"/>
      <c r="AQ35" s="202"/>
      <c r="AR35" s="202"/>
      <c r="AS35" s="202"/>
      <c r="AT35" s="202"/>
      <c r="AU35" s="202"/>
      <c r="AV35" s="202"/>
      <c r="AW35" s="202"/>
      <c r="AX35" s="202"/>
      <c r="AY35" s="215"/>
      <c r="AZ35" s="202"/>
      <c r="BA35" s="216"/>
      <c r="BB35" s="202"/>
      <c r="BC35" s="202"/>
      <c r="BD35" s="202"/>
    </row>
    <row r="36" spans="1:56" ht="39" customHeight="1">
      <c r="A36" s="167">
        <f>IF(C36=0,"  ",VLOOKUP(C36,CODES!$A$1:$B$143,2,FALSE))</f>
        <v>320101100001000</v>
      </c>
      <c r="B36" s="253" t="s">
        <v>150</v>
      </c>
      <c r="C36" s="169" t="s">
        <v>93</v>
      </c>
      <c r="D36" s="169" t="s">
        <v>36</v>
      </c>
      <c r="E36" s="169" t="s">
        <v>57</v>
      </c>
      <c r="F36" s="170" t="str">
        <f t="shared" ref="F36:I36" si="62">IF($E36="Public Bidding","Date Required",IF($E36="Shopping","n/a",IF($E36="Small Value Procurement","n/a",IF($E36="Lease of Venue","n/a",IF($E36="Agency to Agency","n/a",IF($E36="Direct Contracting","n/a",IF($E36="Emergency Cases","n/a","Check Mode of Proc")))))))</f>
        <v>n/a</v>
      </c>
      <c r="G36" s="170" t="str">
        <f t="shared" si="62"/>
        <v>n/a</v>
      </c>
      <c r="H36" s="170" t="str">
        <f t="shared" si="62"/>
        <v>n/a</v>
      </c>
      <c r="I36" s="170" t="str">
        <f t="shared" si="62"/>
        <v>n/a</v>
      </c>
      <c r="J36" s="180">
        <v>44606</v>
      </c>
      <c r="K36" s="180">
        <v>44606</v>
      </c>
      <c r="L36" s="181" t="str">
        <f t="shared" si="7"/>
        <v>n/a</v>
      </c>
      <c r="M36" s="180">
        <v>44608</v>
      </c>
      <c r="N36" s="180">
        <v>44614</v>
      </c>
      <c r="O36" s="182">
        <v>44644</v>
      </c>
      <c r="P36" s="182">
        <v>44645</v>
      </c>
      <c r="Q36" s="182">
        <v>44694</v>
      </c>
      <c r="R36" s="182">
        <v>44698</v>
      </c>
      <c r="S36" s="190" t="s">
        <v>38</v>
      </c>
      <c r="T36" s="248">
        <f t="shared" si="55"/>
        <v>19400</v>
      </c>
      <c r="U36" s="263">
        <v>19400</v>
      </c>
      <c r="V36" s="250"/>
      <c r="W36" s="248">
        <f t="shared" si="56"/>
        <v>11950</v>
      </c>
      <c r="X36" s="263">
        <v>11950</v>
      </c>
      <c r="Y36" s="195"/>
      <c r="Z36" s="190" t="str">
        <f t="shared" ref="Z36:AF36" si="63">IF($E36="Public Bidding","Date Required",IF($E36="Shopping","n/a",IF($E36="Small Value Procurement","n/a",IF($E36="Lease of Venue","n/a",IF($E36="Agency to Agency","n/a",IF($E36="Direct Contracting","n/a",IF($E36="Emergency Cases","n/a","Check Mode of Proc")))))))</f>
        <v>n/a</v>
      </c>
      <c r="AA36" s="190" t="str">
        <f t="shared" si="63"/>
        <v>n/a</v>
      </c>
      <c r="AB36" s="190" t="str">
        <f t="shared" si="63"/>
        <v>n/a</v>
      </c>
      <c r="AC36" s="190" t="str">
        <f t="shared" si="63"/>
        <v>n/a</v>
      </c>
      <c r="AD36" s="190" t="str">
        <f t="shared" si="63"/>
        <v>n/a</v>
      </c>
      <c r="AE36" s="190" t="str">
        <f t="shared" si="63"/>
        <v>n/a</v>
      </c>
      <c r="AF36" s="190" t="str">
        <f t="shared" si="63"/>
        <v>n/a</v>
      </c>
      <c r="AG36" s="206"/>
      <c r="AH36" s="207"/>
      <c r="AI36" s="169" t="s">
        <v>151</v>
      </c>
      <c r="AJ36" s="168" t="s">
        <v>152</v>
      </c>
      <c r="AK36" s="169" t="s">
        <v>109</v>
      </c>
      <c r="AL36" s="202"/>
      <c r="AM36" s="202"/>
      <c r="AN36" s="202"/>
      <c r="AO36" s="213"/>
      <c r="AP36" s="202"/>
      <c r="AQ36" s="202"/>
      <c r="AR36" s="202"/>
      <c r="AS36" s="202"/>
      <c r="AT36" s="202"/>
      <c r="AU36" s="202"/>
      <c r="AV36" s="202"/>
      <c r="AW36" s="202"/>
      <c r="AX36" s="202"/>
      <c r="AY36" s="215"/>
      <c r="AZ36" s="202"/>
      <c r="BA36" s="216"/>
      <c r="BB36" s="202"/>
      <c r="BC36" s="202"/>
      <c r="BD36" s="202"/>
    </row>
    <row r="37" spans="1:56" ht="39" customHeight="1">
      <c r="A37" s="167">
        <f>IF(C37=0,"  ",VLOOKUP(C37,CODES!$A$1:$B$143,2,FALSE))</f>
        <v>320101100001000</v>
      </c>
      <c r="B37" s="253" t="s">
        <v>153</v>
      </c>
      <c r="C37" s="169" t="s">
        <v>93</v>
      </c>
      <c r="D37" s="169" t="s">
        <v>36</v>
      </c>
      <c r="E37" s="169" t="s">
        <v>44</v>
      </c>
      <c r="F37" s="170" t="str">
        <f t="shared" ref="F37:I37" si="64">IF($E37="Public Bidding","Date Required",IF($E37="Shopping","n/a",IF($E37="Small Value Procurement","n/a",IF($E37="Lease of Venue","n/a",IF($E37="Agency to Agency","n/a",IF($E37="Direct Contracting","n/a",IF($E37="Emergency Cases","n/a","Check Mode of Proc")))))))</f>
        <v>n/a</v>
      </c>
      <c r="G37" s="170" t="str">
        <f t="shared" si="64"/>
        <v>n/a</v>
      </c>
      <c r="H37" s="170" t="str">
        <f t="shared" si="64"/>
        <v>n/a</v>
      </c>
      <c r="I37" s="170" t="str">
        <f t="shared" si="64"/>
        <v>n/a</v>
      </c>
      <c r="J37" s="180">
        <v>44603</v>
      </c>
      <c r="K37" s="180">
        <v>44603</v>
      </c>
      <c r="L37" s="181" t="str">
        <f t="shared" si="7"/>
        <v>n/a</v>
      </c>
      <c r="M37" s="180">
        <v>44607</v>
      </c>
      <c r="N37" s="180">
        <v>44614</v>
      </c>
      <c r="O37" s="182">
        <v>44630</v>
      </c>
      <c r="P37" s="182">
        <v>44631</v>
      </c>
      <c r="Q37" s="182">
        <v>44663</v>
      </c>
      <c r="R37" s="182">
        <v>44663</v>
      </c>
      <c r="S37" s="190" t="s">
        <v>38</v>
      </c>
      <c r="T37" s="248">
        <f t="shared" si="55"/>
        <v>12600</v>
      </c>
      <c r="U37" s="263">
        <v>12600</v>
      </c>
      <c r="V37" s="250"/>
      <c r="W37" s="248">
        <f t="shared" si="56"/>
        <v>6906.42</v>
      </c>
      <c r="X37" s="263">
        <v>6906.42</v>
      </c>
      <c r="Y37" s="195"/>
      <c r="Z37" s="190" t="str">
        <f t="shared" ref="Z37:AF37" si="65">IF($E37="Public Bidding","Date Required",IF($E37="Shopping","n/a",IF($E37="Small Value Procurement","n/a",IF($E37="Lease of Venue","n/a",IF($E37="Agency to Agency","n/a",IF($E37="Direct Contracting","n/a",IF($E37="Emergency Cases","n/a","Check Mode of Proc")))))))</f>
        <v>n/a</v>
      </c>
      <c r="AA37" s="190" t="str">
        <f t="shared" si="65"/>
        <v>n/a</v>
      </c>
      <c r="AB37" s="190" t="str">
        <f t="shared" si="65"/>
        <v>n/a</v>
      </c>
      <c r="AC37" s="190" t="str">
        <f t="shared" si="65"/>
        <v>n/a</v>
      </c>
      <c r="AD37" s="190" t="str">
        <f t="shared" si="65"/>
        <v>n/a</v>
      </c>
      <c r="AE37" s="190" t="str">
        <f t="shared" si="65"/>
        <v>n/a</v>
      </c>
      <c r="AF37" s="190" t="str">
        <f t="shared" si="65"/>
        <v>n/a</v>
      </c>
      <c r="AG37" s="206"/>
      <c r="AH37" s="207"/>
      <c r="AI37" s="169" t="s">
        <v>154</v>
      </c>
      <c r="AJ37" s="168" t="s">
        <v>155</v>
      </c>
      <c r="AK37" s="169" t="s">
        <v>109</v>
      </c>
      <c r="AL37" s="202"/>
      <c r="AM37" s="202"/>
      <c r="AN37" s="202"/>
      <c r="AO37" s="213"/>
      <c r="AP37" s="202"/>
      <c r="AQ37" s="202"/>
      <c r="AR37" s="202"/>
      <c r="AS37" s="202"/>
      <c r="AT37" s="202"/>
      <c r="AU37" s="202"/>
      <c r="AV37" s="202"/>
      <c r="AW37" s="202"/>
      <c r="AX37" s="202"/>
      <c r="AY37" s="215"/>
      <c r="AZ37" s="202"/>
      <c r="BA37" s="216"/>
      <c r="BB37" s="202"/>
      <c r="BC37" s="202"/>
      <c r="BD37" s="202"/>
    </row>
    <row r="38" spans="1:56" ht="39" customHeight="1">
      <c r="A38" s="167">
        <f>IF(C38=0,"  ",VLOOKUP(C38,CODES!$A$1:$B$143,2,FALSE))</f>
        <v>100000100001000</v>
      </c>
      <c r="B38" s="253" t="s">
        <v>156</v>
      </c>
      <c r="C38" s="169" t="s">
        <v>49</v>
      </c>
      <c r="D38" s="169" t="s">
        <v>36</v>
      </c>
      <c r="E38" s="169" t="s">
        <v>44</v>
      </c>
      <c r="F38" s="170" t="str">
        <f t="shared" ref="F38:I38" si="66">IF($E38="Public Bidding","Date Required",IF($E38="Shopping","n/a",IF($E38="Small Value Procurement","n/a",IF($E38="Lease of Venue","n/a",IF($E38="Agency to Agency","n/a",IF($E38="Direct Contracting","n/a",IF($E38="Emergency Cases","n/a","Check Mode of Proc")))))))</f>
        <v>n/a</v>
      </c>
      <c r="G38" s="170" t="str">
        <f t="shared" si="66"/>
        <v>n/a</v>
      </c>
      <c r="H38" s="170" t="str">
        <f t="shared" si="66"/>
        <v>n/a</v>
      </c>
      <c r="I38" s="170" t="str">
        <f t="shared" si="66"/>
        <v>n/a</v>
      </c>
      <c r="J38" s="180">
        <v>44600</v>
      </c>
      <c r="K38" s="180">
        <v>44600</v>
      </c>
      <c r="L38" s="181" t="str">
        <f t="shared" si="7"/>
        <v>n/a</v>
      </c>
      <c r="M38" s="180">
        <v>44608</v>
      </c>
      <c r="N38" s="180">
        <v>44614</v>
      </c>
      <c r="O38" s="182">
        <v>44621</v>
      </c>
      <c r="P38" s="182">
        <v>44622</v>
      </c>
      <c r="Q38" s="182">
        <v>44622</v>
      </c>
      <c r="R38" s="182">
        <v>44623</v>
      </c>
      <c r="S38" s="190" t="s">
        <v>38</v>
      </c>
      <c r="T38" s="248">
        <f t="shared" si="55"/>
        <v>107177.93</v>
      </c>
      <c r="U38" s="263">
        <v>107177.93</v>
      </c>
      <c r="V38" s="250"/>
      <c r="W38" s="248">
        <f t="shared" si="56"/>
        <v>160957</v>
      </c>
      <c r="X38" s="263">
        <v>160957</v>
      </c>
      <c r="Y38" s="195"/>
      <c r="Z38" s="190" t="str">
        <f t="shared" ref="Z38:AF38" si="67">IF($E38="Public Bidding","Date Required",IF($E38="Shopping","n/a",IF($E38="Small Value Procurement","n/a",IF($E38="Lease of Venue","n/a",IF($E38="Agency to Agency","n/a",IF($E38="Direct Contracting","n/a",IF($E38="Emergency Cases","n/a","Check Mode of Proc")))))))</f>
        <v>n/a</v>
      </c>
      <c r="AA38" s="190" t="str">
        <f t="shared" si="67"/>
        <v>n/a</v>
      </c>
      <c r="AB38" s="190" t="str">
        <f t="shared" si="67"/>
        <v>n/a</v>
      </c>
      <c r="AC38" s="190" t="str">
        <f t="shared" si="67"/>
        <v>n/a</v>
      </c>
      <c r="AD38" s="190" t="str">
        <f t="shared" si="67"/>
        <v>n/a</v>
      </c>
      <c r="AE38" s="190" t="str">
        <f t="shared" si="67"/>
        <v>n/a</v>
      </c>
      <c r="AF38" s="190" t="str">
        <f t="shared" si="67"/>
        <v>n/a</v>
      </c>
      <c r="AG38" s="206"/>
      <c r="AH38" s="207"/>
      <c r="AI38" s="169" t="s">
        <v>157</v>
      </c>
      <c r="AJ38" s="168" t="s">
        <v>90</v>
      </c>
      <c r="AK38" s="169" t="s">
        <v>91</v>
      </c>
      <c r="AL38" s="202"/>
      <c r="AM38" s="202"/>
      <c r="AN38" s="202"/>
      <c r="AO38" s="213"/>
      <c r="AP38" s="202"/>
      <c r="AQ38" s="202"/>
      <c r="AR38" s="202"/>
      <c r="AS38" s="202"/>
      <c r="AT38" s="202"/>
      <c r="AU38" s="202"/>
      <c r="AV38" s="202"/>
      <c r="AW38" s="202"/>
      <c r="AX38" s="202"/>
      <c r="AY38" s="215"/>
      <c r="AZ38" s="202"/>
      <c r="BA38" s="216"/>
      <c r="BB38" s="202"/>
      <c r="BC38" s="202"/>
      <c r="BD38" s="202"/>
    </row>
    <row r="39" spans="1:56" ht="39" customHeight="1">
      <c r="A39" s="167">
        <f>IF(C39=0,"  ",VLOOKUP(C39,CODES!$A$1:$B$143,2,FALSE))</f>
        <v>100000100001000</v>
      </c>
      <c r="B39" s="253" t="s">
        <v>158</v>
      </c>
      <c r="C39" s="169" t="s">
        <v>49</v>
      </c>
      <c r="D39" s="169" t="s">
        <v>36</v>
      </c>
      <c r="E39" s="169" t="s">
        <v>44</v>
      </c>
      <c r="F39" s="170" t="str">
        <f t="shared" ref="F39:I39" si="68">IF($E39="Public Bidding","Date Required",IF($E39="Shopping","n/a",IF($E39="Small Value Procurement","n/a",IF($E39="Lease of Venue","n/a",IF($E39="Agency to Agency","n/a",IF($E39="Direct Contracting","n/a",IF($E39="Emergency Cases","n/a","Check Mode of Proc")))))))</f>
        <v>n/a</v>
      </c>
      <c r="G39" s="170" t="str">
        <f t="shared" si="68"/>
        <v>n/a</v>
      </c>
      <c r="H39" s="170" t="str">
        <f t="shared" si="68"/>
        <v>n/a</v>
      </c>
      <c r="I39" s="170" t="str">
        <f t="shared" si="68"/>
        <v>n/a</v>
      </c>
      <c r="J39" s="180">
        <v>44600</v>
      </c>
      <c r="K39" s="180">
        <v>44600</v>
      </c>
      <c r="L39" s="181" t="str">
        <f t="shared" si="7"/>
        <v>n/a</v>
      </c>
      <c r="M39" s="180">
        <v>44608</v>
      </c>
      <c r="N39" s="180">
        <v>44614</v>
      </c>
      <c r="O39" s="182">
        <v>44629</v>
      </c>
      <c r="P39" s="182">
        <v>44630</v>
      </c>
      <c r="Q39" s="182">
        <v>44643</v>
      </c>
      <c r="R39" s="182">
        <v>44643</v>
      </c>
      <c r="S39" s="190" t="s">
        <v>38</v>
      </c>
      <c r="T39" s="248">
        <f t="shared" si="55"/>
        <v>107177.93</v>
      </c>
      <c r="U39" s="263">
        <v>107177.93</v>
      </c>
      <c r="V39" s="250"/>
      <c r="W39" s="248">
        <f t="shared" si="56"/>
        <v>30756</v>
      </c>
      <c r="X39" s="263">
        <v>30756</v>
      </c>
      <c r="Y39" s="195"/>
      <c r="Z39" s="190" t="str">
        <f t="shared" ref="Z39:AF39" si="69">IF($E39="Public Bidding","Date Required",IF($E39="Shopping","n/a",IF($E39="Small Value Procurement","n/a",IF($E39="Lease of Venue","n/a",IF($E39="Agency to Agency","n/a",IF($E39="Direct Contracting","n/a",IF($E39="Emergency Cases","n/a","Check Mode of Proc")))))))</f>
        <v>n/a</v>
      </c>
      <c r="AA39" s="190" t="str">
        <f t="shared" si="69"/>
        <v>n/a</v>
      </c>
      <c r="AB39" s="190" t="str">
        <f t="shared" si="69"/>
        <v>n/a</v>
      </c>
      <c r="AC39" s="190" t="str">
        <f t="shared" si="69"/>
        <v>n/a</v>
      </c>
      <c r="AD39" s="190" t="str">
        <f t="shared" si="69"/>
        <v>n/a</v>
      </c>
      <c r="AE39" s="190" t="str">
        <f t="shared" si="69"/>
        <v>n/a</v>
      </c>
      <c r="AF39" s="190" t="str">
        <f t="shared" si="69"/>
        <v>n/a</v>
      </c>
      <c r="AG39" s="206"/>
      <c r="AH39" s="207"/>
      <c r="AI39" s="169" t="s">
        <v>159</v>
      </c>
      <c r="AJ39" s="168" t="s">
        <v>59</v>
      </c>
      <c r="AK39" s="169" t="s">
        <v>109</v>
      </c>
      <c r="AL39" s="202"/>
      <c r="AM39" s="202"/>
      <c r="AN39" s="202"/>
      <c r="AO39" s="213"/>
      <c r="AP39" s="202"/>
      <c r="AQ39" s="202"/>
      <c r="AR39" s="202"/>
      <c r="AS39" s="202"/>
      <c r="AT39" s="202"/>
      <c r="AU39" s="202"/>
      <c r="AV39" s="202"/>
      <c r="AW39" s="202"/>
      <c r="AX39" s="202"/>
      <c r="AY39" s="215"/>
      <c r="AZ39" s="202"/>
      <c r="BA39" s="216"/>
      <c r="BB39" s="202"/>
      <c r="BC39" s="202"/>
      <c r="BD39" s="202"/>
    </row>
    <row r="40" spans="1:56" ht="39" customHeight="1">
      <c r="A40" s="167">
        <f>IF(C40=0,"  ",VLOOKUP(C40,CODES!$A$1:$B$143,2,FALSE))</f>
        <v>320101100001000</v>
      </c>
      <c r="B40" s="253" t="s">
        <v>160</v>
      </c>
      <c r="C40" s="169" t="s">
        <v>93</v>
      </c>
      <c r="D40" s="169" t="s">
        <v>36</v>
      </c>
      <c r="E40" s="169" t="s">
        <v>57</v>
      </c>
      <c r="F40" s="170" t="str">
        <f t="shared" ref="F40:I40" si="70">IF($E40="Public Bidding","Date Required",IF($E40="Shopping","n/a",IF($E40="Small Value Procurement","n/a",IF($E40="Lease of Venue","n/a",IF($E40="Agency to Agency","n/a",IF($E40="Direct Contracting","n/a",IF($E40="Emergency Cases","n/a","Check Mode of Proc")))))))</f>
        <v>n/a</v>
      </c>
      <c r="G40" s="170" t="str">
        <f t="shared" si="70"/>
        <v>n/a</v>
      </c>
      <c r="H40" s="170" t="str">
        <f t="shared" si="70"/>
        <v>n/a</v>
      </c>
      <c r="I40" s="170" t="str">
        <f t="shared" si="70"/>
        <v>n/a</v>
      </c>
      <c r="J40" s="180">
        <v>44603</v>
      </c>
      <c r="K40" s="180">
        <v>44603</v>
      </c>
      <c r="L40" s="181" t="str">
        <f t="shared" si="7"/>
        <v>n/a</v>
      </c>
      <c r="M40" s="180">
        <v>44607</v>
      </c>
      <c r="N40" s="180">
        <v>44614</v>
      </c>
      <c r="O40" s="182">
        <v>44631</v>
      </c>
      <c r="P40" s="182">
        <v>44632</v>
      </c>
      <c r="Q40" s="182">
        <v>44631</v>
      </c>
      <c r="R40" s="182">
        <v>44634</v>
      </c>
      <c r="S40" s="190" t="s">
        <v>38</v>
      </c>
      <c r="T40" s="248">
        <f t="shared" si="55"/>
        <v>11260</v>
      </c>
      <c r="U40" s="263">
        <v>11260</v>
      </c>
      <c r="V40" s="250"/>
      <c r="W40" s="248">
        <f t="shared" si="56"/>
        <v>4500</v>
      </c>
      <c r="X40" s="263">
        <v>4500</v>
      </c>
      <c r="Y40" s="195"/>
      <c r="Z40" s="190" t="str">
        <f t="shared" ref="Z40:AF40" si="71">IF($E40="Public Bidding","Date Required",IF($E40="Shopping","n/a",IF($E40="Small Value Procurement","n/a",IF($E40="Lease of Venue","n/a",IF($E40="Agency to Agency","n/a",IF($E40="Direct Contracting","n/a",IF($E40="Emergency Cases","n/a","Check Mode of Proc")))))))</f>
        <v>n/a</v>
      </c>
      <c r="AA40" s="190" t="str">
        <f t="shared" si="71"/>
        <v>n/a</v>
      </c>
      <c r="AB40" s="190" t="str">
        <f t="shared" si="71"/>
        <v>n/a</v>
      </c>
      <c r="AC40" s="190" t="str">
        <f t="shared" si="71"/>
        <v>n/a</v>
      </c>
      <c r="AD40" s="190" t="str">
        <f t="shared" si="71"/>
        <v>n/a</v>
      </c>
      <c r="AE40" s="190" t="str">
        <f t="shared" si="71"/>
        <v>n/a</v>
      </c>
      <c r="AF40" s="190" t="str">
        <f t="shared" si="71"/>
        <v>n/a</v>
      </c>
      <c r="AG40" s="206"/>
      <c r="AH40" s="207"/>
      <c r="AI40" s="169" t="s">
        <v>161</v>
      </c>
      <c r="AJ40" s="168" t="s">
        <v>53</v>
      </c>
      <c r="AK40" s="169" t="s">
        <v>109</v>
      </c>
      <c r="AL40" s="202"/>
      <c r="AM40" s="202"/>
      <c r="AN40" s="202"/>
      <c r="AO40" s="213"/>
      <c r="AP40" s="202"/>
      <c r="AQ40" s="202"/>
      <c r="AR40" s="202"/>
      <c r="AS40" s="202"/>
      <c r="AT40" s="202"/>
      <c r="AU40" s="202"/>
      <c r="AV40" s="202"/>
      <c r="AW40" s="202"/>
      <c r="AX40" s="202"/>
      <c r="AY40" s="215"/>
      <c r="AZ40" s="202"/>
      <c r="BA40" s="216"/>
      <c r="BB40" s="202"/>
      <c r="BC40" s="202"/>
      <c r="BD40" s="202"/>
    </row>
    <row r="41" spans="1:56" ht="39" customHeight="1">
      <c r="A41" s="167">
        <f>IF(C41=0,"  ",VLOOKUP(C41,CODES!$A$1:$B$143,2,FALSE))</f>
        <v>320101100001000</v>
      </c>
      <c r="B41" s="253" t="s">
        <v>162</v>
      </c>
      <c r="C41" s="169" t="s">
        <v>84</v>
      </c>
      <c r="D41" s="169" t="s">
        <v>36</v>
      </c>
      <c r="E41" s="169" t="s">
        <v>44</v>
      </c>
      <c r="F41" s="170" t="str">
        <f t="shared" ref="F41:I41" si="72">IF($E41="Public Bidding","Date Required",IF($E41="Shopping","n/a",IF($E41="Small Value Procurement","n/a",IF($E41="Lease of Venue","n/a",IF($E41="Agency to Agency","n/a",IF($E41="Direct Contracting","n/a",IF($E41="Emergency Cases","n/a","Check Mode of Proc")))))))</f>
        <v>n/a</v>
      </c>
      <c r="G41" s="170" t="str">
        <f t="shared" si="72"/>
        <v>n/a</v>
      </c>
      <c r="H41" s="170" t="str">
        <f t="shared" si="72"/>
        <v>n/a</v>
      </c>
      <c r="I41" s="170" t="str">
        <f t="shared" si="72"/>
        <v>n/a</v>
      </c>
      <c r="J41" s="180">
        <v>44606</v>
      </c>
      <c r="K41" s="180">
        <v>44606</v>
      </c>
      <c r="L41" s="181" t="str">
        <f t="shared" si="7"/>
        <v>n/a</v>
      </c>
      <c r="M41" s="180">
        <v>44608</v>
      </c>
      <c r="N41" s="180">
        <v>44614</v>
      </c>
      <c r="O41" s="182">
        <v>44630</v>
      </c>
      <c r="P41" s="182">
        <v>44631</v>
      </c>
      <c r="Q41" s="182">
        <v>44638</v>
      </c>
      <c r="R41" s="182">
        <v>44641</v>
      </c>
      <c r="S41" s="190" t="s">
        <v>38</v>
      </c>
      <c r="T41" s="248">
        <f t="shared" si="55"/>
        <v>21893</v>
      </c>
      <c r="U41" s="263">
        <v>21893</v>
      </c>
      <c r="V41" s="250"/>
      <c r="W41" s="248">
        <f t="shared" si="56"/>
        <v>8802.25</v>
      </c>
      <c r="X41" s="263">
        <v>8802.25</v>
      </c>
      <c r="Y41" s="195"/>
      <c r="Z41" s="190" t="str">
        <f t="shared" ref="Z41:AF41" si="73">IF($E41="Public Bidding","Date Required",IF($E41="Shopping","n/a",IF($E41="Small Value Procurement","n/a",IF($E41="Lease of Venue","n/a",IF($E41="Agency to Agency","n/a",IF($E41="Direct Contracting","n/a",IF($E41="Emergency Cases","n/a","Check Mode of Proc")))))))</f>
        <v>n/a</v>
      </c>
      <c r="AA41" s="190" t="str">
        <f t="shared" si="73"/>
        <v>n/a</v>
      </c>
      <c r="AB41" s="190" t="str">
        <f t="shared" si="73"/>
        <v>n/a</v>
      </c>
      <c r="AC41" s="190" t="str">
        <f t="shared" si="73"/>
        <v>n/a</v>
      </c>
      <c r="AD41" s="190" t="str">
        <f t="shared" si="73"/>
        <v>n/a</v>
      </c>
      <c r="AE41" s="190" t="str">
        <f t="shared" si="73"/>
        <v>n/a</v>
      </c>
      <c r="AF41" s="190" t="str">
        <f t="shared" si="73"/>
        <v>n/a</v>
      </c>
      <c r="AG41" s="206"/>
      <c r="AH41" s="207"/>
      <c r="AI41" s="169" t="s">
        <v>163</v>
      </c>
      <c r="AJ41" s="168" t="s">
        <v>164</v>
      </c>
      <c r="AK41" s="169" t="s">
        <v>109</v>
      </c>
      <c r="AL41" s="202"/>
      <c r="AM41" s="202"/>
      <c r="AN41" s="202"/>
      <c r="AO41" s="213"/>
      <c r="AP41" s="202"/>
      <c r="AQ41" s="202"/>
      <c r="AR41" s="202"/>
      <c r="AS41" s="202"/>
      <c r="AT41" s="202"/>
      <c r="AU41" s="202"/>
      <c r="AV41" s="202"/>
      <c r="AW41" s="202"/>
      <c r="AX41" s="202"/>
      <c r="AY41" s="215"/>
      <c r="AZ41" s="202"/>
      <c r="BA41" s="216"/>
      <c r="BB41" s="202"/>
      <c r="BC41" s="202"/>
      <c r="BD41" s="202"/>
    </row>
    <row r="42" spans="1:56" ht="39" customHeight="1">
      <c r="A42" s="167">
        <f>IF(C42=0,"  ",VLOOKUP(C42,CODES!$A$1:$B$143,2,FALSE))</f>
        <v>320101100001000</v>
      </c>
      <c r="B42" s="253" t="s">
        <v>165</v>
      </c>
      <c r="C42" s="169" t="s">
        <v>84</v>
      </c>
      <c r="D42" s="169" t="s">
        <v>36</v>
      </c>
      <c r="E42" s="169" t="s">
        <v>44</v>
      </c>
      <c r="F42" s="170" t="str">
        <f t="shared" ref="F42:I42" si="74">IF($E42="Public Bidding","Date Required",IF($E42="Shopping","n/a",IF($E42="Small Value Procurement","n/a",IF($E42="Lease of Venue","n/a",IF($E42="Agency to Agency","n/a",IF($E42="Direct Contracting","n/a",IF($E42="Emergency Cases","n/a","Check Mode of Proc")))))))</f>
        <v>n/a</v>
      </c>
      <c r="G42" s="170" t="str">
        <f t="shared" si="74"/>
        <v>n/a</v>
      </c>
      <c r="H42" s="170" t="str">
        <f t="shared" si="74"/>
        <v>n/a</v>
      </c>
      <c r="I42" s="170" t="str">
        <f t="shared" si="74"/>
        <v>n/a</v>
      </c>
      <c r="J42" s="180">
        <v>44606</v>
      </c>
      <c r="K42" s="180">
        <v>44606</v>
      </c>
      <c r="L42" s="181" t="str">
        <f t="shared" si="7"/>
        <v>n/a</v>
      </c>
      <c r="M42" s="180">
        <v>44608</v>
      </c>
      <c r="N42" s="180">
        <v>44614</v>
      </c>
      <c r="O42" s="182">
        <v>44635</v>
      </c>
      <c r="P42" s="182">
        <v>44636</v>
      </c>
      <c r="Q42" s="182">
        <v>44645</v>
      </c>
      <c r="R42" s="182">
        <v>44649</v>
      </c>
      <c r="S42" s="190" t="s">
        <v>38</v>
      </c>
      <c r="T42" s="248">
        <f t="shared" si="55"/>
        <v>21893</v>
      </c>
      <c r="U42" s="263">
        <v>21893</v>
      </c>
      <c r="V42" s="250"/>
      <c r="W42" s="248">
        <f t="shared" si="56"/>
        <v>12579.05</v>
      </c>
      <c r="X42" s="263">
        <v>12579.05</v>
      </c>
      <c r="Y42" s="195"/>
      <c r="Z42" s="190" t="str">
        <f t="shared" ref="Z42:AF42" si="75">IF($E42="Public Bidding","Date Required",IF($E42="Shopping","n/a",IF($E42="Small Value Procurement","n/a",IF($E42="Lease of Venue","n/a",IF($E42="Agency to Agency","n/a",IF($E42="Direct Contracting","n/a",IF($E42="Emergency Cases","n/a","Check Mode of Proc")))))))</f>
        <v>n/a</v>
      </c>
      <c r="AA42" s="190" t="str">
        <f t="shared" si="75"/>
        <v>n/a</v>
      </c>
      <c r="AB42" s="190" t="str">
        <f t="shared" si="75"/>
        <v>n/a</v>
      </c>
      <c r="AC42" s="190" t="str">
        <f t="shared" si="75"/>
        <v>n/a</v>
      </c>
      <c r="AD42" s="190" t="str">
        <f t="shared" si="75"/>
        <v>n/a</v>
      </c>
      <c r="AE42" s="190" t="str">
        <f t="shared" si="75"/>
        <v>n/a</v>
      </c>
      <c r="AF42" s="190" t="str">
        <f t="shared" si="75"/>
        <v>n/a</v>
      </c>
      <c r="AG42" s="206"/>
      <c r="AH42" s="207"/>
      <c r="AI42" s="169" t="s">
        <v>166</v>
      </c>
      <c r="AJ42" s="168" t="s">
        <v>167</v>
      </c>
      <c r="AK42" s="169" t="s">
        <v>109</v>
      </c>
      <c r="AL42" s="202"/>
      <c r="AM42" s="202"/>
      <c r="AN42" s="202"/>
      <c r="AO42" s="213"/>
      <c r="AP42" s="202"/>
      <c r="AQ42" s="202"/>
      <c r="AR42" s="202"/>
      <c r="AS42" s="202"/>
      <c r="AT42" s="202"/>
      <c r="AU42" s="202"/>
      <c r="AV42" s="202"/>
      <c r="AW42" s="202"/>
      <c r="AX42" s="202"/>
      <c r="AY42" s="215"/>
      <c r="AZ42" s="202"/>
      <c r="BA42" s="216"/>
      <c r="BB42" s="202"/>
      <c r="BC42" s="202"/>
      <c r="BD42" s="202"/>
    </row>
    <row r="43" spans="1:56" ht="39" customHeight="1">
      <c r="A43" s="171">
        <f>IF(C43=0,"  ",VLOOKUP(C43,CODES!$A$1:$B$143,2,FALSE))</f>
        <v>320101100001000</v>
      </c>
      <c r="B43" s="253" t="s">
        <v>168</v>
      </c>
      <c r="C43" s="172" t="s">
        <v>93</v>
      </c>
      <c r="D43" s="169" t="s">
        <v>36</v>
      </c>
      <c r="E43" s="172" t="s">
        <v>44</v>
      </c>
      <c r="F43" s="172" t="str">
        <f t="shared" ref="F43:I43" si="76">IF($E43="Public Bidding","Date Required",IF($E43="Shopping","n/a",IF($E43="Small Value Procurement","n/a",IF($E43="Lease of Venue","n/a",IF($E43="Agency to Agency","n/a",IF($E43="Direct Contracting","n/a",IF($E43="Emergency Cases","n/a","Check Mode of Proc")))))))</f>
        <v>n/a</v>
      </c>
      <c r="G43" s="172" t="str">
        <f t="shared" si="76"/>
        <v>n/a</v>
      </c>
      <c r="H43" s="172" t="str">
        <f t="shared" si="76"/>
        <v>n/a</v>
      </c>
      <c r="I43" s="172" t="str">
        <f t="shared" si="76"/>
        <v>n/a</v>
      </c>
      <c r="J43" s="184">
        <v>44601</v>
      </c>
      <c r="K43" s="184">
        <v>44601</v>
      </c>
      <c r="L43" s="172" t="str">
        <f t="shared" si="7"/>
        <v>n/a</v>
      </c>
      <c r="M43" s="184">
        <v>44606</v>
      </c>
      <c r="N43" s="180">
        <v>44614</v>
      </c>
      <c r="O43" s="185">
        <v>44630</v>
      </c>
      <c r="P43" s="185">
        <v>44631</v>
      </c>
      <c r="Q43" s="185">
        <v>44630</v>
      </c>
      <c r="R43" s="185">
        <v>44630</v>
      </c>
      <c r="S43" s="172" t="s">
        <v>38</v>
      </c>
      <c r="T43" s="248">
        <f t="shared" si="55"/>
        <v>13310</v>
      </c>
      <c r="U43" s="263">
        <v>13310</v>
      </c>
      <c r="V43" s="250"/>
      <c r="W43" s="248">
        <f t="shared" si="56"/>
        <v>3339</v>
      </c>
      <c r="X43" s="263">
        <v>3339</v>
      </c>
      <c r="Y43" s="198"/>
      <c r="Z43" s="172" t="str">
        <f t="shared" ref="Z43:AF43" si="77">IF($E43="Public Bidding","Date Required",IF($E43="Shopping","n/a",IF($E43="Small Value Procurement","n/a",IF($E43="Lease of Venue","n/a",IF($E43="Agency to Agency","n/a",IF($E43="Direct Contracting","n/a",IF($E43="Emergency Cases","n/a","Check Mode of Proc")))))))</f>
        <v>n/a</v>
      </c>
      <c r="AA43" s="172" t="str">
        <f t="shared" si="77"/>
        <v>n/a</v>
      </c>
      <c r="AB43" s="172" t="str">
        <f t="shared" si="77"/>
        <v>n/a</v>
      </c>
      <c r="AC43" s="172" t="str">
        <f t="shared" si="77"/>
        <v>n/a</v>
      </c>
      <c r="AD43" s="172" t="str">
        <f t="shared" si="77"/>
        <v>n/a</v>
      </c>
      <c r="AE43" s="172" t="str">
        <f t="shared" si="77"/>
        <v>n/a</v>
      </c>
      <c r="AF43" s="172" t="str">
        <f t="shared" si="77"/>
        <v>n/a</v>
      </c>
      <c r="AG43" s="210"/>
      <c r="AH43" s="211"/>
      <c r="AI43" s="169" t="s">
        <v>169</v>
      </c>
      <c r="AJ43" s="168" t="s">
        <v>90</v>
      </c>
      <c r="AK43" s="169" t="s">
        <v>109</v>
      </c>
      <c r="AL43" s="212" t="s">
        <v>170</v>
      </c>
      <c r="AM43" s="212"/>
      <c r="AN43" s="212"/>
      <c r="AO43" s="214"/>
      <c r="AP43" s="212"/>
      <c r="AQ43" s="212"/>
      <c r="AR43" s="212"/>
      <c r="AS43" s="212"/>
      <c r="AT43" s="212"/>
      <c r="AU43" s="212"/>
      <c r="AV43" s="212"/>
      <c r="AW43" s="212"/>
      <c r="AX43" s="212"/>
      <c r="AY43" s="217"/>
      <c r="AZ43" s="212"/>
      <c r="BA43" s="218"/>
      <c r="BB43" s="212"/>
      <c r="BC43" s="212"/>
      <c r="BD43" s="212"/>
    </row>
    <row r="44" spans="1:56" ht="39" customHeight="1">
      <c r="A44" s="167">
        <f>IF(C44=0,"  ",VLOOKUP(C44,CODES!$A$1:$B$143,2,FALSE))</f>
        <v>320101100001000</v>
      </c>
      <c r="B44" s="253" t="s">
        <v>171</v>
      </c>
      <c r="C44" s="169" t="s">
        <v>93</v>
      </c>
      <c r="D44" s="169" t="s">
        <v>36</v>
      </c>
      <c r="E44" s="169" t="s">
        <v>44</v>
      </c>
      <c r="F44" s="170" t="str">
        <f t="shared" ref="F44:I44" si="78">IF($E44="Public Bidding","Date Required",IF($E44="Shopping","n/a",IF($E44="Small Value Procurement","n/a",IF($E44="Lease of Venue","n/a",IF($E44="Agency to Agency","n/a",IF($E44="Direct Contracting","n/a",IF($E44="Emergency Cases","n/a","Check Mode of Proc")))))))</f>
        <v>n/a</v>
      </c>
      <c r="G44" s="170" t="str">
        <f t="shared" si="78"/>
        <v>n/a</v>
      </c>
      <c r="H44" s="170" t="str">
        <f t="shared" si="78"/>
        <v>n/a</v>
      </c>
      <c r="I44" s="170" t="str">
        <f t="shared" si="78"/>
        <v>n/a</v>
      </c>
      <c r="J44" s="180">
        <v>44601</v>
      </c>
      <c r="K44" s="180">
        <v>44601</v>
      </c>
      <c r="L44" s="181" t="str">
        <f t="shared" si="7"/>
        <v>n/a</v>
      </c>
      <c r="M44" s="180">
        <v>44606</v>
      </c>
      <c r="N44" s="180">
        <v>44614</v>
      </c>
      <c r="O44" s="182">
        <v>44644</v>
      </c>
      <c r="P44" s="182">
        <v>44645</v>
      </c>
      <c r="Q44" s="182">
        <v>44648</v>
      </c>
      <c r="R44" s="182">
        <v>44648</v>
      </c>
      <c r="S44" s="190" t="s">
        <v>38</v>
      </c>
      <c r="T44" s="248">
        <f t="shared" si="55"/>
        <v>24050</v>
      </c>
      <c r="U44" s="263">
        <v>24050</v>
      </c>
      <c r="V44" s="250"/>
      <c r="W44" s="248">
        <f t="shared" si="56"/>
        <v>10660</v>
      </c>
      <c r="X44" s="263">
        <v>10660</v>
      </c>
      <c r="Y44" s="195"/>
      <c r="Z44" s="190" t="str">
        <f t="shared" ref="Z44:AF44" si="79">IF($E44="Public Bidding","Date Required",IF($E44="Shopping","n/a",IF($E44="Small Value Procurement","n/a",IF($E44="Lease of Venue","n/a",IF($E44="Agency to Agency","n/a",IF($E44="Direct Contracting","n/a",IF($E44="Emergency Cases","n/a","Check Mode of Proc")))))))</f>
        <v>n/a</v>
      </c>
      <c r="AA44" s="190" t="str">
        <f t="shared" si="79"/>
        <v>n/a</v>
      </c>
      <c r="AB44" s="190" t="str">
        <f t="shared" si="79"/>
        <v>n/a</v>
      </c>
      <c r="AC44" s="190" t="str">
        <f t="shared" si="79"/>
        <v>n/a</v>
      </c>
      <c r="AD44" s="190" t="str">
        <f t="shared" si="79"/>
        <v>n/a</v>
      </c>
      <c r="AE44" s="190" t="str">
        <f t="shared" si="79"/>
        <v>n/a</v>
      </c>
      <c r="AF44" s="190" t="str">
        <f t="shared" si="79"/>
        <v>n/a</v>
      </c>
      <c r="AG44" s="206"/>
      <c r="AH44" s="207"/>
      <c r="AI44" s="169" t="s">
        <v>172</v>
      </c>
      <c r="AJ44" s="168" t="s">
        <v>173</v>
      </c>
      <c r="AK44" s="169" t="s">
        <v>109</v>
      </c>
      <c r="AL44" s="202"/>
      <c r="AM44" s="202"/>
      <c r="AN44" s="202"/>
      <c r="AO44" s="213"/>
      <c r="AP44" s="202"/>
      <c r="AQ44" s="202"/>
      <c r="AR44" s="202"/>
      <c r="AS44" s="202"/>
      <c r="AT44" s="202"/>
      <c r="AU44" s="202"/>
      <c r="AV44" s="202"/>
      <c r="AW44" s="202"/>
      <c r="AX44" s="202"/>
      <c r="AY44" s="215"/>
      <c r="AZ44" s="202"/>
      <c r="BA44" s="216"/>
      <c r="BB44" s="202"/>
      <c r="BC44" s="202"/>
      <c r="BD44" s="202"/>
    </row>
    <row r="45" spans="1:56" ht="39" customHeight="1">
      <c r="A45" s="167">
        <f>IF(C45=0,"  ",VLOOKUP(C45,CODES!$A$1:$B$143,2,FALSE))</f>
        <v>320101100001000</v>
      </c>
      <c r="B45" s="253" t="s">
        <v>174</v>
      </c>
      <c r="C45" s="169" t="s">
        <v>84</v>
      </c>
      <c r="D45" s="169" t="s">
        <v>36</v>
      </c>
      <c r="E45" s="169" t="s">
        <v>44</v>
      </c>
      <c r="F45" s="170" t="str">
        <f t="shared" ref="F45:I45" si="80">IF($E45="Public Bidding","Date Required",IF($E45="Shopping","n/a",IF($E45="Small Value Procurement","n/a",IF($E45="Lease of Venue","n/a",IF($E45="Agency to Agency","n/a",IF($E45="Direct Contracting","n/a",IF($E45="Emergency Cases","n/a","Check Mode of Proc")))))))</f>
        <v>n/a</v>
      </c>
      <c r="G45" s="170" t="str">
        <f t="shared" si="80"/>
        <v>n/a</v>
      </c>
      <c r="H45" s="170" t="str">
        <f t="shared" si="80"/>
        <v>n/a</v>
      </c>
      <c r="I45" s="170" t="str">
        <f t="shared" si="80"/>
        <v>n/a</v>
      </c>
      <c r="J45" s="180">
        <v>44603</v>
      </c>
      <c r="K45" s="180">
        <v>44603</v>
      </c>
      <c r="L45" s="181" t="str">
        <f t="shared" si="7"/>
        <v>n/a</v>
      </c>
      <c r="M45" s="180">
        <v>44607</v>
      </c>
      <c r="N45" s="180">
        <v>44614</v>
      </c>
      <c r="O45" s="182">
        <v>44635</v>
      </c>
      <c r="P45" s="182">
        <v>44636</v>
      </c>
      <c r="Q45" s="182">
        <v>44645</v>
      </c>
      <c r="R45" s="182">
        <v>44648</v>
      </c>
      <c r="S45" s="190" t="s">
        <v>38</v>
      </c>
      <c r="T45" s="248">
        <f t="shared" si="55"/>
        <v>6947</v>
      </c>
      <c r="U45" s="263">
        <v>6947</v>
      </c>
      <c r="V45" s="250"/>
      <c r="W45" s="248">
        <f t="shared" si="56"/>
        <v>3642</v>
      </c>
      <c r="X45" s="263">
        <v>3642</v>
      </c>
      <c r="Y45" s="195"/>
      <c r="Z45" s="190" t="str">
        <f t="shared" ref="Z45:AF45" si="81">IF($E45="Public Bidding","Date Required",IF($E45="Shopping","n/a",IF($E45="Small Value Procurement","n/a",IF($E45="Lease of Venue","n/a",IF($E45="Agency to Agency","n/a",IF($E45="Direct Contracting","n/a",IF($E45="Emergency Cases","n/a","Check Mode of Proc")))))))</f>
        <v>n/a</v>
      </c>
      <c r="AA45" s="190" t="str">
        <f t="shared" si="81"/>
        <v>n/a</v>
      </c>
      <c r="AB45" s="190" t="str">
        <f t="shared" si="81"/>
        <v>n/a</v>
      </c>
      <c r="AC45" s="190" t="str">
        <f t="shared" si="81"/>
        <v>n/a</v>
      </c>
      <c r="AD45" s="190" t="str">
        <f t="shared" si="81"/>
        <v>n/a</v>
      </c>
      <c r="AE45" s="190" t="str">
        <f t="shared" si="81"/>
        <v>n/a</v>
      </c>
      <c r="AF45" s="190" t="str">
        <f t="shared" si="81"/>
        <v>n/a</v>
      </c>
      <c r="AG45" s="206"/>
      <c r="AH45" s="207"/>
      <c r="AI45" s="169" t="s">
        <v>175</v>
      </c>
      <c r="AJ45" s="168" t="s">
        <v>167</v>
      </c>
      <c r="AK45" s="169" t="s">
        <v>109</v>
      </c>
      <c r="AL45" s="202"/>
      <c r="AM45" s="202"/>
      <c r="AN45" s="202"/>
      <c r="AO45" s="213"/>
      <c r="AP45" s="202"/>
      <c r="AQ45" s="202"/>
      <c r="AR45" s="202"/>
      <c r="AS45" s="202"/>
      <c r="AT45" s="202"/>
      <c r="AU45" s="202"/>
      <c r="AV45" s="202"/>
      <c r="AW45" s="202"/>
      <c r="AX45" s="202"/>
      <c r="AY45" s="215"/>
      <c r="AZ45" s="202"/>
      <c r="BA45" s="216"/>
      <c r="BB45" s="202"/>
      <c r="BC45" s="202"/>
      <c r="BD45" s="202"/>
    </row>
    <row r="46" spans="1:56" ht="39" customHeight="1">
      <c r="A46" s="167">
        <f>IF(C46=0,"  ",VLOOKUP(C46,CODES!$A$1:$B$143,2,FALSE))</f>
        <v>320101100001000</v>
      </c>
      <c r="B46" s="253" t="s">
        <v>176</v>
      </c>
      <c r="C46" s="169" t="s">
        <v>84</v>
      </c>
      <c r="D46" s="169" t="s">
        <v>36</v>
      </c>
      <c r="E46" s="169" t="s">
        <v>44</v>
      </c>
      <c r="F46" s="170" t="str">
        <f t="shared" ref="F46:I46" si="82">IF($E46="Public Bidding","Date Required",IF($E46="Shopping","n/a",IF($E46="Small Value Procurement","n/a",IF($E46="Lease of Venue","n/a",IF($E46="Agency to Agency","n/a",IF($E46="Direct Contracting","n/a",IF($E46="Emergency Cases","n/a","Check Mode of Proc")))))))</f>
        <v>n/a</v>
      </c>
      <c r="G46" s="170" t="str">
        <f t="shared" si="82"/>
        <v>n/a</v>
      </c>
      <c r="H46" s="170" t="str">
        <f t="shared" si="82"/>
        <v>n/a</v>
      </c>
      <c r="I46" s="170" t="str">
        <f t="shared" si="82"/>
        <v>n/a</v>
      </c>
      <c r="J46" s="180">
        <v>44603</v>
      </c>
      <c r="K46" s="180">
        <v>44603</v>
      </c>
      <c r="L46" s="181" t="str">
        <f t="shared" si="7"/>
        <v>n/a</v>
      </c>
      <c r="M46" s="180">
        <v>44607</v>
      </c>
      <c r="N46" s="180">
        <v>44614</v>
      </c>
      <c r="O46" s="182">
        <v>44630</v>
      </c>
      <c r="P46" s="182">
        <v>44631</v>
      </c>
      <c r="Q46" s="182">
        <v>44273</v>
      </c>
      <c r="R46" s="182">
        <v>44641</v>
      </c>
      <c r="S46" s="190" t="s">
        <v>38</v>
      </c>
      <c r="T46" s="248">
        <f t="shared" si="55"/>
        <v>6947</v>
      </c>
      <c r="U46" s="263">
        <v>6947</v>
      </c>
      <c r="V46" s="250"/>
      <c r="W46" s="248">
        <f t="shared" si="56"/>
        <v>3005.6</v>
      </c>
      <c r="X46" s="263">
        <v>3005.6</v>
      </c>
      <c r="Y46" s="195"/>
      <c r="Z46" s="190" t="str">
        <f t="shared" ref="Z46:AF46" si="83">IF($E46="Public Bidding","Date Required",IF($E46="Shopping","n/a",IF($E46="Small Value Procurement","n/a",IF($E46="Lease of Venue","n/a",IF($E46="Agency to Agency","n/a",IF($E46="Direct Contracting","n/a",IF($E46="Emergency Cases","n/a","Check Mode of Proc")))))))</f>
        <v>n/a</v>
      </c>
      <c r="AA46" s="190" t="str">
        <f t="shared" si="83"/>
        <v>n/a</v>
      </c>
      <c r="AB46" s="190" t="str">
        <f t="shared" si="83"/>
        <v>n/a</v>
      </c>
      <c r="AC46" s="190" t="str">
        <f t="shared" si="83"/>
        <v>n/a</v>
      </c>
      <c r="AD46" s="190" t="str">
        <f t="shared" si="83"/>
        <v>n/a</v>
      </c>
      <c r="AE46" s="190" t="str">
        <f t="shared" si="83"/>
        <v>n/a</v>
      </c>
      <c r="AF46" s="190" t="str">
        <f t="shared" si="83"/>
        <v>n/a</v>
      </c>
      <c r="AG46" s="206"/>
      <c r="AH46" s="207"/>
      <c r="AI46" s="169" t="s">
        <v>177</v>
      </c>
      <c r="AJ46" s="168" t="s">
        <v>164</v>
      </c>
      <c r="AK46" s="169" t="s">
        <v>109</v>
      </c>
      <c r="AL46" s="202"/>
      <c r="AM46" s="202"/>
      <c r="AN46" s="202"/>
      <c r="AO46" s="213"/>
      <c r="AP46" s="202"/>
      <c r="AQ46" s="202"/>
      <c r="AR46" s="202"/>
      <c r="AS46" s="202"/>
      <c r="AT46" s="202"/>
      <c r="AU46" s="202"/>
      <c r="AV46" s="202"/>
      <c r="AW46" s="202"/>
      <c r="AX46" s="202"/>
      <c r="AY46" s="215"/>
      <c r="AZ46" s="202"/>
      <c r="BA46" s="216"/>
      <c r="BB46" s="202"/>
      <c r="BC46" s="202"/>
      <c r="BD46" s="202"/>
    </row>
    <row r="47" spans="1:56" ht="39" customHeight="1">
      <c r="A47" s="171">
        <f>IF(C47=0,"  ",VLOOKUP(C47,CODES!$A$1:$B$143,2,FALSE))</f>
        <v>320101100001000</v>
      </c>
      <c r="B47" s="253" t="s">
        <v>178</v>
      </c>
      <c r="C47" s="172" t="s">
        <v>179</v>
      </c>
      <c r="D47" s="169" t="s">
        <v>36</v>
      </c>
      <c r="E47" s="172" t="s">
        <v>44</v>
      </c>
      <c r="F47" s="172" t="str">
        <f t="shared" ref="F47:I47" si="84">IF($E47="Public Bidding","Date Required",IF($E47="Shopping","n/a",IF($E47="Small Value Procurement","n/a",IF($E47="Lease of Venue","n/a",IF($E47="Agency to Agency","n/a",IF($E47="Direct Contracting","n/a",IF($E47="Emergency Cases","n/a","Check Mode of Proc")))))))</f>
        <v>n/a</v>
      </c>
      <c r="G47" s="172" t="str">
        <f t="shared" si="84"/>
        <v>n/a</v>
      </c>
      <c r="H47" s="172" t="str">
        <f t="shared" si="84"/>
        <v>n/a</v>
      </c>
      <c r="I47" s="172" t="str">
        <f t="shared" si="84"/>
        <v>n/a</v>
      </c>
      <c r="J47" s="184">
        <v>44603</v>
      </c>
      <c r="K47" s="184">
        <v>44603</v>
      </c>
      <c r="L47" s="172" t="str">
        <f t="shared" si="7"/>
        <v>n/a</v>
      </c>
      <c r="M47" s="184">
        <v>44607</v>
      </c>
      <c r="N47" s="180">
        <v>44614</v>
      </c>
      <c r="O47" s="185">
        <v>44630</v>
      </c>
      <c r="P47" s="185">
        <v>44631</v>
      </c>
      <c r="Q47" s="185">
        <v>44706</v>
      </c>
      <c r="R47" s="185">
        <v>44707</v>
      </c>
      <c r="S47" s="172" t="s">
        <v>38</v>
      </c>
      <c r="T47" s="248">
        <f t="shared" si="55"/>
        <v>167100</v>
      </c>
      <c r="U47" s="263">
        <v>167100</v>
      </c>
      <c r="V47" s="250"/>
      <c r="W47" s="248">
        <f t="shared" si="56"/>
        <v>77087.19</v>
      </c>
      <c r="X47" s="263">
        <v>77087.19</v>
      </c>
      <c r="Y47" s="199"/>
      <c r="Z47" s="172" t="str">
        <f t="shared" ref="Z47:AF47" si="85">IF($E47="Public Bidding","Date Required",IF($E47="Shopping","n/a",IF($E47="Small Value Procurement","n/a",IF($E47="Lease of Venue","n/a",IF($E47="Agency to Agency","n/a",IF($E47="Direct Contracting","n/a",IF($E47="Emergency Cases","n/a","Check Mode of Proc")))))))</f>
        <v>n/a</v>
      </c>
      <c r="AA47" s="172" t="str">
        <f t="shared" si="85"/>
        <v>n/a</v>
      </c>
      <c r="AB47" s="172" t="str">
        <f t="shared" si="85"/>
        <v>n/a</v>
      </c>
      <c r="AC47" s="172" t="str">
        <f t="shared" si="85"/>
        <v>n/a</v>
      </c>
      <c r="AD47" s="172" t="str">
        <f t="shared" si="85"/>
        <v>n/a</v>
      </c>
      <c r="AE47" s="172" t="str">
        <f t="shared" si="85"/>
        <v>n/a</v>
      </c>
      <c r="AF47" s="172" t="str">
        <f t="shared" si="85"/>
        <v>n/a</v>
      </c>
      <c r="AG47" s="210"/>
      <c r="AH47" s="211"/>
      <c r="AI47" s="169" t="s">
        <v>180</v>
      </c>
      <c r="AJ47" s="168" t="s">
        <v>155</v>
      </c>
      <c r="AK47" s="169" t="s">
        <v>109</v>
      </c>
      <c r="AL47" s="212" t="s">
        <v>181</v>
      </c>
      <c r="AM47" s="212"/>
      <c r="AN47" s="212"/>
      <c r="AO47" s="214"/>
      <c r="AP47" s="212"/>
      <c r="AQ47" s="212"/>
      <c r="AR47" s="212"/>
      <c r="AS47" s="212"/>
      <c r="AT47" s="212"/>
      <c r="AU47" s="212"/>
      <c r="AV47" s="212"/>
      <c r="AW47" s="212"/>
      <c r="AX47" s="212"/>
      <c r="AY47" s="217"/>
      <c r="AZ47" s="212"/>
      <c r="BA47" s="218"/>
      <c r="BB47" s="212"/>
      <c r="BC47" s="212"/>
      <c r="BD47" s="212"/>
    </row>
    <row r="48" spans="1:56" ht="39" customHeight="1">
      <c r="A48" s="167">
        <f>IF(C48=0,"  ",VLOOKUP(C48,CODES!$A$1:$B$143,2,FALSE))</f>
        <v>320101100001000</v>
      </c>
      <c r="B48" s="253" t="s">
        <v>182</v>
      </c>
      <c r="C48" s="169" t="s">
        <v>93</v>
      </c>
      <c r="D48" s="169" t="s">
        <v>36</v>
      </c>
      <c r="E48" s="169" t="s">
        <v>44</v>
      </c>
      <c r="F48" s="170" t="str">
        <f t="shared" ref="F48:I48" si="86">IF($E48="Public Bidding","Date Required",IF($E48="Shopping","n/a",IF($E48="Small Value Procurement","n/a",IF($E48="Lease of Venue","n/a",IF($E48="Agency to Agency","n/a",IF($E48="Direct Contracting","n/a",IF($E48="Emergency Cases","n/a","Check Mode of Proc")))))))</f>
        <v>n/a</v>
      </c>
      <c r="G48" s="170" t="str">
        <f t="shared" si="86"/>
        <v>n/a</v>
      </c>
      <c r="H48" s="170" t="str">
        <f t="shared" si="86"/>
        <v>n/a</v>
      </c>
      <c r="I48" s="170" t="str">
        <f t="shared" si="86"/>
        <v>n/a</v>
      </c>
      <c r="J48" s="180">
        <v>44603</v>
      </c>
      <c r="K48" s="180">
        <v>44603</v>
      </c>
      <c r="L48" s="181" t="str">
        <f t="shared" si="7"/>
        <v>n/a</v>
      </c>
      <c r="M48" s="180">
        <v>44607</v>
      </c>
      <c r="N48" s="180">
        <v>44615</v>
      </c>
      <c r="O48" s="182">
        <v>44629</v>
      </c>
      <c r="P48" s="182">
        <v>44630</v>
      </c>
      <c r="Q48" s="182">
        <v>44643</v>
      </c>
      <c r="R48" s="182">
        <v>44643</v>
      </c>
      <c r="S48" s="190" t="s">
        <v>38</v>
      </c>
      <c r="T48" s="248">
        <v>33685</v>
      </c>
      <c r="U48" s="263">
        <v>33685</v>
      </c>
      <c r="V48" s="250"/>
      <c r="W48" s="248">
        <f t="shared" si="56"/>
        <v>6256</v>
      </c>
      <c r="X48" s="263">
        <v>6256</v>
      </c>
      <c r="Y48" s="195"/>
      <c r="Z48" s="190" t="str">
        <f t="shared" ref="Z48:AF48" si="87">IF($E48="Public Bidding","Date Required",IF($E48="Shopping","n/a",IF($E48="Small Value Procurement","n/a",IF($E48="Lease of Venue","n/a",IF($E48="Agency to Agency","n/a",IF($E48="Direct Contracting","n/a",IF($E48="Emergency Cases","n/a","Check Mode of Proc")))))))</f>
        <v>n/a</v>
      </c>
      <c r="AA48" s="190" t="str">
        <f t="shared" si="87"/>
        <v>n/a</v>
      </c>
      <c r="AB48" s="190" t="str">
        <f t="shared" si="87"/>
        <v>n/a</v>
      </c>
      <c r="AC48" s="190" t="str">
        <f t="shared" si="87"/>
        <v>n/a</v>
      </c>
      <c r="AD48" s="190" t="str">
        <f t="shared" si="87"/>
        <v>n/a</v>
      </c>
      <c r="AE48" s="190" t="str">
        <f t="shared" si="87"/>
        <v>n/a</v>
      </c>
      <c r="AF48" s="190" t="str">
        <f t="shared" si="87"/>
        <v>n/a</v>
      </c>
      <c r="AG48" s="206"/>
      <c r="AH48" s="207"/>
      <c r="AI48" s="169" t="s">
        <v>183</v>
      </c>
      <c r="AJ48" s="168" t="s">
        <v>59</v>
      </c>
      <c r="AK48" s="169" t="s">
        <v>109</v>
      </c>
      <c r="AL48" s="202"/>
      <c r="AM48" s="202"/>
      <c r="AN48" s="202"/>
      <c r="AO48" s="213"/>
      <c r="AP48" s="202"/>
      <c r="AQ48" s="202"/>
      <c r="AR48" s="202"/>
      <c r="AS48" s="202"/>
      <c r="AT48" s="202"/>
      <c r="AU48" s="202"/>
      <c r="AV48" s="202"/>
      <c r="AW48" s="202"/>
      <c r="AX48" s="202"/>
      <c r="AY48" s="215"/>
      <c r="AZ48" s="202"/>
      <c r="BA48" s="216"/>
      <c r="BB48" s="202"/>
      <c r="BC48" s="202"/>
      <c r="BD48" s="202"/>
    </row>
    <row r="49" spans="1:56" ht="39" customHeight="1">
      <c r="A49" s="167">
        <f>IF(C49=0,"  ",VLOOKUP(C49,CODES!$A$1:$B$143,2,FALSE))</f>
        <v>320101100001000</v>
      </c>
      <c r="B49" s="253" t="s">
        <v>184</v>
      </c>
      <c r="C49" s="169" t="s">
        <v>93</v>
      </c>
      <c r="D49" s="169" t="s">
        <v>36</v>
      </c>
      <c r="E49" s="169" t="s">
        <v>57</v>
      </c>
      <c r="F49" s="170" t="str">
        <f t="shared" ref="F49:I49" si="88">IF($E49="Public Bidding","Date Required",IF($E49="Shopping","n/a",IF($E49="Small Value Procurement","n/a",IF($E49="Lease of Venue","n/a",IF($E49="Agency to Agency","n/a",IF($E49="Direct Contracting","n/a",IF($E49="Emergency Cases","n/a","Check Mode of Proc")))))))</f>
        <v>n/a</v>
      </c>
      <c r="G49" s="170" t="str">
        <f t="shared" si="88"/>
        <v>n/a</v>
      </c>
      <c r="H49" s="170" t="str">
        <f t="shared" si="88"/>
        <v>n/a</v>
      </c>
      <c r="I49" s="170" t="str">
        <f t="shared" si="88"/>
        <v>n/a</v>
      </c>
      <c r="J49" s="180">
        <v>44603</v>
      </c>
      <c r="K49" s="180">
        <v>44603</v>
      </c>
      <c r="L49" s="181" t="str">
        <f t="shared" si="7"/>
        <v>n/a</v>
      </c>
      <c r="M49" s="180">
        <v>44607</v>
      </c>
      <c r="N49" s="180">
        <v>44615</v>
      </c>
      <c r="O49" s="182">
        <v>44631</v>
      </c>
      <c r="P49" s="182">
        <v>44632</v>
      </c>
      <c r="Q49" s="182">
        <v>44641</v>
      </c>
      <c r="R49" s="182">
        <v>44641</v>
      </c>
      <c r="S49" s="190" t="s">
        <v>38</v>
      </c>
      <c r="T49" s="248">
        <f t="shared" ref="T49:T79" si="89">SUM(U49:V49)</f>
        <v>33685</v>
      </c>
      <c r="U49" s="263">
        <v>33685</v>
      </c>
      <c r="V49" s="250"/>
      <c r="W49" s="248">
        <f t="shared" si="56"/>
        <v>11935</v>
      </c>
      <c r="X49" s="263">
        <v>11935</v>
      </c>
      <c r="Y49" s="195"/>
      <c r="Z49" s="190" t="str">
        <f t="shared" ref="Z49:AF49" si="90">IF($E49="Public Bidding","Date Required",IF($E49="Shopping","n/a",IF($E49="Small Value Procurement","n/a",IF($E49="Lease of Venue","n/a",IF($E49="Agency to Agency","n/a",IF($E49="Direct Contracting","n/a",IF($E49="Emergency Cases","n/a","Check Mode of Proc")))))))</f>
        <v>n/a</v>
      </c>
      <c r="AA49" s="190" t="str">
        <f t="shared" si="90"/>
        <v>n/a</v>
      </c>
      <c r="AB49" s="190" t="str">
        <f t="shared" si="90"/>
        <v>n/a</v>
      </c>
      <c r="AC49" s="190" t="str">
        <f t="shared" si="90"/>
        <v>n/a</v>
      </c>
      <c r="AD49" s="190" t="str">
        <f t="shared" si="90"/>
        <v>n/a</v>
      </c>
      <c r="AE49" s="190" t="str">
        <f t="shared" si="90"/>
        <v>n/a</v>
      </c>
      <c r="AF49" s="190" t="str">
        <f t="shared" si="90"/>
        <v>n/a</v>
      </c>
      <c r="AG49" s="206"/>
      <c r="AH49" s="207"/>
      <c r="AI49" s="169" t="s">
        <v>185</v>
      </c>
      <c r="AJ49" s="168" t="s">
        <v>53</v>
      </c>
      <c r="AK49" s="169" t="s">
        <v>109</v>
      </c>
      <c r="AL49" s="202"/>
      <c r="AM49" s="202"/>
      <c r="AN49" s="202"/>
      <c r="AO49" s="213"/>
      <c r="AP49" s="202"/>
      <c r="AQ49" s="202"/>
      <c r="AR49" s="202"/>
      <c r="AS49" s="202"/>
      <c r="AT49" s="202"/>
      <c r="AU49" s="202"/>
      <c r="AV49" s="202"/>
      <c r="AW49" s="202"/>
      <c r="AX49" s="202"/>
      <c r="AY49" s="215"/>
      <c r="AZ49" s="202"/>
      <c r="BA49" s="216"/>
      <c r="BB49" s="202"/>
      <c r="BC49" s="202"/>
      <c r="BD49" s="202"/>
    </row>
    <row r="50" spans="1:56" ht="39" customHeight="1">
      <c r="A50" s="167">
        <f>IF(C50=0,"  ",VLOOKUP(C50,CODES!$A$1:$B$143,2,FALSE))</f>
        <v>320101100001000</v>
      </c>
      <c r="B50" s="253" t="s">
        <v>186</v>
      </c>
      <c r="C50" s="169" t="s">
        <v>179</v>
      </c>
      <c r="D50" s="169" t="s">
        <v>36</v>
      </c>
      <c r="E50" s="169" t="s">
        <v>44</v>
      </c>
      <c r="F50" s="170" t="str">
        <f t="shared" ref="F50:I50" si="91">IF($E50="Public Bidding","Date Required",IF($E50="Shopping","n/a",IF($E50="Small Value Procurement","n/a",IF($E50="Lease of Venue","n/a",IF($E50="Agency to Agency","n/a",IF($E50="Direct Contracting","n/a",IF($E50="Emergency Cases","n/a","Check Mode of Proc")))))))</f>
        <v>n/a</v>
      </c>
      <c r="G50" s="170" t="str">
        <f t="shared" si="91"/>
        <v>n/a</v>
      </c>
      <c r="H50" s="170" t="str">
        <f t="shared" si="91"/>
        <v>n/a</v>
      </c>
      <c r="I50" s="170" t="str">
        <f t="shared" si="91"/>
        <v>n/a</v>
      </c>
      <c r="J50" s="180">
        <v>44606</v>
      </c>
      <c r="K50" s="180">
        <v>44606</v>
      </c>
      <c r="L50" s="181" t="str">
        <f t="shared" si="7"/>
        <v>n/a</v>
      </c>
      <c r="M50" s="183">
        <v>44608</v>
      </c>
      <c r="N50" s="180">
        <v>44615</v>
      </c>
      <c r="O50" s="182">
        <v>44635</v>
      </c>
      <c r="P50" s="182">
        <v>44636</v>
      </c>
      <c r="Q50" s="182">
        <v>44645</v>
      </c>
      <c r="R50" s="182">
        <v>44649</v>
      </c>
      <c r="S50" s="190" t="s">
        <v>38</v>
      </c>
      <c r="T50" s="248">
        <f t="shared" si="89"/>
        <v>178587.25</v>
      </c>
      <c r="U50" s="263">
        <v>178587.25</v>
      </c>
      <c r="V50" s="250"/>
      <c r="W50" s="248">
        <f t="shared" si="56"/>
        <v>20633.400000000001</v>
      </c>
      <c r="X50" s="263">
        <v>20633.400000000001</v>
      </c>
      <c r="Y50" s="195"/>
      <c r="Z50" s="190" t="str">
        <f t="shared" ref="Z50:AF50" si="92">IF($E50="Public Bidding","Date Required",IF($E50="Shopping","n/a",IF($E50="Small Value Procurement","n/a",IF($E50="Lease of Venue","n/a",IF($E50="Agency to Agency","n/a",IF($E50="Direct Contracting","n/a",IF($E50="Emergency Cases","n/a","Check Mode of Proc")))))))</f>
        <v>n/a</v>
      </c>
      <c r="AA50" s="190" t="str">
        <f t="shared" si="92"/>
        <v>n/a</v>
      </c>
      <c r="AB50" s="190" t="str">
        <f t="shared" si="92"/>
        <v>n/a</v>
      </c>
      <c r="AC50" s="190" t="str">
        <f t="shared" si="92"/>
        <v>n/a</v>
      </c>
      <c r="AD50" s="190" t="str">
        <f t="shared" si="92"/>
        <v>n/a</v>
      </c>
      <c r="AE50" s="190" t="str">
        <f t="shared" si="92"/>
        <v>n/a</v>
      </c>
      <c r="AF50" s="190" t="str">
        <f t="shared" si="92"/>
        <v>n/a</v>
      </c>
      <c r="AG50" s="206"/>
      <c r="AH50" s="207"/>
      <c r="AI50" s="169" t="s">
        <v>187</v>
      </c>
      <c r="AJ50" s="168" t="s">
        <v>167</v>
      </c>
      <c r="AK50" s="169" t="s">
        <v>109</v>
      </c>
      <c r="AL50" s="202"/>
      <c r="AM50" s="202"/>
      <c r="AN50" s="202"/>
      <c r="AO50" s="213"/>
      <c r="AP50" s="202"/>
      <c r="AQ50" s="202"/>
      <c r="AR50" s="202"/>
      <c r="AS50" s="202"/>
      <c r="AT50" s="202"/>
      <c r="AU50" s="202"/>
      <c r="AV50" s="202"/>
      <c r="AW50" s="202"/>
      <c r="AX50" s="202"/>
      <c r="AY50" s="215"/>
      <c r="AZ50" s="202"/>
      <c r="BA50" s="216"/>
      <c r="BB50" s="202"/>
      <c r="BC50" s="202"/>
      <c r="BD50" s="202"/>
    </row>
    <row r="51" spans="1:56" ht="39" customHeight="1">
      <c r="A51" s="167">
        <f>IF(C51=0,"  ",VLOOKUP(C51,CODES!$A$1:$B$143,2,FALSE))</f>
        <v>320101100001000</v>
      </c>
      <c r="B51" s="253" t="s">
        <v>188</v>
      </c>
      <c r="C51" s="169" t="s">
        <v>179</v>
      </c>
      <c r="D51" s="169" t="s">
        <v>36</v>
      </c>
      <c r="E51" s="169" t="s">
        <v>44</v>
      </c>
      <c r="F51" s="170" t="str">
        <f t="shared" ref="F51:I51" si="93">IF($E51="Public Bidding","Date Required",IF($E51="Shopping","n/a",IF($E51="Small Value Procurement","n/a",IF($E51="Lease of Venue","n/a",IF($E51="Agency to Agency","n/a",IF($E51="Direct Contracting","n/a",IF($E51="Emergency Cases","n/a","Check Mode of Proc")))))))</f>
        <v>n/a</v>
      </c>
      <c r="G51" s="170" t="str">
        <f t="shared" si="93"/>
        <v>n/a</v>
      </c>
      <c r="H51" s="170" t="str">
        <f t="shared" si="93"/>
        <v>n/a</v>
      </c>
      <c r="I51" s="170" t="str">
        <f t="shared" si="93"/>
        <v>n/a</v>
      </c>
      <c r="J51" s="180">
        <v>44606</v>
      </c>
      <c r="K51" s="180">
        <v>44606</v>
      </c>
      <c r="L51" s="181" t="s">
        <v>51</v>
      </c>
      <c r="M51" s="180">
        <v>44608</v>
      </c>
      <c r="N51" s="180">
        <v>44615</v>
      </c>
      <c r="O51" s="182">
        <v>44630</v>
      </c>
      <c r="P51" s="182">
        <v>44631</v>
      </c>
      <c r="Q51" s="182">
        <v>44276</v>
      </c>
      <c r="R51" s="182">
        <v>44276</v>
      </c>
      <c r="S51" s="190" t="s">
        <v>38</v>
      </c>
      <c r="T51" s="248">
        <f t="shared" si="89"/>
        <v>178587.25</v>
      </c>
      <c r="U51" s="263">
        <v>178587.25</v>
      </c>
      <c r="V51" s="250"/>
      <c r="W51" s="248">
        <f t="shared" si="56"/>
        <v>87844.05</v>
      </c>
      <c r="X51" s="263">
        <v>87844.05</v>
      </c>
      <c r="Y51" s="195"/>
      <c r="Z51" s="190" t="str">
        <f t="shared" ref="Z51:AF51" si="94">IF($E51="Public Bidding","Date Required",IF($E51="Shopping","n/a",IF($E51="Small Value Procurement","n/a",IF($E51="Lease of Venue","n/a",IF($E51="Agency to Agency","n/a",IF($E51="Direct Contracting","n/a",IF($E51="Emergency Cases","n/a","Check Mode of Proc")))))))</f>
        <v>n/a</v>
      </c>
      <c r="AA51" s="190" t="str">
        <f t="shared" si="94"/>
        <v>n/a</v>
      </c>
      <c r="AB51" s="190" t="str">
        <f t="shared" si="94"/>
        <v>n/a</v>
      </c>
      <c r="AC51" s="190" t="str">
        <f t="shared" si="94"/>
        <v>n/a</v>
      </c>
      <c r="AD51" s="190" t="str">
        <f t="shared" si="94"/>
        <v>n/a</v>
      </c>
      <c r="AE51" s="190" t="str">
        <f t="shared" si="94"/>
        <v>n/a</v>
      </c>
      <c r="AF51" s="190" t="str">
        <f t="shared" si="94"/>
        <v>n/a</v>
      </c>
      <c r="AG51" s="206"/>
      <c r="AH51" s="207"/>
      <c r="AI51" s="169" t="s">
        <v>189</v>
      </c>
      <c r="AJ51" s="168" t="s">
        <v>164</v>
      </c>
      <c r="AK51" s="169" t="s">
        <v>109</v>
      </c>
      <c r="AL51" s="202"/>
      <c r="AM51" s="202"/>
      <c r="AN51" s="202"/>
      <c r="AO51" s="213"/>
      <c r="AP51" s="202"/>
      <c r="AQ51" s="202"/>
      <c r="AR51" s="202"/>
      <c r="AS51" s="202"/>
      <c r="AT51" s="202"/>
      <c r="AU51" s="202"/>
      <c r="AV51" s="202"/>
      <c r="AW51" s="202"/>
      <c r="AX51" s="202"/>
      <c r="AY51" s="215"/>
      <c r="AZ51" s="202"/>
      <c r="BA51" s="216"/>
      <c r="BB51" s="202"/>
      <c r="BC51" s="202"/>
      <c r="BD51" s="202"/>
    </row>
    <row r="52" spans="1:56" s="162" customFormat="1" ht="39" customHeight="1">
      <c r="A52" s="222">
        <f>IF(C52=0,"  ",VLOOKUP(C52,CODES!$A$1:$B$143,2,FALSE))</f>
        <v>320101100001000</v>
      </c>
      <c r="B52" s="437" t="s">
        <v>190</v>
      </c>
      <c r="C52" s="224" t="s">
        <v>179</v>
      </c>
      <c r="D52" s="224" t="s">
        <v>36</v>
      </c>
      <c r="E52" s="224" t="s">
        <v>44</v>
      </c>
      <c r="F52" s="224" t="str">
        <f t="shared" ref="F52:I52" si="95">IF($E52="Public Bidding","Date Required",IF($E52="Shopping","n/a",IF($E52="Small Value Procurement","n/a",IF($E52="Lease of Venue","n/a",IF($E52="Agency to Agency","n/a",IF($E52="Direct Contracting","n/a",IF($E52="Emergency Cases","n/a","Check Mode of Proc")))))))</f>
        <v>n/a</v>
      </c>
      <c r="G52" s="224" t="str">
        <f t="shared" si="95"/>
        <v>n/a</v>
      </c>
      <c r="H52" s="224" t="str">
        <f t="shared" si="95"/>
        <v>n/a</v>
      </c>
      <c r="I52" s="224" t="str">
        <f t="shared" si="95"/>
        <v>n/a</v>
      </c>
      <c r="J52" s="229">
        <v>44606</v>
      </c>
      <c r="K52" s="229">
        <v>44606</v>
      </c>
      <c r="L52" s="224" t="str">
        <f t="shared" ref="L52:L113" si="96">IF($E52="Public Bidding","Date Required",IF($E52="Shopping","n/a",IF($E52="Small Value Procurement","n/a",IF($E52="Lease of Venue","n/a",IF($E52="Agency to Agency","n/a",IF($E52="Direct Contracting","n/a",IF($E52="Emergency Cases","n/a","Check Mode of Proc")))))))</f>
        <v>n/a</v>
      </c>
      <c r="M52" s="229">
        <v>44608</v>
      </c>
      <c r="N52" s="229">
        <v>44615</v>
      </c>
      <c r="O52" s="228">
        <v>44630</v>
      </c>
      <c r="P52" s="228">
        <v>44631</v>
      </c>
      <c r="Q52" s="389" t="s">
        <v>1964</v>
      </c>
      <c r="R52" s="389" t="s">
        <v>1964</v>
      </c>
      <c r="S52" s="224" t="s">
        <v>38</v>
      </c>
      <c r="T52" s="399">
        <f t="shared" si="89"/>
        <v>178587.25</v>
      </c>
      <c r="U52" s="399">
        <v>178587.25</v>
      </c>
      <c r="V52" s="224"/>
      <c r="W52" s="399">
        <f t="shared" si="56"/>
        <v>18528</v>
      </c>
      <c r="X52" s="399">
        <v>18528</v>
      </c>
      <c r="Y52" s="223"/>
      <c r="Z52" s="224" t="str">
        <f t="shared" ref="Z52:AF52" si="97">IF($E52="Public Bidding","Date Required",IF($E52="Shopping","n/a",IF($E52="Small Value Procurement","n/a",IF($E52="Lease of Venue","n/a",IF($E52="Agency to Agency","n/a",IF($E52="Direct Contracting","n/a",IF($E52="Emergency Cases","n/a","Check Mode of Proc")))))))</f>
        <v>n/a</v>
      </c>
      <c r="AA52" s="224" t="str">
        <f t="shared" si="97"/>
        <v>n/a</v>
      </c>
      <c r="AB52" s="224" t="str">
        <f t="shared" si="97"/>
        <v>n/a</v>
      </c>
      <c r="AC52" s="224" t="str">
        <f t="shared" si="97"/>
        <v>n/a</v>
      </c>
      <c r="AD52" s="224" t="str">
        <f t="shared" si="97"/>
        <v>n/a</v>
      </c>
      <c r="AE52" s="224" t="str">
        <f t="shared" si="97"/>
        <v>n/a</v>
      </c>
      <c r="AF52" s="224" t="str">
        <f t="shared" si="97"/>
        <v>n/a</v>
      </c>
      <c r="AG52" s="223"/>
      <c r="AH52" s="233"/>
      <c r="AI52" s="224" t="s">
        <v>191</v>
      </c>
      <c r="AJ52" s="223" t="s">
        <v>192</v>
      </c>
      <c r="AK52" s="224" t="s">
        <v>109</v>
      </c>
      <c r="AL52" s="384"/>
      <c r="AM52" s="384"/>
      <c r="AN52" s="384"/>
      <c r="AO52" s="385"/>
      <c r="AP52" s="384"/>
      <c r="AQ52" s="384"/>
      <c r="AR52" s="384"/>
      <c r="AS52" s="384"/>
      <c r="AT52" s="384"/>
      <c r="AU52" s="384"/>
      <c r="AV52" s="384"/>
      <c r="AW52" s="384"/>
      <c r="AX52" s="384"/>
      <c r="AY52" s="386"/>
      <c r="AZ52" s="384"/>
      <c r="BA52" s="387"/>
      <c r="BB52" s="384"/>
      <c r="BC52" s="384"/>
      <c r="BD52" s="384"/>
    </row>
    <row r="53" spans="1:56" ht="39" customHeight="1">
      <c r="A53" s="167">
        <f>IF(C53=0,"  ",VLOOKUP(C53,CODES!$A$1:$B$143,2,FALSE))</f>
        <v>100000100001000</v>
      </c>
      <c r="B53" s="253" t="s">
        <v>193</v>
      </c>
      <c r="C53" s="169" t="s">
        <v>49</v>
      </c>
      <c r="D53" s="169" t="s">
        <v>36</v>
      </c>
      <c r="E53" s="169" t="s">
        <v>37</v>
      </c>
      <c r="F53" s="170" t="str">
        <f t="shared" ref="F53:I53" si="98">IF($E53="Public Bidding","Date Required",IF($E53="Shopping","n/a",IF($E53="Small Value Procurement","n/a",IF($E53="Lease of Venue","n/a",IF($E53="Agency to Agency","n/a",IF($E53="Direct Contracting","n/a",IF($E53="Emergency Cases","n/a","Check Mode of Proc")))))))</f>
        <v>n/a</v>
      </c>
      <c r="G53" s="170" t="str">
        <f t="shared" si="98"/>
        <v>n/a</v>
      </c>
      <c r="H53" s="170" t="str">
        <f t="shared" si="98"/>
        <v>n/a</v>
      </c>
      <c r="I53" s="170" t="str">
        <f t="shared" si="98"/>
        <v>n/a</v>
      </c>
      <c r="J53" s="180">
        <v>44613</v>
      </c>
      <c r="K53" s="180">
        <v>44613</v>
      </c>
      <c r="L53" s="181" t="str">
        <f t="shared" si="96"/>
        <v>n/a</v>
      </c>
      <c r="M53" s="180">
        <v>44615</v>
      </c>
      <c r="N53" s="180">
        <v>44615</v>
      </c>
      <c r="O53" s="182">
        <v>44623</v>
      </c>
      <c r="P53" s="182">
        <v>44624</v>
      </c>
      <c r="Q53" s="182">
        <v>44662</v>
      </c>
      <c r="R53" s="182">
        <v>44662</v>
      </c>
      <c r="S53" s="190" t="s">
        <v>38</v>
      </c>
      <c r="T53" s="248">
        <f t="shared" si="89"/>
        <v>5577.6</v>
      </c>
      <c r="U53" s="263">
        <v>5577.6</v>
      </c>
      <c r="V53" s="250"/>
      <c r="W53" s="248"/>
      <c r="X53" s="263">
        <v>5577.6</v>
      </c>
      <c r="Y53" s="195"/>
      <c r="Z53" s="190" t="str">
        <f t="shared" ref="Z53:AF53" si="99">IF($E53="Public Bidding","Date Required",IF($E53="Shopping","n/a",IF($E53="Small Value Procurement","n/a",IF($E53="Lease of Venue","n/a",IF($E53="Agency to Agency","n/a",IF($E53="Direct Contracting","n/a",IF($E53="Emergency Cases","n/a","Check Mode of Proc")))))))</f>
        <v>n/a</v>
      </c>
      <c r="AA53" s="190" t="str">
        <f t="shared" si="99"/>
        <v>n/a</v>
      </c>
      <c r="AB53" s="190" t="str">
        <f t="shared" si="99"/>
        <v>n/a</v>
      </c>
      <c r="AC53" s="190" t="str">
        <f t="shared" si="99"/>
        <v>n/a</v>
      </c>
      <c r="AD53" s="190" t="str">
        <f t="shared" si="99"/>
        <v>n/a</v>
      </c>
      <c r="AE53" s="190" t="str">
        <f t="shared" si="99"/>
        <v>n/a</v>
      </c>
      <c r="AF53" s="190" t="str">
        <f t="shared" si="99"/>
        <v>n/a</v>
      </c>
      <c r="AG53" s="206"/>
      <c r="AH53" s="207"/>
      <c r="AI53" s="169" t="s">
        <v>194</v>
      </c>
      <c r="AJ53" s="168" t="s">
        <v>195</v>
      </c>
      <c r="AK53" s="169" t="s">
        <v>118</v>
      </c>
      <c r="AL53" s="202"/>
      <c r="AM53" s="202"/>
      <c r="AN53" s="202"/>
      <c r="AO53" s="213"/>
      <c r="AP53" s="202"/>
      <c r="AQ53" s="202"/>
      <c r="AR53" s="202"/>
      <c r="AS53" s="202"/>
      <c r="AT53" s="202"/>
      <c r="AU53" s="202"/>
      <c r="AV53" s="202"/>
      <c r="AW53" s="202"/>
      <c r="AX53" s="202"/>
      <c r="AY53" s="215"/>
      <c r="AZ53" s="202"/>
      <c r="BA53" s="216"/>
      <c r="BB53" s="202"/>
      <c r="BC53" s="202"/>
      <c r="BD53" s="202"/>
    </row>
    <row r="54" spans="1:56" ht="48.75" customHeight="1">
      <c r="A54" s="167">
        <f>IF(C54=0,"  ",VLOOKUP(C54,CODES!$A$1:$B$143,2,FALSE))</f>
        <v>320105100001000</v>
      </c>
      <c r="B54" s="253" t="s">
        <v>196</v>
      </c>
      <c r="C54" s="169" t="s">
        <v>197</v>
      </c>
      <c r="D54" s="169" t="s">
        <v>36</v>
      </c>
      <c r="E54" s="169" t="s">
        <v>44</v>
      </c>
      <c r="F54" s="170" t="str">
        <f t="shared" ref="F54:I54" si="100">IF($E54="Public Bidding","Date Required",IF($E54="Shopping","n/a",IF($E54="Small Value Procurement","n/a",IF($E54="Lease of Venue","n/a",IF($E54="Agency to Agency","n/a",IF($E54="Direct Contracting","n/a",IF($E54="Emergency Cases","n/a","Check Mode of Proc")))))))</f>
        <v>n/a</v>
      </c>
      <c r="G54" s="170" t="str">
        <f t="shared" si="100"/>
        <v>n/a</v>
      </c>
      <c r="H54" s="170" t="str">
        <f t="shared" si="100"/>
        <v>n/a</v>
      </c>
      <c r="I54" s="170" t="str">
        <f t="shared" si="100"/>
        <v>n/a</v>
      </c>
      <c r="J54" s="180">
        <v>44248</v>
      </c>
      <c r="K54" s="180">
        <v>44248</v>
      </c>
      <c r="L54" s="181" t="str">
        <f t="shared" si="96"/>
        <v>n/a</v>
      </c>
      <c r="M54" s="180">
        <v>44614</v>
      </c>
      <c r="N54" s="180">
        <v>44615</v>
      </c>
      <c r="O54" s="182">
        <v>44615</v>
      </c>
      <c r="P54" s="182">
        <v>44616</v>
      </c>
      <c r="Q54" s="182">
        <v>44616</v>
      </c>
      <c r="R54" s="182">
        <v>44622</v>
      </c>
      <c r="S54" s="190" t="s">
        <v>38</v>
      </c>
      <c r="T54" s="248">
        <f t="shared" si="89"/>
        <v>16500</v>
      </c>
      <c r="U54" s="263">
        <v>16500</v>
      </c>
      <c r="V54" s="250"/>
      <c r="W54" s="248">
        <f t="shared" ref="W54:W115" si="101">SUM(X54:Y54)</f>
        <v>16500</v>
      </c>
      <c r="X54" s="263">
        <v>16500</v>
      </c>
      <c r="Y54" s="195"/>
      <c r="Z54" s="190" t="str">
        <f t="shared" ref="Z54:AF54" si="102">IF($E54="Public Bidding","Date Required",IF($E54="Shopping","n/a",IF($E54="Small Value Procurement","n/a",IF($E54="Lease of Venue","n/a",IF($E54="Agency to Agency","n/a",IF($E54="Direct Contracting","n/a",IF($E54="Emergency Cases","n/a","Check Mode of Proc")))))))</f>
        <v>n/a</v>
      </c>
      <c r="AA54" s="190" t="str">
        <f t="shared" si="102"/>
        <v>n/a</v>
      </c>
      <c r="AB54" s="190" t="str">
        <f t="shared" si="102"/>
        <v>n/a</v>
      </c>
      <c r="AC54" s="190" t="str">
        <f t="shared" si="102"/>
        <v>n/a</v>
      </c>
      <c r="AD54" s="190" t="str">
        <f t="shared" si="102"/>
        <v>n/a</v>
      </c>
      <c r="AE54" s="190" t="str">
        <f t="shared" si="102"/>
        <v>n/a</v>
      </c>
      <c r="AF54" s="190" t="str">
        <f t="shared" si="102"/>
        <v>n/a</v>
      </c>
      <c r="AG54" s="206"/>
      <c r="AH54" s="207"/>
      <c r="AI54" s="169" t="s">
        <v>198</v>
      </c>
      <c r="AJ54" s="168" t="s">
        <v>199</v>
      </c>
      <c r="AK54" s="169" t="s">
        <v>128</v>
      </c>
      <c r="AL54" s="202"/>
      <c r="AM54" s="202"/>
      <c r="AN54" s="202"/>
      <c r="AO54" s="213"/>
      <c r="AP54" s="202"/>
      <c r="AQ54" s="202"/>
      <c r="AR54" s="202"/>
      <c r="AS54" s="202"/>
      <c r="AT54" s="202"/>
      <c r="AU54" s="202"/>
      <c r="AV54" s="202"/>
      <c r="AW54" s="202"/>
      <c r="AX54" s="202"/>
      <c r="AY54" s="215"/>
      <c r="AZ54" s="202"/>
      <c r="BA54" s="216"/>
      <c r="BB54" s="202"/>
      <c r="BC54" s="202"/>
      <c r="BD54" s="202"/>
    </row>
    <row r="55" spans="1:56" ht="57" customHeight="1">
      <c r="A55" s="167" t="str">
        <f>IF(C55=0,"  ",VLOOKUP(C55,CODES!$A$1:$B$143,2,FALSE))</f>
        <v>320104100001000</v>
      </c>
      <c r="B55" s="253" t="s">
        <v>200</v>
      </c>
      <c r="C55" s="169" t="s">
        <v>201</v>
      </c>
      <c r="D55" s="169" t="s">
        <v>36</v>
      </c>
      <c r="E55" s="169" t="s">
        <v>44</v>
      </c>
      <c r="F55" s="170" t="str">
        <f t="shared" ref="F55:I55" si="103">IF($E55="Public Bidding","Date Required",IF($E55="Shopping","n/a",IF($E55="Small Value Procurement","n/a",IF($E55="Lease of Venue","n/a",IF($E55="Agency to Agency","n/a",IF($E55="Direct Contracting","n/a",IF($E55="Emergency Cases","n/a","Check Mode of Proc")))))))</f>
        <v>n/a</v>
      </c>
      <c r="G55" s="170" t="str">
        <f t="shared" si="103"/>
        <v>n/a</v>
      </c>
      <c r="H55" s="170" t="str">
        <f t="shared" si="103"/>
        <v>n/a</v>
      </c>
      <c r="I55" s="170" t="str">
        <f t="shared" si="103"/>
        <v>n/a</v>
      </c>
      <c r="J55" s="180">
        <v>44616</v>
      </c>
      <c r="K55" s="180">
        <v>44616</v>
      </c>
      <c r="L55" s="181" t="str">
        <f t="shared" si="96"/>
        <v>n/a</v>
      </c>
      <c r="M55" s="180">
        <v>44616</v>
      </c>
      <c r="N55" s="180">
        <v>44616</v>
      </c>
      <c r="O55" s="186">
        <v>44623</v>
      </c>
      <c r="P55" s="186">
        <v>44624</v>
      </c>
      <c r="Q55" s="186">
        <v>44648</v>
      </c>
      <c r="R55" s="186">
        <v>44648</v>
      </c>
      <c r="S55" s="190" t="s">
        <v>38</v>
      </c>
      <c r="T55" s="248">
        <f t="shared" si="89"/>
        <v>19086</v>
      </c>
      <c r="U55" s="263">
        <v>19086</v>
      </c>
      <c r="V55" s="250"/>
      <c r="W55" s="248">
        <f t="shared" si="101"/>
        <v>26000</v>
      </c>
      <c r="X55" s="263">
        <v>26000</v>
      </c>
      <c r="Y55" s="195"/>
      <c r="Z55" s="190" t="str">
        <f t="shared" ref="Z55:AF55" si="104">IF($E55="Public Bidding","Date Required",IF($E55="Shopping","n/a",IF($E55="Small Value Procurement","n/a",IF($E55="Lease of Venue","n/a",IF($E55="Agency to Agency","n/a",IF($E55="Direct Contracting","n/a",IF($E55="Emergency Cases","n/a","Check Mode of Proc")))))))</f>
        <v>n/a</v>
      </c>
      <c r="AA55" s="190" t="str">
        <f t="shared" si="104"/>
        <v>n/a</v>
      </c>
      <c r="AB55" s="190" t="str">
        <f t="shared" si="104"/>
        <v>n/a</v>
      </c>
      <c r="AC55" s="190" t="str">
        <f t="shared" si="104"/>
        <v>n/a</v>
      </c>
      <c r="AD55" s="190" t="str">
        <f t="shared" si="104"/>
        <v>n/a</v>
      </c>
      <c r="AE55" s="190" t="str">
        <f t="shared" si="104"/>
        <v>n/a</v>
      </c>
      <c r="AF55" s="190" t="str">
        <f t="shared" si="104"/>
        <v>n/a</v>
      </c>
      <c r="AG55" s="206"/>
      <c r="AH55" s="207"/>
      <c r="AI55" s="169" t="s">
        <v>202</v>
      </c>
      <c r="AJ55" s="168" t="s">
        <v>203</v>
      </c>
      <c r="AK55" s="169" t="s">
        <v>204</v>
      </c>
      <c r="AL55" s="202"/>
      <c r="AM55" s="202"/>
      <c r="AN55" s="202"/>
      <c r="AO55" s="213"/>
      <c r="AP55" s="202"/>
      <c r="AQ55" s="202"/>
      <c r="AR55" s="202"/>
      <c r="AS55" s="202"/>
      <c r="AT55" s="202"/>
      <c r="AU55" s="202"/>
      <c r="AV55" s="202"/>
      <c r="AW55" s="202"/>
      <c r="AX55" s="202"/>
      <c r="AY55" s="215"/>
      <c r="AZ55" s="202"/>
      <c r="BA55" s="216"/>
      <c r="BB55" s="202"/>
      <c r="BC55" s="202"/>
      <c r="BD55" s="202"/>
    </row>
    <row r="56" spans="1:56" ht="39" customHeight="1">
      <c r="A56" s="167">
        <f>IF(C56=0,"  ",VLOOKUP(C56,CODES!$A$1:$B$143,2,FALSE))</f>
        <v>200000100005000</v>
      </c>
      <c r="B56" s="253" t="s">
        <v>205</v>
      </c>
      <c r="C56" s="169" t="s">
        <v>206</v>
      </c>
      <c r="D56" s="169" t="s">
        <v>36</v>
      </c>
      <c r="E56" s="169" t="s">
        <v>44</v>
      </c>
      <c r="F56" s="170" t="str">
        <f t="shared" ref="F56:I56" si="105">IF($E56="Public Bidding","Date Required",IF($E56="Shopping","n/a",IF($E56="Small Value Procurement","n/a",IF($E56="Lease of Venue","n/a",IF($E56="Agency to Agency","n/a",IF($E56="Direct Contracting","n/a",IF($E56="Emergency Cases","n/a","Check Mode of Proc")))))))</f>
        <v>n/a</v>
      </c>
      <c r="G56" s="170" t="str">
        <f t="shared" si="105"/>
        <v>n/a</v>
      </c>
      <c r="H56" s="170" t="str">
        <f t="shared" si="105"/>
        <v>n/a</v>
      </c>
      <c r="I56" s="170" t="str">
        <f t="shared" si="105"/>
        <v>n/a</v>
      </c>
      <c r="J56" s="180">
        <v>44615</v>
      </c>
      <c r="K56" s="180">
        <v>44615</v>
      </c>
      <c r="L56" s="181" t="str">
        <f t="shared" si="96"/>
        <v>n/a</v>
      </c>
      <c r="M56" s="180">
        <v>44616</v>
      </c>
      <c r="N56" s="180">
        <v>44616</v>
      </c>
      <c r="O56" s="182">
        <v>44620</v>
      </c>
      <c r="P56" s="182" t="s">
        <v>207</v>
      </c>
      <c r="Q56" s="182">
        <v>44628</v>
      </c>
      <c r="R56" s="182">
        <v>44635</v>
      </c>
      <c r="S56" s="190" t="s">
        <v>38</v>
      </c>
      <c r="T56" s="248">
        <f t="shared" si="89"/>
        <v>31500</v>
      </c>
      <c r="U56" s="263">
        <v>31500</v>
      </c>
      <c r="V56" s="250"/>
      <c r="W56" s="248">
        <f t="shared" si="101"/>
        <v>31050</v>
      </c>
      <c r="X56" s="263">
        <v>31050</v>
      </c>
      <c r="Y56" s="195"/>
      <c r="Z56" s="190" t="str">
        <f t="shared" ref="Z56:AF56" si="106">IF($E56="Public Bidding","Date Required",IF($E56="Shopping","n/a",IF($E56="Small Value Procurement","n/a",IF($E56="Lease of Venue","n/a",IF($E56="Agency to Agency","n/a",IF($E56="Direct Contracting","n/a",IF($E56="Emergency Cases","n/a","Check Mode of Proc")))))))</f>
        <v>n/a</v>
      </c>
      <c r="AA56" s="190" t="str">
        <f t="shared" si="106"/>
        <v>n/a</v>
      </c>
      <c r="AB56" s="190" t="str">
        <f t="shared" si="106"/>
        <v>n/a</v>
      </c>
      <c r="AC56" s="190" t="str">
        <f t="shared" si="106"/>
        <v>n/a</v>
      </c>
      <c r="AD56" s="190" t="str">
        <f t="shared" si="106"/>
        <v>n/a</v>
      </c>
      <c r="AE56" s="190" t="str">
        <f t="shared" si="106"/>
        <v>n/a</v>
      </c>
      <c r="AF56" s="190" t="str">
        <f t="shared" si="106"/>
        <v>n/a</v>
      </c>
      <c r="AG56" s="206"/>
      <c r="AH56" s="207"/>
      <c r="AI56" s="169" t="s">
        <v>208</v>
      </c>
      <c r="AJ56" s="168" t="s">
        <v>209</v>
      </c>
      <c r="AK56" s="169" t="s">
        <v>204</v>
      </c>
      <c r="AL56" s="202"/>
      <c r="AM56" s="202"/>
      <c r="AN56" s="202"/>
      <c r="AO56" s="213"/>
      <c r="AP56" s="202"/>
      <c r="AQ56" s="202"/>
      <c r="AR56" s="202"/>
      <c r="AS56" s="202"/>
      <c r="AT56" s="202"/>
      <c r="AU56" s="202"/>
      <c r="AV56" s="202"/>
      <c r="AW56" s="202"/>
      <c r="AX56" s="202"/>
      <c r="AY56" s="215"/>
      <c r="AZ56" s="202"/>
      <c r="BA56" s="216"/>
      <c r="BB56" s="202"/>
      <c r="BC56" s="202"/>
      <c r="BD56" s="202"/>
    </row>
    <row r="57" spans="1:56" ht="39" customHeight="1">
      <c r="A57" s="167">
        <f>IF(C57=0,"  ",VLOOKUP(C57,CODES!$A$1:$B$143,2,FALSE))</f>
        <v>200000100005000</v>
      </c>
      <c r="B57" s="253" t="s">
        <v>210</v>
      </c>
      <c r="C57" s="169" t="s">
        <v>206</v>
      </c>
      <c r="D57" s="169" t="s">
        <v>36</v>
      </c>
      <c r="E57" s="169" t="s">
        <v>44</v>
      </c>
      <c r="F57" s="170" t="str">
        <f t="shared" ref="F57:I57" si="107">IF($E57="Public Bidding","Date Required",IF($E57="Shopping","n/a",IF($E57="Small Value Procurement","n/a",IF($E57="Lease of Venue","n/a",IF($E57="Agency to Agency","n/a",IF($E57="Direct Contracting","n/a",IF($E57="Emergency Cases","n/a","Check Mode of Proc")))))))</f>
        <v>n/a</v>
      </c>
      <c r="G57" s="170" t="str">
        <f t="shared" si="107"/>
        <v>n/a</v>
      </c>
      <c r="H57" s="170" t="str">
        <f t="shared" si="107"/>
        <v>n/a</v>
      </c>
      <c r="I57" s="170" t="str">
        <f t="shared" si="107"/>
        <v>n/a</v>
      </c>
      <c r="J57" s="180">
        <v>44614</v>
      </c>
      <c r="K57" s="180">
        <v>44614</v>
      </c>
      <c r="L57" s="181" t="str">
        <f t="shared" si="96"/>
        <v>n/a</v>
      </c>
      <c r="M57" s="180">
        <v>44616</v>
      </c>
      <c r="N57" s="180">
        <v>44616</v>
      </c>
      <c r="O57" s="182">
        <v>44620</v>
      </c>
      <c r="P57" s="182">
        <v>44620</v>
      </c>
      <c r="Q57" s="182">
        <v>44620</v>
      </c>
      <c r="R57" s="182">
        <v>44628</v>
      </c>
      <c r="S57" s="190" t="s">
        <v>38</v>
      </c>
      <c r="T57" s="248">
        <f t="shared" si="89"/>
        <v>41000</v>
      </c>
      <c r="U57" s="263">
        <v>41000</v>
      </c>
      <c r="V57" s="250"/>
      <c r="W57" s="248">
        <f t="shared" si="101"/>
        <v>41000</v>
      </c>
      <c r="X57" s="263">
        <v>41000</v>
      </c>
      <c r="Y57" s="195"/>
      <c r="Z57" s="190" t="str">
        <f t="shared" ref="Z57:AF57" si="108">IF($E57="Public Bidding","Date Required",IF($E57="Shopping","n/a",IF($E57="Small Value Procurement","n/a",IF($E57="Lease of Venue","n/a",IF($E57="Agency to Agency","n/a",IF($E57="Direct Contracting","n/a",IF($E57="Emergency Cases","n/a","Check Mode of Proc")))))))</f>
        <v>n/a</v>
      </c>
      <c r="AA57" s="190" t="str">
        <f t="shared" si="108"/>
        <v>n/a</v>
      </c>
      <c r="AB57" s="190" t="str">
        <f t="shared" si="108"/>
        <v>n/a</v>
      </c>
      <c r="AC57" s="190" t="str">
        <f t="shared" si="108"/>
        <v>n/a</v>
      </c>
      <c r="AD57" s="190" t="str">
        <f t="shared" si="108"/>
        <v>n/a</v>
      </c>
      <c r="AE57" s="190" t="str">
        <f t="shared" si="108"/>
        <v>n/a</v>
      </c>
      <c r="AF57" s="190" t="str">
        <f t="shared" si="108"/>
        <v>n/a</v>
      </c>
      <c r="AG57" s="206"/>
      <c r="AH57" s="207"/>
      <c r="AI57" s="169" t="s">
        <v>211</v>
      </c>
      <c r="AJ57" s="168" t="s">
        <v>70</v>
      </c>
      <c r="AK57" s="169" t="s">
        <v>204</v>
      </c>
      <c r="AL57" s="202"/>
      <c r="AM57" s="202"/>
      <c r="AN57" s="202"/>
      <c r="AO57" s="213"/>
      <c r="AP57" s="202"/>
      <c r="AQ57" s="202"/>
      <c r="AR57" s="202"/>
      <c r="AS57" s="202"/>
      <c r="AT57" s="202"/>
      <c r="AU57" s="202"/>
      <c r="AV57" s="202"/>
      <c r="AW57" s="202"/>
      <c r="AX57" s="202"/>
      <c r="AY57" s="215"/>
      <c r="AZ57" s="202"/>
      <c r="BA57" s="216"/>
      <c r="BB57" s="202"/>
      <c r="BC57" s="202"/>
      <c r="BD57" s="202"/>
    </row>
    <row r="58" spans="1:56" ht="39" customHeight="1">
      <c r="A58" s="167">
        <f>IF(C58=0,"  ",VLOOKUP(C58,CODES!$A$1:$B$143,2,FALSE))</f>
        <v>200000100005000</v>
      </c>
      <c r="B58" s="253" t="s">
        <v>212</v>
      </c>
      <c r="C58" s="169" t="s">
        <v>206</v>
      </c>
      <c r="D58" s="169" t="s">
        <v>36</v>
      </c>
      <c r="E58" s="169" t="s">
        <v>44</v>
      </c>
      <c r="F58" s="170" t="str">
        <f t="shared" ref="F58:I58" si="109">IF($E58="Public Bidding","Date Required",IF($E58="Shopping","n/a",IF($E58="Small Value Procurement","n/a",IF($E58="Lease of Venue","n/a",IF($E58="Agency to Agency","n/a",IF($E58="Direct Contracting","n/a",IF($E58="Emergency Cases","n/a","Check Mode of Proc")))))))</f>
        <v>n/a</v>
      </c>
      <c r="G58" s="170" t="str">
        <f t="shared" si="109"/>
        <v>n/a</v>
      </c>
      <c r="H58" s="170" t="str">
        <f t="shared" si="109"/>
        <v>n/a</v>
      </c>
      <c r="I58" s="170" t="str">
        <f t="shared" si="109"/>
        <v>n/a</v>
      </c>
      <c r="J58" s="180">
        <v>44612</v>
      </c>
      <c r="K58" s="180">
        <v>44612</v>
      </c>
      <c r="L58" s="181" t="str">
        <f t="shared" si="96"/>
        <v>n/a</v>
      </c>
      <c r="M58" s="180">
        <v>44616</v>
      </c>
      <c r="N58" s="180">
        <v>44616</v>
      </c>
      <c r="O58" s="182">
        <v>44620</v>
      </c>
      <c r="P58" s="182" t="s">
        <v>207</v>
      </c>
      <c r="Q58" s="182">
        <v>44644</v>
      </c>
      <c r="R58" s="182">
        <v>44655</v>
      </c>
      <c r="S58" s="190" t="s">
        <v>38</v>
      </c>
      <c r="T58" s="248">
        <f t="shared" si="89"/>
        <v>7500</v>
      </c>
      <c r="U58" s="263">
        <v>7500</v>
      </c>
      <c r="V58" s="250"/>
      <c r="W58" s="248">
        <f t="shared" si="101"/>
        <v>7500</v>
      </c>
      <c r="X58" s="263">
        <v>7500</v>
      </c>
      <c r="Y58" s="195"/>
      <c r="Z58" s="190" t="str">
        <f t="shared" ref="Z58:AF58" si="110">IF($E58="Public Bidding","Date Required",IF($E58="Shopping","n/a",IF($E58="Small Value Procurement","n/a",IF($E58="Lease of Venue","n/a",IF($E58="Agency to Agency","n/a",IF($E58="Direct Contracting","n/a",IF($E58="Emergency Cases","n/a","Check Mode of Proc")))))))</f>
        <v>n/a</v>
      </c>
      <c r="AA58" s="190" t="str">
        <f t="shared" si="110"/>
        <v>n/a</v>
      </c>
      <c r="AB58" s="190" t="str">
        <f t="shared" si="110"/>
        <v>n/a</v>
      </c>
      <c r="AC58" s="190" t="str">
        <f t="shared" si="110"/>
        <v>n/a</v>
      </c>
      <c r="AD58" s="190" t="str">
        <f t="shared" si="110"/>
        <v>n/a</v>
      </c>
      <c r="AE58" s="190" t="str">
        <f t="shared" si="110"/>
        <v>n/a</v>
      </c>
      <c r="AF58" s="190" t="str">
        <f t="shared" si="110"/>
        <v>n/a</v>
      </c>
      <c r="AG58" s="206"/>
      <c r="AH58" s="207"/>
      <c r="AI58" s="169" t="s">
        <v>213</v>
      </c>
      <c r="AJ58" s="168" t="s">
        <v>199</v>
      </c>
      <c r="AK58" s="169" t="s">
        <v>204</v>
      </c>
      <c r="AL58" s="202"/>
      <c r="AM58" s="202"/>
      <c r="AN58" s="202"/>
      <c r="AO58" s="213"/>
      <c r="AP58" s="202"/>
      <c r="AQ58" s="202"/>
      <c r="AR58" s="202"/>
      <c r="AS58" s="202"/>
      <c r="AT58" s="202"/>
      <c r="AU58" s="202"/>
      <c r="AV58" s="202"/>
      <c r="AW58" s="202"/>
      <c r="AX58" s="202"/>
      <c r="AY58" s="215"/>
      <c r="AZ58" s="202"/>
      <c r="BA58" s="216"/>
      <c r="BB58" s="202"/>
      <c r="BC58" s="202"/>
      <c r="BD58" s="202"/>
    </row>
    <row r="59" spans="1:56" ht="57.95" customHeight="1">
      <c r="A59" s="167">
        <f>IF(C59=0,"  ",VLOOKUP(C59,CODES!$A$1:$B$143,2,FALSE))</f>
        <v>100000100001000</v>
      </c>
      <c r="B59" s="253" t="s">
        <v>214</v>
      </c>
      <c r="C59" s="169" t="s">
        <v>115</v>
      </c>
      <c r="D59" s="169" t="s">
        <v>36</v>
      </c>
      <c r="E59" s="169" t="s">
        <v>44</v>
      </c>
      <c r="F59" s="170" t="str">
        <f t="shared" ref="F59:I59" si="111">IF($E59="Public Bidding","Date Required",IF($E59="Shopping","n/a",IF($E59="Small Value Procurement","n/a",IF($E59="Lease of Venue","n/a",IF($E59="Agency to Agency","n/a",IF($E59="Direct Contracting","n/a",IF($E59="Emergency Cases","n/a","Check Mode of Proc")))))))</f>
        <v>n/a</v>
      </c>
      <c r="G59" s="170" t="str">
        <f t="shared" si="111"/>
        <v>n/a</v>
      </c>
      <c r="H59" s="170" t="str">
        <f t="shared" si="111"/>
        <v>n/a</v>
      </c>
      <c r="I59" s="170" t="str">
        <f t="shared" si="111"/>
        <v>n/a</v>
      </c>
      <c r="J59" s="180">
        <v>44613</v>
      </c>
      <c r="K59" s="180">
        <v>44613</v>
      </c>
      <c r="L59" s="181" t="str">
        <f t="shared" si="96"/>
        <v>n/a</v>
      </c>
      <c r="M59" s="183">
        <v>44614</v>
      </c>
      <c r="N59" s="183">
        <v>44614</v>
      </c>
      <c r="O59" s="182">
        <v>44628</v>
      </c>
      <c r="P59" s="182">
        <v>44628</v>
      </c>
      <c r="Q59" s="182">
        <v>44628</v>
      </c>
      <c r="R59" s="182">
        <v>44670</v>
      </c>
      <c r="S59" s="190" t="s">
        <v>38</v>
      </c>
      <c r="T59" s="248">
        <f t="shared" si="89"/>
        <v>15000</v>
      </c>
      <c r="U59" s="263">
        <v>15000</v>
      </c>
      <c r="V59" s="250"/>
      <c r="W59" s="248">
        <f t="shared" si="101"/>
        <v>15000</v>
      </c>
      <c r="X59" s="263">
        <v>15000</v>
      </c>
      <c r="Y59" s="195"/>
      <c r="Z59" s="190" t="str">
        <f t="shared" ref="Z59:AF59" si="112">IF($E59="Public Bidding","Date Required",IF($E59="Shopping","n/a",IF($E59="Small Value Procurement","n/a",IF($E59="Lease of Venue","n/a",IF($E59="Agency to Agency","n/a",IF($E59="Direct Contracting","n/a",IF($E59="Emergency Cases","n/a","Check Mode of Proc")))))))</f>
        <v>n/a</v>
      </c>
      <c r="AA59" s="190" t="str">
        <f t="shared" si="112"/>
        <v>n/a</v>
      </c>
      <c r="AB59" s="190" t="str">
        <f t="shared" si="112"/>
        <v>n/a</v>
      </c>
      <c r="AC59" s="190" t="str">
        <f t="shared" si="112"/>
        <v>n/a</v>
      </c>
      <c r="AD59" s="190" t="str">
        <f t="shared" si="112"/>
        <v>n/a</v>
      </c>
      <c r="AE59" s="190" t="str">
        <f t="shared" si="112"/>
        <v>n/a</v>
      </c>
      <c r="AF59" s="190" t="str">
        <f t="shared" si="112"/>
        <v>n/a</v>
      </c>
      <c r="AG59" s="206"/>
      <c r="AH59" s="207"/>
      <c r="AI59" s="169" t="s">
        <v>215</v>
      </c>
      <c r="AJ59" s="168" t="s">
        <v>70</v>
      </c>
      <c r="AK59" s="169" t="s">
        <v>216</v>
      </c>
      <c r="AL59" s="202"/>
      <c r="AM59" s="202"/>
      <c r="AN59" s="202"/>
      <c r="AO59" s="213"/>
      <c r="AP59" s="202"/>
      <c r="AQ59" s="202"/>
      <c r="AR59" s="202"/>
      <c r="AS59" s="202"/>
      <c r="AT59" s="202"/>
      <c r="AU59" s="202"/>
      <c r="AV59" s="202"/>
      <c r="AW59" s="202"/>
      <c r="AX59" s="202"/>
      <c r="AY59" s="215"/>
      <c r="AZ59" s="202"/>
      <c r="BA59" s="216"/>
      <c r="BB59" s="202"/>
      <c r="BC59" s="202"/>
      <c r="BD59" s="202"/>
    </row>
    <row r="60" spans="1:56" ht="39" customHeight="1">
      <c r="A60" s="167">
        <f>IF(C60=0,"  ",VLOOKUP(C60,CODES!$A$1:$B$143,2,FALSE))</f>
        <v>320101100001000</v>
      </c>
      <c r="B60" s="253" t="s">
        <v>217</v>
      </c>
      <c r="C60" s="169" t="s">
        <v>93</v>
      </c>
      <c r="D60" s="169" t="s">
        <v>36</v>
      </c>
      <c r="E60" s="169" t="s">
        <v>44</v>
      </c>
      <c r="F60" s="170" t="str">
        <f t="shared" ref="F60:I60" si="113">IF($E60="Public Bidding","Date Required",IF($E60="Shopping","n/a",IF($E60="Small Value Procurement","n/a",IF($E60="Lease of Venue","n/a",IF($E60="Agency to Agency","n/a",IF($E60="Direct Contracting","n/a",IF($E60="Emergency Cases","n/a","Check Mode of Proc")))))))</f>
        <v>n/a</v>
      </c>
      <c r="G60" s="170" t="str">
        <f t="shared" si="113"/>
        <v>n/a</v>
      </c>
      <c r="H60" s="170" t="str">
        <f t="shared" si="113"/>
        <v>n/a</v>
      </c>
      <c r="I60" s="170" t="str">
        <f t="shared" si="113"/>
        <v>n/a</v>
      </c>
      <c r="J60" s="180">
        <v>44606</v>
      </c>
      <c r="K60" s="180">
        <v>44606</v>
      </c>
      <c r="L60" s="181" t="str">
        <f t="shared" si="96"/>
        <v>n/a</v>
      </c>
      <c r="M60" s="180">
        <v>44609</v>
      </c>
      <c r="N60" s="180">
        <v>44620</v>
      </c>
      <c r="O60" s="182">
        <v>44630</v>
      </c>
      <c r="P60" s="182">
        <v>44631</v>
      </c>
      <c r="Q60" s="182">
        <v>44273</v>
      </c>
      <c r="R60" s="182">
        <v>44641</v>
      </c>
      <c r="S60" s="190" t="s">
        <v>38</v>
      </c>
      <c r="T60" s="248">
        <f t="shared" si="89"/>
        <v>11500</v>
      </c>
      <c r="U60" s="263">
        <v>11500</v>
      </c>
      <c r="V60" s="250"/>
      <c r="W60" s="248">
        <f t="shared" si="101"/>
        <v>6455</v>
      </c>
      <c r="X60" s="263">
        <v>6455</v>
      </c>
      <c r="Y60" s="195"/>
      <c r="Z60" s="190" t="str">
        <f t="shared" ref="Z60:AF60" si="114">IF($E60="Public Bidding","Date Required",IF($E60="Shopping","n/a",IF($E60="Small Value Procurement","n/a",IF($E60="Lease of Venue","n/a",IF($E60="Agency to Agency","n/a",IF($E60="Direct Contracting","n/a",IF($E60="Emergency Cases","n/a","Check Mode of Proc")))))))</f>
        <v>n/a</v>
      </c>
      <c r="AA60" s="190" t="str">
        <f t="shared" si="114"/>
        <v>n/a</v>
      </c>
      <c r="AB60" s="190" t="str">
        <f t="shared" si="114"/>
        <v>n/a</v>
      </c>
      <c r="AC60" s="190" t="str">
        <f t="shared" si="114"/>
        <v>n/a</v>
      </c>
      <c r="AD60" s="190" t="str">
        <f t="shared" si="114"/>
        <v>n/a</v>
      </c>
      <c r="AE60" s="190" t="str">
        <f t="shared" si="114"/>
        <v>n/a</v>
      </c>
      <c r="AF60" s="190" t="str">
        <f t="shared" si="114"/>
        <v>n/a</v>
      </c>
      <c r="AG60" s="206"/>
      <c r="AH60" s="207"/>
      <c r="AI60" s="169" t="s">
        <v>218</v>
      </c>
      <c r="AJ60" s="168" t="s">
        <v>164</v>
      </c>
      <c r="AK60" s="169" t="s">
        <v>142</v>
      </c>
      <c r="AL60" s="202"/>
      <c r="AM60" s="202"/>
      <c r="AN60" s="202"/>
      <c r="AO60" s="213"/>
      <c r="AP60" s="202"/>
      <c r="AQ60" s="202"/>
      <c r="AR60" s="202"/>
      <c r="AS60" s="202"/>
      <c r="AT60" s="202"/>
      <c r="AU60" s="202"/>
      <c r="AV60" s="202"/>
      <c r="AW60" s="202"/>
      <c r="AX60" s="202"/>
      <c r="AY60" s="215"/>
      <c r="AZ60" s="202"/>
      <c r="BA60" s="216"/>
      <c r="BB60" s="202"/>
      <c r="BC60" s="202"/>
      <c r="BD60" s="202"/>
    </row>
    <row r="61" spans="1:56" ht="39" customHeight="1">
      <c r="A61" s="167">
        <f>IF(C61=0,"  ",VLOOKUP(C61,CODES!$A$1:$B$143,2,FALSE))</f>
        <v>320101100001000</v>
      </c>
      <c r="B61" s="253" t="s">
        <v>219</v>
      </c>
      <c r="C61" s="402" t="s">
        <v>136</v>
      </c>
      <c r="D61" s="169" t="s">
        <v>36</v>
      </c>
      <c r="E61" s="169" t="s">
        <v>44</v>
      </c>
      <c r="F61" s="170" t="str">
        <f t="shared" ref="F61:I61" si="115">IF($E61="Public Bidding","Date Required",IF($E61="Shopping","n/a",IF($E61="Small Value Procurement","n/a",IF($E61="Lease of Venue","n/a",IF($E61="Agency to Agency","n/a",IF($E61="Direct Contracting","n/a",IF($E61="Emergency Cases","n/a","Check Mode of Proc")))))))</f>
        <v>n/a</v>
      </c>
      <c r="G61" s="170" t="str">
        <f t="shared" si="115"/>
        <v>n/a</v>
      </c>
      <c r="H61" s="170" t="str">
        <f t="shared" si="115"/>
        <v>n/a</v>
      </c>
      <c r="I61" s="170" t="str">
        <f t="shared" si="115"/>
        <v>n/a</v>
      </c>
      <c r="J61" s="180">
        <v>44610</v>
      </c>
      <c r="K61" s="180">
        <v>44610</v>
      </c>
      <c r="L61" s="181" t="str">
        <f t="shared" si="96"/>
        <v>n/a</v>
      </c>
      <c r="M61" s="180">
        <v>44620</v>
      </c>
      <c r="N61" s="180">
        <v>44620</v>
      </c>
      <c r="O61" s="182">
        <v>44644</v>
      </c>
      <c r="P61" s="182">
        <v>44645</v>
      </c>
      <c r="Q61" s="182">
        <v>44645</v>
      </c>
      <c r="R61" s="182">
        <v>44645</v>
      </c>
      <c r="S61" s="190" t="s">
        <v>38</v>
      </c>
      <c r="T61" s="248">
        <f t="shared" si="89"/>
        <v>116268.93</v>
      </c>
      <c r="U61" s="263">
        <v>116268.93</v>
      </c>
      <c r="V61" s="250"/>
      <c r="W61" s="248">
        <f t="shared" si="101"/>
        <v>9692.85</v>
      </c>
      <c r="X61" s="263">
        <v>9692.85</v>
      </c>
      <c r="Y61" s="195"/>
      <c r="Z61" s="190" t="str">
        <f t="shared" ref="Z61:AF61" si="116">IF($E61="Public Bidding","Date Required",IF($E61="Shopping","n/a",IF($E61="Small Value Procurement","n/a",IF($E61="Lease of Venue","n/a",IF($E61="Agency to Agency","n/a",IF($E61="Direct Contracting","n/a",IF($E61="Emergency Cases","n/a","Check Mode of Proc")))))))</f>
        <v>n/a</v>
      </c>
      <c r="AA61" s="190" t="str">
        <f t="shared" si="116"/>
        <v>n/a</v>
      </c>
      <c r="AB61" s="190" t="str">
        <f t="shared" si="116"/>
        <v>n/a</v>
      </c>
      <c r="AC61" s="190" t="str">
        <f t="shared" si="116"/>
        <v>n/a</v>
      </c>
      <c r="AD61" s="190" t="str">
        <f t="shared" si="116"/>
        <v>n/a</v>
      </c>
      <c r="AE61" s="190" t="str">
        <f t="shared" si="116"/>
        <v>n/a</v>
      </c>
      <c r="AF61" s="190" t="str">
        <f t="shared" si="116"/>
        <v>n/a</v>
      </c>
      <c r="AG61" s="206"/>
      <c r="AH61" s="207"/>
      <c r="AI61" s="169" t="s">
        <v>220</v>
      </c>
      <c r="AJ61" s="168" t="s">
        <v>221</v>
      </c>
      <c r="AK61" s="169" t="s">
        <v>146</v>
      </c>
      <c r="AL61" s="202"/>
      <c r="AM61" s="202"/>
      <c r="AN61" s="202"/>
      <c r="AO61" s="213"/>
      <c r="AP61" s="202"/>
      <c r="AQ61" s="202"/>
      <c r="AR61" s="202"/>
      <c r="AS61" s="202"/>
      <c r="AT61" s="202"/>
      <c r="AU61" s="202"/>
      <c r="AV61" s="202"/>
      <c r="AW61" s="202"/>
      <c r="AX61" s="202"/>
      <c r="AY61" s="215"/>
      <c r="AZ61" s="202"/>
      <c r="BA61" s="216"/>
      <c r="BB61" s="202"/>
      <c r="BC61" s="202"/>
      <c r="BD61" s="202"/>
    </row>
    <row r="62" spans="1:56" ht="39" customHeight="1">
      <c r="A62" s="167">
        <f>IF(C62=0,"  ",VLOOKUP(C62,CODES!$A$1:$B$143,2,FALSE))</f>
        <v>320101100001000</v>
      </c>
      <c r="B62" s="253" t="s">
        <v>222</v>
      </c>
      <c r="C62" s="402" t="s">
        <v>136</v>
      </c>
      <c r="D62" s="169" t="s">
        <v>36</v>
      </c>
      <c r="E62" s="169" t="s">
        <v>44</v>
      </c>
      <c r="F62" s="170" t="str">
        <f t="shared" ref="F62:I62" si="117">IF($E62="Public Bidding","Date Required",IF($E62="Shopping","n/a",IF($E62="Small Value Procurement","n/a",IF($E62="Lease of Venue","n/a",IF($E62="Agency to Agency","n/a",IF($E62="Direct Contracting","n/a",IF($E62="Emergency Cases","n/a","Check Mode of Proc")))))))</f>
        <v>n/a</v>
      </c>
      <c r="G62" s="170" t="str">
        <f t="shared" si="117"/>
        <v>n/a</v>
      </c>
      <c r="H62" s="170" t="str">
        <f t="shared" si="117"/>
        <v>n/a</v>
      </c>
      <c r="I62" s="170" t="str">
        <f t="shared" si="117"/>
        <v>n/a</v>
      </c>
      <c r="J62" s="180">
        <v>44610</v>
      </c>
      <c r="K62" s="180">
        <v>44610</v>
      </c>
      <c r="L62" s="181" t="str">
        <f t="shared" si="96"/>
        <v>n/a</v>
      </c>
      <c r="M62" s="180">
        <v>44620</v>
      </c>
      <c r="N62" s="180">
        <v>44620</v>
      </c>
      <c r="O62" s="182">
        <v>44644</v>
      </c>
      <c r="P62" s="182">
        <v>44645</v>
      </c>
      <c r="Q62" s="182">
        <v>44676</v>
      </c>
      <c r="R62" s="182">
        <v>44676</v>
      </c>
      <c r="S62" s="190" t="s">
        <v>38</v>
      </c>
      <c r="T62" s="248">
        <f t="shared" si="89"/>
        <v>116268.93</v>
      </c>
      <c r="U62" s="263">
        <v>116268.93</v>
      </c>
      <c r="V62" s="250"/>
      <c r="W62" s="248">
        <f t="shared" si="101"/>
        <v>7443.8</v>
      </c>
      <c r="X62" s="263">
        <v>7443.8</v>
      </c>
      <c r="Y62" s="195"/>
      <c r="Z62" s="190" t="str">
        <f t="shared" ref="Z62:AF62" si="118">IF($E62="Public Bidding","Date Required",IF($E62="Shopping","n/a",IF($E62="Small Value Procurement","n/a",IF($E62="Lease of Venue","n/a",IF($E62="Agency to Agency","n/a",IF($E62="Direct Contracting","n/a",IF($E62="Emergency Cases","n/a","Check Mode of Proc")))))))</f>
        <v>n/a</v>
      </c>
      <c r="AA62" s="190" t="str">
        <f t="shared" si="118"/>
        <v>n/a</v>
      </c>
      <c r="AB62" s="190" t="str">
        <f t="shared" si="118"/>
        <v>n/a</v>
      </c>
      <c r="AC62" s="190" t="str">
        <f t="shared" si="118"/>
        <v>n/a</v>
      </c>
      <c r="AD62" s="190" t="str">
        <f t="shared" si="118"/>
        <v>n/a</v>
      </c>
      <c r="AE62" s="190" t="str">
        <f t="shared" si="118"/>
        <v>n/a</v>
      </c>
      <c r="AF62" s="190" t="str">
        <f t="shared" si="118"/>
        <v>n/a</v>
      </c>
      <c r="AG62" s="206"/>
      <c r="AH62" s="207"/>
      <c r="AI62" s="169" t="s">
        <v>223</v>
      </c>
      <c r="AJ62" s="168" t="s">
        <v>224</v>
      </c>
      <c r="AK62" s="169" t="s">
        <v>146</v>
      </c>
      <c r="AL62" s="202"/>
      <c r="AM62" s="202"/>
      <c r="AN62" s="202"/>
      <c r="AO62" s="213"/>
      <c r="AP62" s="202"/>
      <c r="AQ62" s="202"/>
      <c r="AR62" s="202"/>
      <c r="AS62" s="202"/>
      <c r="AT62" s="202"/>
      <c r="AU62" s="202"/>
      <c r="AV62" s="202"/>
      <c r="AW62" s="202"/>
      <c r="AX62" s="202"/>
      <c r="AY62" s="215"/>
      <c r="AZ62" s="202"/>
      <c r="BA62" s="216"/>
      <c r="BB62" s="202"/>
      <c r="BC62" s="202"/>
      <c r="BD62" s="202"/>
    </row>
    <row r="63" spans="1:56" ht="39" customHeight="1">
      <c r="A63" s="167">
        <f>IF(C63=0,"  ",VLOOKUP(C63,CODES!$A$1:$B$143,2,FALSE))</f>
        <v>320101100001000</v>
      </c>
      <c r="B63" s="253" t="s">
        <v>225</v>
      </c>
      <c r="C63" s="169" t="s">
        <v>93</v>
      </c>
      <c r="D63" s="169" t="s">
        <v>36</v>
      </c>
      <c r="E63" s="169" t="s">
        <v>44</v>
      </c>
      <c r="F63" s="170" t="str">
        <f t="shared" ref="F63:I63" si="119">IF($E63="Public Bidding","Date Required",IF($E63="Shopping","n/a",IF($E63="Small Value Procurement","n/a",IF($E63="Lease of Venue","n/a",IF($E63="Agency to Agency","n/a",IF($E63="Direct Contracting","n/a",IF($E63="Emergency Cases","n/a","Check Mode of Proc")))))))</f>
        <v>n/a</v>
      </c>
      <c r="G63" s="170" t="str">
        <f t="shared" si="119"/>
        <v>n/a</v>
      </c>
      <c r="H63" s="170" t="str">
        <f t="shared" si="119"/>
        <v>n/a</v>
      </c>
      <c r="I63" s="170" t="str">
        <f t="shared" si="119"/>
        <v>n/a</v>
      </c>
      <c r="J63" s="180">
        <v>44601</v>
      </c>
      <c r="K63" s="180">
        <v>44601</v>
      </c>
      <c r="L63" s="181" t="str">
        <f t="shared" si="96"/>
        <v>n/a</v>
      </c>
      <c r="M63" s="180">
        <v>44613</v>
      </c>
      <c r="N63" s="180">
        <v>44620</v>
      </c>
      <c r="O63" s="182">
        <v>44644</v>
      </c>
      <c r="P63" s="182">
        <v>44644</v>
      </c>
      <c r="Q63" s="182">
        <v>44644</v>
      </c>
      <c r="R63" s="182">
        <v>44650</v>
      </c>
      <c r="S63" s="190" t="s">
        <v>38</v>
      </c>
      <c r="T63" s="248">
        <f t="shared" si="89"/>
        <v>12140</v>
      </c>
      <c r="U63" s="263">
        <v>12140</v>
      </c>
      <c r="V63" s="250"/>
      <c r="W63" s="248">
        <f t="shared" si="101"/>
        <v>3150</v>
      </c>
      <c r="X63" s="263">
        <v>3150</v>
      </c>
      <c r="Y63" s="195"/>
      <c r="Z63" s="190" t="str">
        <f t="shared" ref="Z63:AF63" si="120">IF($E63="Public Bidding","Date Required",IF($E63="Shopping","n/a",IF($E63="Small Value Procurement","n/a",IF($E63="Lease of Venue","n/a",IF($E63="Agency to Agency","n/a",IF($E63="Direct Contracting","n/a",IF($E63="Emergency Cases","n/a","Check Mode of Proc")))))))</f>
        <v>n/a</v>
      </c>
      <c r="AA63" s="190" t="str">
        <f t="shared" si="120"/>
        <v>n/a</v>
      </c>
      <c r="AB63" s="190" t="str">
        <f t="shared" si="120"/>
        <v>n/a</v>
      </c>
      <c r="AC63" s="190" t="str">
        <f t="shared" si="120"/>
        <v>n/a</v>
      </c>
      <c r="AD63" s="190" t="str">
        <f t="shared" si="120"/>
        <v>n/a</v>
      </c>
      <c r="AE63" s="190" t="str">
        <f t="shared" si="120"/>
        <v>n/a</v>
      </c>
      <c r="AF63" s="190" t="str">
        <f t="shared" si="120"/>
        <v>n/a</v>
      </c>
      <c r="AG63" s="206"/>
      <c r="AH63" s="207"/>
      <c r="AI63" s="169" t="s">
        <v>226</v>
      </c>
      <c r="AJ63" s="168" t="s">
        <v>227</v>
      </c>
      <c r="AK63" s="169" t="s">
        <v>146</v>
      </c>
      <c r="AL63" s="202"/>
      <c r="AM63" s="202"/>
      <c r="AN63" s="202"/>
      <c r="AO63" s="213"/>
      <c r="AP63" s="202"/>
      <c r="AQ63" s="202"/>
      <c r="AR63" s="202"/>
      <c r="AS63" s="202"/>
      <c r="AT63" s="202"/>
      <c r="AU63" s="202"/>
      <c r="AV63" s="202"/>
      <c r="AW63" s="202"/>
      <c r="AX63" s="202"/>
      <c r="AY63" s="215"/>
      <c r="AZ63" s="202"/>
      <c r="BA63" s="216"/>
      <c r="BB63" s="202"/>
      <c r="BC63" s="202"/>
      <c r="BD63" s="202"/>
    </row>
    <row r="64" spans="1:56" ht="39" customHeight="1">
      <c r="A64" s="167">
        <f>IF(C64=0,"  ",VLOOKUP(C64,CODES!$A$1:$B$143,2,FALSE))</f>
        <v>100000100001000</v>
      </c>
      <c r="B64" s="253" t="s">
        <v>230</v>
      </c>
      <c r="C64" s="169" t="s">
        <v>49</v>
      </c>
      <c r="D64" s="169" t="s">
        <v>36</v>
      </c>
      <c r="E64" s="169" t="s">
        <v>44</v>
      </c>
      <c r="F64" s="170" t="str">
        <f t="shared" ref="F64:I64" si="121">IF($E64="Public Bidding","Date Required",IF($E64="Shopping","n/a",IF($E64="Small Value Procurement","n/a",IF($E64="Lease of Venue","n/a",IF($E64="Agency to Agency","n/a",IF($E64="Direct Contracting","n/a",IF($E64="Emergency Cases","n/a","Check Mode of Proc")))))))</f>
        <v>n/a</v>
      </c>
      <c r="G64" s="170" t="str">
        <f t="shared" si="121"/>
        <v>n/a</v>
      </c>
      <c r="H64" s="170" t="str">
        <f t="shared" si="121"/>
        <v>n/a</v>
      </c>
      <c r="I64" s="170" t="str">
        <f t="shared" si="121"/>
        <v>n/a</v>
      </c>
      <c r="J64" s="180">
        <v>44610</v>
      </c>
      <c r="K64" s="180">
        <v>44610</v>
      </c>
      <c r="L64" s="181" t="str">
        <f t="shared" si="96"/>
        <v>n/a</v>
      </c>
      <c r="M64" s="180">
        <v>44613</v>
      </c>
      <c r="N64" s="180">
        <v>44620</v>
      </c>
      <c r="O64" s="182">
        <v>44629</v>
      </c>
      <c r="P64" s="182">
        <v>44630</v>
      </c>
      <c r="Q64" s="182">
        <v>44637</v>
      </c>
      <c r="R64" s="182">
        <v>44649</v>
      </c>
      <c r="S64" s="190" t="s">
        <v>38</v>
      </c>
      <c r="T64" s="248">
        <f t="shared" si="89"/>
        <v>374837.12</v>
      </c>
      <c r="U64" s="263">
        <v>374837.12</v>
      </c>
      <c r="V64" s="250"/>
      <c r="W64" s="248">
        <f t="shared" si="101"/>
        <v>32650</v>
      </c>
      <c r="X64" s="263">
        <v>32650</v>
      </c>
      <c r="Y64" s="195"/>
      <c r="Z64" s="190" t="str">
        <f t="shared" ref="Z64:AF64" si="122">IF($E64="Public Bidding","Date Required",IF($E64="Shopping","n/a",IF($E64="Small Value Procurement","n/a",IF($E64="Lease of Venue","n/a",IF($E64="Agency to Agency","n/a",IF($E64="Direct Contracting","n/a",IF($E64="Emergency Cases","n/a","Check Mode of Proc")))))))</f>
        <v>n/a</v>
      </c>
      <c r="AA64" s="190" t="str">
        <f t="shared" si="122"/>
        <v>n/a</v>
      </c>
      <c r="AB64" s="190" t="str">
        <f t="shared" si="122"/>
        <v>n/a</v>
      </c>
      <c r="AC64" s="190" t="str">
        <f t="shared" si="122"/>
        <v>n/a</v>
      </c>
      <c r="AD64" s="190" t="str">
        <f t="shared" si="122"/>
        <v>n/a</v>
      </c>
      <c r="AE64" s="190" t="str">
        <f t="shared" si="122"/>
        <v>n/a</v>
      </c>
      <c r="AF64" s="190" t="str">
        <f t="shared" si="122"/>
        <v>n/a</v>
      </c>
      <c r="AG64" s="206"/>
      <c r="AH64" s="207"/>
      <c r="AI64" s="169" t="s">
        <v>231</v>
      </c>
      <c r="AJ64" s="168" t="s">
        <v>59</v>
      </c>
      <c r="AK64" s="169" t="s">
        <v>146</v>
      </c>
      <c r="AL64" s="202"/>
      <c r="AM64" s="202"/>
      <c r="AN64" s="202"/>
      <c r="AO64" s="213"/>
      <c r="AP64" s="202"/>
      <c r="AQ64" s="202"/>
      <c r="AR64" s="202"/>
      <c r="AS64" s="202"/>
      <c r="AT64" s="202"/>
      <c r="AU64" s="202"/>
      <c r="AV64" s="202"/>
      <c r="AW64" s="202"/>
      <c r="AX64" s="202"/>
      <c r="AY64" s="215"/>
      <c r="AZ64" s="202"/>
      <c r="BA64" s="216"/>
      <c r="BB64" s="202"/>
      <c r="BC64" s="202"/>
      <c r="BD64" s="202"/>
    </row>
    <row r="65" spans="1:56" ht="50.25" customHeight="1">
      <c r="A65" s="167">
        <f>IF(C65=0,"  ",VLOOKUP(C65,CODES!$A$1:$B$143,2,FALSE))</f>
        <v>100000100001000</v>
      </c>
      <c r="B65" s="439" t="s">
        <v>232</v>
      </c>
      <c r="C65" s="219" t="s">
        <v>49</v>
      </c>
      <c r="D65" s="169" t="s">
        <v>36</v>
      </c>
      <c r="E65" s="169" t="s">
        <v>44</v>
      </c>
      <c r="F65" s="170" t="str">
        <f t="shared" ref="F65:I65" si="123">IF($E65="Public Bidding","Date Required",IF($E65="Shopping","n/a",IF($E65="Small Value Procurement","n/a",IF($E65="Lease of Venue","n/a",IF($E65="Agency to Agency","n/a",IF($E65="Direct Contracting","n/a",IF($E65="Emergency Cases","n/a","Check Mode of Proc")))))))</f>
        <v>n/a</v>
      </c>
      <c r="G65" s="170" t="str">
        <f t="shared" si="123"/>
        <v>n/a</v>
      </c>
      <c r="H65" s="170" t="str">
        <f t="shared" si="123"/>
        <v>n/a</v>
      </c>
      <c r="I65" s="170" t="str">
        <f t="shared" si="123"/>
        <v>n/a</v>
      </c>
      <c r="J65" s="180">
        <v>44610</v>
      </c>
      <c r="K65" s="180">
        <v>44610</v>
      </c>
      <c r="L65" s="181" t="str">
        <f t="shared" si="96"/>
        <v>n/a</v>
      </c>
      <c r="M65" s="180">
        <v>44613</v>
      </c>
      <c r="N65" s="180">
        <v>44620</v>
      </c>
      <c r="O65" s="182">
        <v>44644</v>
      </c>
      <c r="P65" s="182">
        <v>44645</v>
      </c>
      <c r="Q65" s="182">
        <v>44645</v>
      </c>
      <c r="R65" s="182">
        <v>44651</v>
      </c>
      <c r="S65" s="190" t="s">
        <v>38</v>
      </c>
      <c r="T65" s="248">
        <f t="shared" si="89"/>
        <v>374837.12</v>
      </c>
      <c r="U65" s="263">
        <v>374837.12</v>
      </c>
      <c r="V65" s="250"/>
      <c r="W65" s="248">
        <f t="shared" si="101"/>
        <v>5440</v>
      </c>
      <c r="X65" s="263">
        <v>5440</v>
      </c>
      <c r="Y65" s="195"/>
      <c r="Z65" s="190" t="str">
        <f t="shared" ref="Z65:AF65" si="124">IF($E65="Public Bidding","Date Required",IF($E65="Shopping","n/a",IF($E65="Small Value Procurement","n/a",IF($E65="Lease of Venue","n/a",IF($E65="Agency to Agency","n/a",IF($E65="Direct Contracting","n/a",IF($E65="Emergency Cases","n/a","Check Mode of Proc")))))))</f>
        <v>n/a</v>
      </c>
      <c r="AA65" s="190" t="str">
        <f t="shared" si="124"/>
        <v>n/a</v>
      </c>
      <c r="AB65" s="190" t="str">
        <f t="shared" si="124"/>
        <v>n/a</v>
      </c>
      <c r="AC65" s="190" t="str">
        <f t="shared" si="124"/>
        <v>n/a</v>
      </c>
      <c r="AD65" s="190" t="str">
        <f t="shared" si="124"/>
        <v>n/a</v>
      </c>
      <c r="AE65" s="190" t="str">
        <f t="shared" si="124"/>
        <v>n/a</v>
      </c>
      <c r="AF65" s="190" t="str">
        <f t="shared" si="124"/>
        <v>n/a</v>
      </c>
      <c r="AG65" s="206"/>
      <c r="AH65" s="207"/>
      <c r="AI65" s="169" t="s">
        <v>233</v>
      </c>
      <c r="AJ65" s="168" t="s">
        <v>221</v>
      </c>
      <c r="AK65" s="169" t="s">
        <v>109</v>
      </c>
      <c r="AL65" s="202"/>
      <c r="AM65" s="202"/>
      <c r="AN65" s="202"/>
      <c r="AO65" s="213"/>
      <c r="AP65" s="202"/>
      <c r="AQ65" s="202"/>
      <c r="AR65" s="202"/>
      <c r="AS65" s="202"/>
      <c r="AT65" s="202"/>
      <c r="AU65" s="202"/>
      <c r="AV65" s="202"/>
      <c r="AW65" s="202"/>
      <c r="AX65" s="202"/>
      <c r="AY65" s="215"/>
      <c r="AZ65" s="202"/>
      <c r="BA65" s="216"/>
      <c r="BB65" s="202"/>
      <c r="BC65" s="202"/>
      <c r="BD65" s="202"/>
    </row>
    <row r="66" spans="1:56" ht="39" customHeight="1">
      <c r="A66" s="167">
        <f>IF(C66=0,"  ",VLOOKUP(C66,CODES!$A$1:$B$143,2,FALSE))</f>
        <v>100000100001000</v>
      </c>
      <c r="B66" s="253" t="s">
        <v>234</v>
      </c>
      <c r="C66" s="169" t="s">
        <v>49</v>
      </c>
      <c r="D66" s="169" t="s">
        <v>36</v>
      </c>
      <c r="E66" s="169" t="s">
        <v>44</v>
      </c>
      <c r="F66" s="170" t="str">
        <f t="shared" ref="F66:I66" si="125">IF($E66="Public Bidding","Date Required",IF($E66="Shopping","n/a",IF($E66="Small Value Procurement","n/a",IF($E66="Lease of Venue","n/a",IF($E66="Agency to Agency","n/a",IF($E66="Direct Contracting","n/a",IF($E66="Emergency Cases","n/a","Check Mode of Proc")))))))</f>
        <v>n/a</v>
      </c>
      <c r="G66" s="170" t="str">
        <f t="shared" si="125"/>
        <v>n/a</v>
      </c>
      <c r="H66" s="170" t="str">
        <f t="shared" si="125"/>
        <v>n/a</v>
      </c>
      <c r="I66" s="170" t="str">
        <f t="shared" si="125"/>
        <v>n/a</v>
      </c>
      <c r="J66" s="180">
        <v>44610</v>
      </c>
      <c r="K66" s="180">
        <v>44610</v>
      </c>
      <c r="L66" s="181" t="str">
        <f t="shared" si="96"/>
        <v>n/a</v>
      </c>
      <c r="M66" s="180">
        <v>44613</v>
      </c>
      <c r="N66" s="180">
        <v>44620</v>
      </c>
      <c r="O66" s="182">
        <v>44629</v>
      </c>
      <c r="P66" s="182">
        <v>44630</v>
      </c>
      <c r="Q66" s="182">
        <v>44631</v>
      </c>
      <c r="R66" s="182">
        <v>44631</v>
      </c>
      <c r="S66" s="190" t="s">
        <v>38</v>
      </c>
      <c r="T66" s="248">
        <f t="shared" si="89"/>
        <v>374837.12</v>
      </c>
      <c r="U66" s="263">
        <v>374837.12</v>
      </c>
      <c r="V66" s="250"/>
      <c r="W66" s="248">
        <f t="shared" si="101"/>
        <v>34600</v>
      </c>
      <c r="X66" s="263">
        <v>34600</v>
      </c>
      <c r="Y66" s="195"/>
      <c r="Z66" s="190" t="str">
        <f t="shared" ref="Z66:AF66" si="126">IF($E66="Public Bidding","Date Required",IF($E66="Shopping","n/a",IF($E66="Small Value Procurement","n/a",IF($E66="Lease of Venue","n/a",IF($E66="Agency to Agency","n/a",IF($E66="Direct Contracting","n/a",IF($E66="Emergency Cases","n/a","Check Mode of Proc")))))))</f>
        <v>n/a</v>
      </c>
      <c r="AA66" s="190" t="str">
        <f t="shared" si="126"/>
        <v>n/a</v>
      </c>
      <c r="AB66" s="190" t="str">
        <f t="shared" si="126"/>
        <v>n/a</v>
      </c>
      <c r="AC66" s="190" t="str">
        <f t="shared" si="126"/>
        <v>n/a</v>
      </c>
      <c r="AD66" s="190" t="str">
        <f t="shared" si="126"/>
        <v>n/a</v>
      </c>
      <c r="AE66" s="190" t="str">
        <f t="shared" si="126"/>
        <v>n/a</v>
      </c>
      <c r="AF66" s="190" t="str">
        <f t="shared" si="126"/>
        <v>n/a</v>
      </c>
      <c r="AG66" s="206"/>
      <c r="AH66" s="207"/>
      <c r="AI66" s="169" t="s">
        <v>235</v>
      </c>
      <c r="AJ66" s="168" t="s">
        <v>236</v>
      </c>
      <c r="AK66" s="169" t="s">
        <v>146</v>
      </c>
      <c r="AL66" s="202"/>
      <c r="AM66" s="202"/>
      <c r="AN66" s="202"/>
      <c r="AO66" s="213"/>
      <c r="AP66" s="202"/>
      <c r="AQ66" s="202"/>
      <c r="AR66" s="202"/>
      <c r="AS66" s="202"/>
      <c r="AT66" s="202"/>
      <c r="AU66" s="202"/>
      <c r="AV66" s="202"/>
      <c r="AW66" s="202"/>
      <c r="AX66" s="202"/>
      <c r="AY66" s="215"/>
      <c r="AZ66" s="202"/>
      <c r="BA66" s="216"/>
      <c r="BB66" s="202"/>
      <c r="BC66" s="202"/>
      <c r="BD66" s="202"/>
    </row>
    <row r="67" spans="1:56" ht="51.95" customHeight="1">
      <c r="A67" s="167">
        <f>IF(C67=0,"  ",VLOOKUP(C67,CODES!$A$1:$B$143,2,FALSE))</f>
        <v>100000100001000</v>
      </c>
      <c r="B67" s="253" t="s">
        <v>237</v>
      </c>
      <c r="C67" s="169" t="s">
        <v>238</v>
      </c>
      <c r="D67" s="169" t="s">
        <v>36</v>
      </c>
      <c r="E67" s="169" t="s">
        <v>44</v>
      </c>
      <c r="F67" s="170" t="str">
        <f t="shared" ref="F67:I67" si="127">IF($E67="Public Bidding","Date Required",IF($E67="Shopping","n/a",IF($E67="Small Value Procurement","n/a",IF($E67="Lease of Venue","n/a",IF($E67="Agency to Agency","n/a",IF($E67="Direct Contracting","n/a",IF($E67="Emergency Cases","n/a","Check Mode of Proc")))))))</f>
        <v>n/a</v>
      </c>
      <c r="G67" s="170" t="str">
        <f t="shared" si="127"/>
        <v>n/a</v>
      </c>
      <c r="H67" s="170" t="str">
        <f t="shared" si="127"/>
        <v>n/a</v>
      </c>
      <c r="I67" s="170" t="str">
        <f t="shared" si="127"/>
        <v>n/a</v>
      </c>
      <c r="J67" s="180">
        <v>44614</v>
      </c>
      <c r="K67" s="180">
        <v>44614</v>
      </c>
      <c r="L67" s="181" t="str">
        <f t="shared" si="96"/>
        <v>n/a</v>
      </c>
      <c r="M67" s="180">
        <v>44616</v>
      </c>
      <c r="N67" s="183">
        <v>44622</v>
      </c>
      <c r="O67" s="182">
        <v>44627</v>
      </c>
      <c r="P67" s="182">
        <v>44628</v>
      </c>
      <c r="Q67" s="182">
        <v>44632</v>
      </c>
      <c r="R67" s="182">
        <v>44728</v>
      </c>
      <c r="S67" s="190" t="s">
        <v>38</v>
      </c>
      <c r="T67" s="248">
        <f t="shared" si="89"/>
        <v>92000</v>
      </c>
      <c r="U67" s="263">
        <v>92000</v>
      </c>
      <c r="V67" s="250"/>
      <c r="W67" s="248">
        <f t="shared" si="101"/>
        <v>91200</v>
      </c>
      <c r="X67" s="263">
        <v>91200</v>
      </c>
      <c r="Y67" s="195"/>
      <c r="Z67" s="190" t="str">
        <f t="shared" ref="Z67:AF67" si="128">IF($E67="Public Bidding","Date Required",IF($E67="Shopping","n/a",IF($E67="Small Value Procurement","n/a",IF($E67="Lease of Venue","n/a",IF($E67="Agency to Agency","n/a",IF($E67="Direct Contracting","n/a",IF($E67="Emergency Cases","n/a","Check Mode of Proc")))))))</f>
        <v>n/a</v>
      </c>
      <c r="AA67" s="190" t="str">
        <f t="shared" si="128"/>
        <v>n/a</v>
      </c>
      <c r="AB67" s="190" t="str">
        <f t="shared" si="128"/>
        <v>n/a</v>
      </c>
      <c r="AC67" s="190" t="str">
        <f t="shared" si="128"/>
        <v>n/a</v>
      </c>
      <c r="AD67" s="190" t="str">
        <f t="shared" si="128"/>
        <v>n/a</v>
      </c>
      <c r="AE67" s="190" t="str">
        <f t="shared" si="128"/>
        <v>n/a</v>
      </c>
      <c r="AF67" s="190" t="str">
        <f t="shared" si="128"/>
        <v>n/a</v>
      </c>
      <c r="AG67" s="206"/>
      <c r="AH67" s="207"/>
      <c r="AI67" s="169" t="s">
        <v>239</v>
      </c>
      <c r="AJ67" s="168" t="s">
        <v>134</v>
      </c>
      <c r="AK67" s="169" t="s">
        <v>146</v>
      </c>
      <c r="AL67" s="202"/>
      <c r="AM67" s="202"/>
      <c r="AN67" s="202"/>
      <c r="AO67" s="213"/>
      <c r="AP67" s="202"/>
      <c r="AQ67" s="202"/>
      <c r="AR67" s="202"/>
      <c r="AS67" s="202"/>
      <c r="AT67" s="202"/>
      <c r="AU67" s="202"/>
      <c r="AV67" s="202"/>
      <c r="AW67" s="202"/>
      <c r="AX67" s="202"/>
      <c r="AY67" s="215"/>
      <c r="AZ67" s="202"/>
      <c r="BA67" s="216"/>
      <c r="BB67" s="202"/>
      <c r="BC67" s="202"/>
      <c r="BD67" s="202"/>
    </row>
    <row r="68" spans="1:56" s="162" customFormat="1" ht="53.1" customHeight="1">
      <c r="A68" s="222">
        <f>IF(C68=0,"  ",VLOOKUP(C68,CODES!$A$1:$B$143,2,FALSE))</f>
        <v>100000100001000</v>
      </c>
      <c r="B68" s="437" t="s">
        <v>240</v>
      </c>
      <c r="C68" s="224" t="s">
        <v>49</v>
      </c>
      <c r="D68" s="224" t="s">
        <v>36</v>
      </c>
      <c r="E68" s="224" t="s">
        <v>44</v>
      </c>
      <c r="F68" s="224" t="str">
        <f t="shared" ref="F68:I68" si="129">IF($E68="Public Bidding","Date Required",IF($E68="Shopping","n/a",IF($E68="Small Value Procurement","n/a",IF($E68="Lease of Venue","n/a",IF($E68="Agency to Agency","n/a",IF($E68="Direct Contracting","n/a",IF($E68="Emergency Cases","n/a","Check Mode of Proc")))))))</f>
        <v>n/a</v>
      </c>
      <c r="G68" s="224" t="str">
        <f t="shared" si="129"/>
        <v>n/a</v>
      </c>
      <c r="H68" s="224" t="str">
        <f t="shared" si="129"/>
        <v>n/a</v>
      </c>
      <c r="I68" s="224" t="str">
        <f t="shared" si="129"/>
        <v>n/a</v>
      </c>
      <c r="J68" s="229">
        <v>44614</v>
      </c>
      <c r="K68" s="229">
        <v>44614</v>
      </c>
      <c r="L68" s="224" t="str">
        <f t="shared" si="96"/>
        <v>n/a</v>
      </c>
      <c r="M68" s="390">
        <v>44622</v>
      </c>
      <c r="N68" s="229">
        <v>44622</v>
      </c>
      <c r="O68" s="228">
        <v>44635</v>
      </c>
      <c r="P68" s="228">
        <v>44636</v>
      </c>
      <c r="Q68" s="391" t="s">
        <v>1965</v>
      </c>
      <c r="R68" s="391" t="s">
        <v>1965</v>
      </c>
      <c r="S68" s="224" t="s">
        <v>38</v>
      </c>
      <c r="T68" s="399">
        <f t="shared" si="89"/>
        <v>42200</v>
      </c>
      <c r="U68" s="399">
        <v>42200</v>
      </c>
      <c r="V68" s="224"/>
      <c r="W68" s="399">
        <f t="shared" si="101"/>
        <v>17570</v>
      </c>
      <c r="X68" s="399">
        <v>17570</v>
      </c>
      <c r="Y68" s="223"/>
      <c r="Z68" s="224" t="str">
        <f t="shared" ref="Z68:AF68" si="130">IF($E68="Public Bidding","Date Required",IF($E68="Shopping","n/a",IF($E68="Small Value Procurement","n/a",IF($E68="Lease of Venue","n/a",IF($E68="Agency to Agency","n/a",IF($E68="Direct Contracting","n/a",IF($E68="Emergency Cases","n/a","Check Mode of Proc")))))))</f>
        <v>n/a</v>
      </c>
      <c r="AA68" s="224" t="str">
        <f t="shared" si="130"/>
        <v>n/a</v>
      </c>
      <c r="AB68" s="224" t="str">
        <f t="shared" si="130"/>
        <v>n/a</v>
      </c>
      <c r="AC68" s="224" t="str">
        <f t="shared" si="130"/>
        <v>n/a</v>
      </c>
      <c r="AD68" s="224" t="str">
        <f t="shared" si="130"/>
        <v>n/a</v>
      </c>
      <c r="AE68" s="224" t="str">
        <f t="shared" si="130"/>
        <v>n/a</v>
      </c>
      <c r="AF68" s="224" t="str">
        <f t="shared" si="130"/>
        <v>n/a</v>
      </c>
      <c r="AG68" s="223"/>
      <c r="AH68" s="233"/>
      <c r="AI68" s="224" t="s">
        <v>241</v>
      </c>
      <c r="AJ68" s="223" t="s">
        <v>242</v>
      </c>
      <c r="AK68" s="224" t="s">
        <v>243</v>
      </c>
      <c r="AL68" s="384"/>
      <c r="AM68" s="384"/>
      <c r="AN68" s="384"/>
      <c r="AO68" s="385"/>
      <c r="AP68" s="384"/>
      <c r="AQ68" s="384"/>
      <c r="AR68" s="384"/>
      <c r="AS68" s="384"/>
      <c r="AT68" s="384"/>
      <c r="AU68" s="384"/>
      <c r="AV68" s="384"/>
      <c r="AW68" s="384"/>
      <c r="AX68" s="384"/>
      <c r="AY68" s="386"/>
      <c r="AZ68" s="384"/>
      <c r="BA68" s="387"/>
      <c r="BB68" s="384"/>
      <c r="BC68" s="384"/>
      <c r="BD68" s="384"/>
    </row>
    <row r="69" spans="1:56" ht="39" customHeight="1">
      <c r="A69" s="167">
        <f>IF(C69=0,"  ",VLOOKUP(C69,CODES!$A$1:$B$143,2,FALSE))</f>
        <v>100000100001000</v>
      </c>
      <c r="B69" s="253" t="s">
        <v>244</v>
      </c>
      <c r="C69" s="169" t="s">
        <v>115</v>
      </c>
      <c r="D69" s="169" t="s">
        <v>36</v>
      </c>
      <c r="E69" s="169" t="s">
        <v>44</v>
      </c>
      <c r="F69" s="170" t="str">
        <f t="shared" ref="F69:I69" si="131">IF($E69="Public Bidding","Date Required",IF($E69="Shopping","n/a",IF($E69="Small Value Procurement","n/a",IF($E69="Lease of Venue","n/a",IF($E69="Agency to Agency","n/a",IF($E69="Direct Contracting","n/a",IF($E69="Emergency Cases","n/a","Check Mode of Proc")))))))</f>
        <v>n/a</v>
      </c>
      <c r="G69" s="170" t="str">
        <f t="shared" si="131"/>
        <v>n/a</v>
      </c>
      <c r="H69" s="170" t="str">
        <f t="shared" si="131"/>
        <v>n/a</v>
      </c>
      <c r="I69" s="170" t="str">
        <f t="shared" si="131"/>
        <v>n/a</v>
      </c>
      <c r="J69" s="180">
        <v>44620</v>
      </c>
      <c r="K69" s="180">
        <v>44620</v>
      </c>
      <c r="L69" s="181" t="str">
        <f t="shared" si="96"/>
        <v>n/a</v>
      </c>
      <c r="M69" s="180">
        <v>44621</v>
      </c>
      <c r="N69" s="180">
        <v>44623</v>
      </c>
      <c r="O69" s="182">
        <v>44631</v>
      </c>
      <c r="P69" s="182">
        <f>O69+1</f>
        <v>44632</v>
      </c>
      <c r="Q69" s="182">
        <v>44636</v>
      </c>
      <c r="R69" s="182">
        <v>44636</v>
      </c>
      <c r="S69" s="190" t="s">
        <v>38</v>
      </c>
      <c r="T69" s="248">
        <f t="shared" si="89"/>
        <v>12000</v>
      </c>
      <c r="U69" s="263">
        <v>12000</v>
      </c>
      <c r="V69" s="250"/>
      <c r="W69" s="248">
        <f t="shared" si="101"/>
        <v>12000</v>
      </c>
      <c r="X69" s="263">
        <v>12000</v>
      </c>
      <c r="Y69" s="195"/>
      <c r="Z69" s="190" t="str">
        <f t="shared" ref="Z69:AF69" si="132">IF($E69="Public Bidding","Date Required",IF($E69="Shopping","n/a",IF($E69="Small Value Procurement","n/a",IF($E69="Lease of Venue","n/a",IF($E69="Agency to Agency","n/a",IF($E69="Direct Contracting","n/a",IF($E69="Emergency Cases","n/a","Check Mode of Proc")))))))</f>
        <v>n/a</v>
      </c>
      <c r="AA69" s="190" t="str">
        <f t="shared" si="132"/>
        <v>n/a</v>
      </c>
      <c r="AB69" s="190" t="str">
        <f t="shared" si="132"/>
        <v>n/a</v>
      </c>
      <c r="AC69" s="190" t="str">
        <f t="shared" si="132"/>
        <v>n/a</v>
      </c>
      <c r="AD69" s="190" t="str">
        <f t="shared" si="132"/>
        <v>n/a</v>
      </c>
      <c r="AE69" s="190" t="str">
        <f t="shared" si="132"/>
        <v>n/a</v>
      </c>
      <c r="AF69" s="190" t="str">
        <f t="shared" si="132"/>
        <v>n/a</v>
      </c>
      <c r="AG69" s="206"/>
      <c r="AH69" s="207"/>
      <c r="AI69" s="169" t="s">
        <v>245</v>
      </c>
      <c r="AJ69" s="168" t="s">
        <v>246</v>
      </c>
      <c r="AK69" s="169" t="s">
        <v>247</v>
      </c>
      <c r="AL69" s="202"/>
      <c r="AM69" s="202"/>
      <c r="AN69" s="202"/>
      <c r="AO69" s="213"/>
      <c r="AP69" s="202"/>
      <c r="AQ69" s="202"/>
      <c r="AR69" s="202"/>
      <c r="AS69" s="202"/>
      <c r="AT69" s="202"/>
      <c r="AU69" s="202"/>
      <c r="AV69" s="202"/>
      <c r="AW69" s="202"/>
      <c r="AX69" s="202"/>
      <c r="AY69" s="215"/>
      <c r="AZ69" s="202"/>
      <c r="BA69" s="216"/>
      <c r="BB69" s="202"/>
      <c r="BC69" s="202"/>
      <c r="BD69" s="202"/>
    </row>
    <row r="70" spans="1:56" ht="53.25" customHeight="1">
      <c r="A70" s="167">
        <f>IF(C70=0,"  ",VLOOKUP(C70,CODES!$A$1:$B$143,2,FALSE))</f>
        <v>330100100001000</v>
      </c>
      <c r="B70" s="440" t="s">
        <v>248</v>
      </c>
      <c r="C70" s="220" t="s">
        <v>249</v>
      </c>
      <c r="D70" s="169" t="s">
        <v>36</v>
      </c>
      <c r="E70" s="169" t="s">
        <v>44</v>
      </c>
      <c r="F70" s="170" t="str">
        <f t="shared" ref="F70:H70" si="133">IF($E70="Public Bidding","Date Required",IF($E70="Shopping","n/a",IF($E70="Small Value Procurement","n/a",IF($E70="Lease of Venue","n/a",IF($E70="Agency to Agency","n/a",IF($E70="Direct Contracting","n/a",IF($E70="Emergency Cases","n/a","Check Mode of Proc")))))))</f>
        <v>n/a</v>
      </c>
      <c r="G70" s="170" t="str">
        <f t="shared" si="133"/>
        <v>n/a</v>
      </c>
      <c r="H70" s="170" t="str">
        <f t="shared" si="133"/>
        <v>n/a</v>
      </c>
      <c r="I70" s="225">
        <v>44625</v>
      </c>
      <c r="J70" s="180">
        <v>44635</v>
      </c>
      <c r="K70" s="180">
        <v>44635</v>
      </c>
      <c r="L70" s="181" t="str">
        <f t="shared" si="96"/>
        <v>n/a</v>
      </c>
      <c r="M70" s="180">
        <v>44627</v>
      </c>
      <c r="N70" s="180">
        <v>44628</v>
      </c>
      <c r="O70" s="182">
        <v>44634</v>
      </c>
      <c r="P70" s="182">
        <v>44635</v>
      </c>
      <c r="Q70" s="182">
        <v>44652</v>
      </c>
      <c r="R70" s="182">
        <v>44656</v>
      </c>
      <c r="S70" s="190" t="s">
        <v>38</v>
      </c>
      <c r="T70" s="248">
        <f t="shared" si="89"/>
        <v>180300</v>
      </c>
      <c r="U70" s="263">
        <v>180300</v>
      </c>
      <c r="V70" s="250"/>
      <c r="W70" s="248">
        <f t="shared" si="101"/>
        <v>180300</v>
      </c>
      <c r="X70" s="263">
        <v>180300</v>
      </c>
      <c r="Y70" s="195"/>
      <c r="Z70" s="190" t="str">
        <f t="shared" ref="Z70:AF70" si="134">IF($E70="Public Bidding","Date Required",IF($E70="Shopping","n/a",IF($E70="Small Value Procurement","n/a",IF($E70="Lease of Venue","n/a",IF($E70="Agency to Agency","n/a",IF($E70="Direct Contracting","n/a",IF($E70="Emergency Cases","n/a","Check Mode of Proc")))))))</f>
        <v>n/a</v>
      </c>
      <c r="AA70" s="190" t="str">
        <f t="shared" si="134"/>
        <v>n/a</v>
      </c>
      <c r="AB70" s="190" t="str">
        <f t="shared" si="134"/>
        <v>n/a</v>
      </c>
      <c r="AC70" s="190" t="str">
        <f t="shared" si="134"/>
        <v>n/a</v>
      </c>
      <c r="AD70" s="190" t="str">
        <f t="shared" si="134"/>
        <v>n/a</v>
      </c>
      <c r="AE70" s="190" t="str">
        <f t="shared" si="134"/>
        <v>n/a</v>
      </c>
      <c r="AF70" s="190" t="str">
        <f t="shared" si="134"/>
        <v>n/a</v>
      </c>
      <c r="AG70" s="206"/>
      <c r="AH70" s="207"/>
      <c r="AI70" s="169" t="s">
        <v>250</v>
      </c>
      <c r="AJ70" s="168" t="s">
        <v>117</v>
      </c>
      <c r="AK70" s="169" t="s">
        <v>251</v>
      </c>
      <c r="AL70" s="202"/>
      <c r="AM70" s="202"/>
      <c r="AN70" s="202"/>
      <c r="AO70" s="213"/>
      <c r="AP70" s="202"/>
      <c r="AQ70" s="202"/>
      <c r="AR70" s="202"/>
      <c r="AS70" s="202"/>
      <c r="AT70" s="202"/>
      <c r="AU70" s="202"/>
      <c r="AV70" s="202"/>
      <c r="AW70" s="202"/>
      <c r="AX70" s="202"/>
      <c r="AY70" s="215"/>
      <c r="AZ70" s="202"/>
      <c r="BA70" s="216"/>
      <c r="BB70" s="202"/>
      <c r="BC70" s="202"/>
      <c r="BD70" s="202"/>
    </row>
    <row r="71" spans="1:56" ht="48.75" customHeight="1">
      <c r="A71" s="167">
        <f>IF(C71=0,"  ",VLOOKUP(C71,CODES!$A$1:$B$143,2,FALSE))</f>
        <v>320101100001000</v>
      </c>
      <c r="B71" s="253" t="s">
        <v>252</v>
      </c>
      <c r="C71" s="169" t="s">
        <v>84</v>
      </c>
      <c r="D71" s="169" t="s">
        <v>36</v>
      </c>
      <c r="E71" s="169" t="s">
        <v>44</v>
      </c>
      <c r="F71" s="170" t="str">
        <f t="shared" ref="F71:I71" si="135">IF($E71="Public Bidding","Date Required",IF($E71="Shopping","n/a",IF($E71="Small Value Procurement","n/a",IF($E71="Lease of Venue","n/a",IF($E71="Agency to Agency","n/a",IF($E71="Direct Contracting","n/a",IF($E71="Emergency Cases","n/a","Check Mode of Proc")))))))</f>
        <v>n/a</v>
      </c>
      <c r="G71" s="170" t="str">
        <f t="shared" si="135"/>
        <v>n/a</v>
      </c>
      <c r="H71" s="170" t="str">
        <f t="shared" si="135"/>
        <v>n/a</v>
      </c>
      <c r="I71" s="170" t="str">
        <f t="shared" si="135"/>
        <v>n/a</v>
      </c>
      <c r="J71" s="180">
        <v>44616</v>
      </c>
      <c r="K71" s="226">
        <v>44616</v>
      </c>
      <c r="L71" s="181" t="str">
        <f t="shared" si="96"/>
        <v>n/a</v>
      </c>
      <c r="M71" s="180">
        <v>44616</v>
      </c>
      <c r="N71" s="180">
        <v>44627</v>
      </c>
      <c r="O71" s="182">
        <v>44637</v>
      </c>
      <c r="P71" s="182">
        <v>44638</v>
      </c>
      <c r="Q71" s="182">
        <v>44677</v>
      </c>
      <c r="R71" s="182">
        <v>44694</v>
      </c>
      <c r="S71" s="190" t="s">
        <v>38</v>
      </c>
      <c r="T71" s="248">
        <f t="shared" si="89"/>
        <v>32500</v>
      </c>
      <c r="U71" s="263">
        <v>32500</v>
      </c>
      <c r="V71" s="250"/>
      <c r="W71" s="248">
        <f t="shared" si="101"/>
        <v>32500</v>
      </c>
      <c r="X71" s="263">
        <v>32500</v>
      </c>
      <c r="Y71" s="195"/>
      <c r="Z71" s="190" t="str">
        <f t="shared" ref="Z71:AF71" si="136">IF($E71="Public Bidding","Date Required",IF($E71="Shopping","n/a",IF($E71="Small Value Procurement","n/a",IF($E71="Lease of Venue","n/a",IF($E71="Agency to Agency","n/a",IF($E71="Direct Contracting","n/a",IF($E71="Emergency Cases","n/a","Check Mode of Proc")))))))</f>
        <v>n/a</v>
      </c>
      <c r="AA71" s="190" t="str">
        <f t="shared" si="136"/>
        <v>n/a</v>
      </c>
      <c r="AB71" s="190" t="str">
        <f t="shared" si="136"/>
        <v>n/a</v>
      </c>
      <c r="AC71" s="190" t="str">
        <f t="shared" si="136"/>
        <v>n/a</v>
      </c>
      <c r="AD71" s="190" t="str">
        <f t="shared" si="136"/>
        <v>n/a</v>
      </c>
      <c r="AE71" s="190" t="str">
        <f t="shared" si="136"/>
        <v>n/a</v>
      </c>
      <c r="AF71" s="190" t="str">
        <f t="shared" si="136"/>
        <v>n/a</v>
      </c>
      <c r="AG71" s="206"/>
      <c r="AH71" s="207"/>
      <c r="AI71" s="169" t="s">
        <v>253</v>
      </c>
      <c r="AJ71" s="168" t="s">
        <v>70</v>
      </c>
      <c r="AK71" s="169" t="s">
        <v>254</v>
      </c>
      <c r="AL71" s="202"/>
      <c r="AM71" s="202"/>
      <c r="AN71" s="202"/>
      <c r="AO71" s="213"/>
      <c r="AP71" s="202"/>
      <c r="AQ71" s="202"/>
      <c r="AR71" s="202"/>
      <c r="AS71" s="202"/>
      <c r="AT71" s="202"/>
      <c r="AU71" s="202"/>
      <c r="AV71" s="202"/>
      <c r="AW71" s="202"/>
      <c r="AX71" s="202"/>
      <c r="AY71" s="215"/>
      <c r="AZ71" s="202"/>
      <c r="BA71" s="216"/>
      <c r="BB71" s="202"/>
      <c r="BC71" s="202"/>
      <c r="BD71" s="202"/>
    </row>
    <row r="72" spans="1:56" ht="49.5" customHeight="1">
      <c r="A72" s="167">
        <f>IF(C72=0,"  ",VLOOKUP(C72,CODES!$A$1:$B$143,2,FALSE))</f>
        <v>320101100001000</v>
      </c>
      <c r="B72" s="253" t="s">
        <v>255</v>
      </c>
      <c r="C72" s="169" t="s">
        <v>84</v>
      </c>
      <c r="D72" s="169" t="s">
        <v>36</v>
      </c>
      <c r="E72" s="169" t="s">
        <v>44</v>
      </c>
      <c r="F72" s="170" t="str">
        <f t="shared" ref="F72:I72" si="137">IF($E72="Public Bidding","Date Required",IF($E72="Shopping","n/a",IF($E72="Small Value Procurement","n/a",IF($E72="Lease of Venue","n/a",IF($E72="Agency to Agency","n/a",IF($E72="Direct Contracting","n/a",IF($E72="Emergency Cases","n/a","Check Mode of Proc")))))))</f>
        <v>n/a</v>
      </c>
      <c r="G72" s="170" t="str">
        <f t="shared" si="137"/>
        <v>n/a</v>
      </c>
      <c r="H72" s="170" t="str">
        <f t="shared" si="137"/>
        <v>n/a</v>
      </c>
      <c r="I72" s="170" t="str">
        <f t="shared" si="137"/>
        <v>n/a</v>
      </c>
      <c r="J72" s="180">
        <v>44616</v>
      </c>
      <c r="K72" s="180">
        <v>44616</v>
      </c>
      <c r="L72" s="181" t="str">
        <f t="shared" si="96"/>
        <v>n/a</v>
      </c>
      <c r="M72" s="183">
        <v>44620</v>
      </c>
      <c r="N72" s="226">
        <v>44627</v>
      </c>
      <c r="O72" s="182">
        <v>44645</v>
      </c>
      <c r="P72" s="182">
        <v>44646</v>
      </c>
      <c r="Q72" s="182">
        <v>44646</v>
      </c>
      <c r="R72" s="182">
        <v>44673</v>
      </c>
      <c r="S72" s="190" t="s">
        <v>38</v>
      </c>
      <c r="T72" s="248">
        <f t="shared" si="89"/>
        <v>30000</v>
      </c>
      <c r="U72" s="263">
        <v>30000</v>
      </c>
      <c r="V72" s="250"/>
      <c r="W72" s="248">
        <f t="shared" si="101"/>
        <v>30000</v>
      </c>
      <c r="X72" s="263">
        <v>30000</v>
      </c>
      <c r="Y72" s="195"/>
      <c r="Z72" s="190" t="str">
        <f t="shared" ref="Z72:AF72" si="138">IF($E72="Public Bidding","Date Required",IF($E72="Shopping","n/a",IF($E72="Small Value Procurement","n/a",IF($E72="Lease of Venue","n/a",IF($E72="Agency to Agency","n/a",IF($E72="Direct Contracting","n/a",IF($E72="Emergency Cases","n/a","Check Mode of Proc")))))))</f>
        <v>n/a</v>
      </c>
      <c r="AA72" s="190" t="str">
        <f t="shared" si="138"/>
        <v>n/a</v>
      </c>
      <c r="AB72" s="190" t="str">
        <f t="shared" si="138"/>
        <v>n/a</v>
      </c>
      <c r="AC72" s="190" t="str">
        <f t="shared" si="138"/>
        <v>n/a</v>
      </c>
      <c r="AD72" s="190" t="str">
        <f t="shared" si="138"/>
        <v>n/a</v>
      </c>
      <c r="AE72" s="190" t="str">
        <f t="shared" si="138"/>
        <v>n/a</v>
      </c>
      <c r="AF72" s="190" t="str">
        <f t="shared" si="138"/>
        <v>n/a</v>
      </c>
      <c r="AG72" s="206"/>
      <c r="AH72" s="207"/>
      <c r="AI72" s="169" t="s">
        <v>256</v>
      </c>
      <c r="AJ72" s="168" t="s">
        <v>108</v>
      </c>
      <c r="AK72" s="169" t="s">
        <v>254</v>
      </c>
      <c r="AL72" s="202"/>
      <c r="AM72" s="202"/>
      <c r="AN72" s="202"/>
      <c r="AO72" s="213"/>
      <c r="AP72" s="202"/>
      <c r="AQ72" s="202"/>
      <c r="AR72" s="202"/>
      <c r="AS72" s="202"/>
      <c r="AT72" s="202"/>
      <c r="AU72" s="202"/>
      <c r="AV72" s="202"/>
      <c r="AW72" s="202"/>
      <c r="AX72" s="202"/>
      <c r="AY72" s="215"/>
      <c r="AZ72" s="202"/>
      <c r="BA72" s="216"/>
      <c r="BB72" s="202"/>
      <c r="BC72" s="202"/>
      <c r="BD72" s="202"/>
    </row>
    <row r="73" spans="1:56" ht="39" customHeight="1">
      <c r="A73" s="167">
        <f>IF(C73=0,"  ",VLOOKUP(C73,CODES!$A$1:$B$143,2,FALSE))</f>
        <v>330100100001000</v>
      </c>
      <c r="B73" s="440" t="s">
        <v>257</v>
      </c>
      <c r="C73" s="220" t="s">
        <v>249</v>
      </c>
      <c r="D73" s="169" t="s">
        <v>36</v>
      </c>
      <c r="E73" s="169" t="s">
        <v>57</v>
      </c>
      <c r="F73" s="170" t="str">
        <f t="shared" ref="F73:I73" si="139">IF($E73="Public Bidding","Date Required",IF($E73="Shopping","n/a",IF($E73="Small Value Procurement","n/a",IF($E73="Lease of Venue","n/a",IF($E73="Agency to Agency","n/a",IF($E73="Direct Contracting","n/a",IF($E73="Emergency Cases","n/a","Check Mode of Proc")))))))</f>
        <v>n/a</v>
      </c>
      <c r="G73" s="170" t="str">
        <f t="shared" si="139"/>
        <v>n/a</v>
      </c>
      <c r="H73" s="170" t="str">
        <f t="shared" si="139"/>
        <v>n/a</v>
      </c>
      <c r="I73" s="170" t="str">
        <f t="shared" si="139"/>
        <v>n/a</v>
      </c>
      <c r="J73" s="180">
        <v>44615</v>
      </c>
      <c r="K73" s="180">
        <v>44615</v>
      </c>
      <c r="L73" s="181" t="str">
        <f t="shared" si="96"/>
        <v>n/a</v>
      </c>
      <c r="M73" s="183">
        <v>44616</v>
      </c>
      <c r="N73" s="180">
        <v>44627</v>
      </c>
      <c r="O73" s="182">
        <v>44644</v>
      </c>
      <c r="P73" s="182">
        <v>44645</v>
      </c>
      <c r="Q73" s="182">
        <v>44645</v>
      </c>
      <c r="R73" s="182">
        <v>44645</v>
      </c>
      <c r="S73" s="190" t="s">
        <v>38</v>
      </c>
      <c r="T73" s="248">
        <f t="shared" si="89"/>
        <v>5440</v>
      </c>
      <c r="U73" s="263">
        <v>5440</v>
      </c>
      <c r="V73" s="250"/>
      <c r="W73" s="248">
        <f t="shared" si="101"/>
        <v>5440</v>
      </c>
      <c r="X73" s="263">
        <v>5440</v>
      </c>
      <c r="Y73" s="195"/>
      <c r="Z73" s="190" t="str">
        <f t="shared" ref="Z73:AF73" si="140">IF($E73="Public Bidding","Date Required",IF($E73="Shopping","n/a",IF($E73="Small Value Procurement","n/a",IF($E73="Lease of Venue","n/a",IF($E73="Agency to Agency","n/a",IF($E73="Direct Contracting","n/a",IF($E73="Emergency Cases","n/a","Check Mode of Proc")))))))</f>
        <v>n/a</v>
      </c>
      <c r="AA73" s="190" t="str">
        <f t="shared" si="140"/>
        <v>n/a</v>
      </c>
      <c r="AB73" s="190" t="str">
        <f t="shared" si="140"/>
        <v>n/a</v>
      </c>
      <c r="AC73" s="190" t="str">
        <f t="shared" si="140"/>
        <v>n/a</v>
      </c>
      <c r="AD73" s="190" t="str">
        <f t="shared" si="140"/>
        <v>n/a</v>
      </c>
      <c r="AE73" s="190" t="str">
        <f t="shared" si="140"/>
        <v>n/a</v>
      </c>
      <c r="AF73" s="190" t="str">
        <f t="shared" si="140"/>
        <v>n/a</v>
      </c>
      <c r="AG73" s="206"/>
      <c r="AH73" s="207"/>
      <c r="AI73" s="169" t="s">
        <v>258</v>
      </c>
      <c r="AJ73" s="168" t="s">
        <v>90</v>
      </c>
      <c r="AK73" s="169" t="s">
        <v>259</v>
      </c>
      <c r="AL73" s="202"/>
      <c r="AM73" s="202"/>
      <c r="AN73" s="202"/>
      <c r="AO73" s="213"/>
      <c r="AP73" s="202"/>
      <c r="AQ73" s="202"/>
      <c r="AR73" s="202"/>
      <c r="AS73" s="202"/>
      <c r="AT73" s="202"/>
      <c r="AU73" s="202"/>
      <c r="AV73" s="202"/>
      <c r="AW73" s="202"/>
      <c r="AX73" s="202"/>
      <c r="AY73" s="215"/>
      <c r="AZ73" s="202"/>
      <c r="BA73" s="216"/>
      <c r="BB73" s="202"/>
      <c r="BC73" s="202"/>
      <c r="BD73" s="202"/>
    </row>
    <row r="74" spans="1:56" ht="51" customHeight="1">
      <c r="A74" s="167">
        <f>IF(C74=0,"  ",VLOOKUP(C74,CODES!$A$1:$B$143,2,FALSE))</f>
        <v>320101100001000</v>
      </c>
      <c r="B74" s="253" t="s">
        <v>260</v>
      </c>
      <c r="C74" s="169" t="s">
        <v>84</v>
      </c>
      <c r="D74" s="169" t="s">
        <v>36</v>
      </c>
      <c r="E74" s="169" t="s">
        <v>44</v>
      </c>
      <c r="F74" s="170" t="str">
        <f t="shared" ref="F74:I74" si="141">IF($E74="Public Bidding","Date Required",IF($E74="Shopping","n/a",IF($E74="Small Value Procurement","n/a",IF($E74="Lease of Venue","n/a",IF($E74="Agency to Agency","n/a",IF($E74="Direct Contracting","n/a",IF($E74="Emergency Cases","n/a","Check Mode of Proc")))))))</f>
        <v>n/a</v>
      </c>
      <c r="G74" s="170" t="str">
        <f t="shared" si="141"/>
        <v>n/a</v>
      </c>
      <c r="H74" s="170" t="str">
        <f t="shared" si="141"/>
        <v>n/a</v>
      </c>
      <c r="I74" s="170" t="str">
        <f t="shared" si="141"/>
        <v>n/a</v>
      </c>
      <c r="J74" s="180">
        <v>44606</v>
      </c>
      <c r="K74" s="180">
        <v>44606</v>
      </c>
      <c r="L74" s="181" t="str">
        <f t="shared" si="96"/>
        <v>n/a</v>
      </c>
      <c r="M74" s="183">
        <v>44615</v>
      </c>
      <c r="N74" s="183">
        <v>44629</v>
      </c>
      <c r="O74" s="182">
        <v>44644</v>
      </c>
      <c r="P74" s="182">
        <v>44645</v>
      </c>
      <c r="Q74" s="182">
        <v>44673</v>
      </c>
      <c r="R74" s="182">
        <v>44673</v>
      </c>
      <c r="S74" s="190" t="s">
        <v>38</v>
      </c>
      <c r="T74" s="248">
        <f t="shared" si="89"/>
        <v>85340</v>
      </c>
      <c r="U74" s="263">
        <v>85340</v>
      </c>
      <c r="V74" s="250"/>
      <c r="W74" s="248">
        <f t="shared" si="101"/>
        <v>28041.5</v>
      </c>
      <c r="X74" s="263">
        <v>28041.5</v>
      </c>
      <c r="Y74" s="195"/>
      <c r="Z74" s="190" t="str">
        <f t="shared" ref="Z74:AF74" si="142">IF($E74="Public Bidding","Date Required",IF($E74="Shopping","n/a",IF($E74="Small Value Procurement","n/a",IF($E74="Lease of Venue","n/a",IF($E74="Agency to Agency","n/a",IF($E74="Direct Contracting","n/a",IF($E74="Emergency Cases","n/a","Check Mode of Proc")))))))</f>
        <v>n/a</v>
      </c>
      <c r="AA74" s="190" t="str">
        <f t="shared" si="142"/>
        <v>n/a</v>
      </c>
      <c r="AB74" s="190" t="str">
        <f t="shared" si="142"/>
        <v>n/a</v>
      </c>
      <c r="AC74" s="190" t="str">
        <f t="shared" si="142"/>
        <v>n/a</v>
      </c>
      <c r="AD74" s="190" t="str">
        <f t="shared" si="142"/>
        <v>n/a</v>
      </c>
      <c r="AE74" s="190" t="str">
        <f t="shared" si="142"/>
        <v>n/a</v>
      </c>
      <c r="AF74" s="190" t="str">
        <f t="shared" si="142"/>
        <v>n/a</v>
      </c>
      <c r="AG74" s="206"/>
      <c r="AH74" s="207"/>
      <c r="AI74" s="169" t="s">
        <v>261</v>
      </c>
      <c r="AJ74" s="168" t="s">
        <v>164</v>
      </c>
      <c r="AK74" s="169" t="s">
        <v>262</v>
      </c>
      <c r="AL74" s="202"/>
      <c r="AM74" s="202"/>
      <c r="AN74" s="202"/>
      <c r="AO74" s="213"/>
      <c r="AP74" s="202"/>
      <c r="AQ74" s="202"/>
      <c r="AR74" s="202"/>
      <c r="AS74" s="202"/>
      <c r="AT74" s="202"/>
      <c r="AU74" s="202"/>
      <c r="AV74" s="202"/>
      <c r="AW74" s="202"/>
      <c r="AX74" s="202"/>
      <c r="AY74" s="215"/>
      <c r="AZ74" s="202"/>
      <c r="BA74" s="216"/>
      <c r="BB74" s="202"/>
      <c r="BC74" s="202"/>
      <c r="BD74" s="202"/>
    </row>
    <row r="75" spans="1:56" ht="39" customHeight="1">
      <c r="A75" s="167">
        <f>IF(C75=0,"  ",VLOOKUP(C75,CODES!$A$1:$B$143,2,FALSE))</f>
        <v>320101100001000</v>
      </c>
      <c r="B75" s="253" t="s">
        <v>263</v>
      </c>
      <c r="C75" s="169" t="s">
        <v>84</v>
      </c>
      <c r="D75" s="169" t="s">
        <v>36</v>
      </c>
      <c r="E75" s="169" t="s">
        <v>57</v>
      </c>
      <c r="F75" s="170" t="str">
        <f t="shared" ref="F75:I75" si="143">IF($E75="Public Bidding","Date Required",IF($E75="Shopping","n/a",IF($E75="Small Value Procurement","n/a",IF($E75="Lease of Venue","n/a",IF($E75="Agency to Agency","n/a",IF($E75="Direct Contracting","n/a",IF($E75="Emergency Cases","n/a","Check Mode of Proc")))))))</f>
        <v>n/a</v>
      </c>
      <c r="G75" s="170" t="str">
        <f t="shared" si="143"/>
        <v>n/a</v>
      </c>
      <c r="H75" s="170" t="str">
        <f t="shared" si="143"/>
        <v>n/a</v>
      </c>
      <c r="I75" s="170" t="str">
        <f t="shared" si="143"/>
        <v>n/a</v>
      </c>
      <c r="J75" s="180">
        <v>44606</v>
      </c>
      <c r="K75" s="180">
        <v>44606</v>
      </c>
      <c r="L75" s="181" t="str">
        <f t="shared" si="96"/>
        <v>n/a</v>
      </c>
      <c r="M75" s="180">
        <v>44615</v>
      </c>
      <c r="N75" s="227">
        <v>44628</v>
      </c>
      <c r="O75" s="182">
        <v>44644</v>
      </c>
      <c r="P75" s="182">
        <v>44645</v>
      </c>
      <c r="Q75" s="182">
        <v>44656</v>
      </c>
      <c r="R75" s="182">
        <v>44656</v>
      </c>
      <c r="S75" s="190" t="s">
        <v>38</v>
      </c>
      <c r="T75" s="248">
        <f t="shared" si="89"/>
        <v>85340</v>
      </c>
      <c r="U75" s="263">
        <v>85340</v>
      </c>
      <c r="V75" s="250"/>
      <c r="W75" s="248">
        <f t="shared" si="101"/>
        <v>16555</v>
      </c>
      <c r="X75" s="263">
        <v>16555</v>
      </c>
      <c r="Y75" s="195"/>
      <c r="Z75" s="190" t="str">
        <f t="shared" ref="Z75:AF75" si="144">IF($E75="Public Bidding","Date Required",IF($E75="Shopping","n/a",IF($E75="Small Value Procurement","n/a",IF($E75="Lease of Venue","n/a",IF($E75="Agency to Agency","n/a",IF($E75="Direct Contracting","n/a",IF($E75="Emergency Cases","n/a","Check Mode of Proc")))))))</f>
        <v>n/a</v>
      </c>
      <c r="AA75" s="190" t="str">
        <f t="shared" si="144"/>
        <v>n/a</v>
      </c>
      <c r="AB75" s="190" t="str">
        <f t="shared" si="144"/>
        <v>n/a</v>
      </c>
      <c r="AC75" s="190" t="str">
        <f t="shared" si="144"/>
        <v>n/a</v>
      </c>
      <c r="AD75" s="190" t="str">
        <f t="shared" si="144"/>
        <v>n/a</v>
      </c>
      <c r="AE75" s="190" t="str">
        <f t="shared" si="144"/>
        <v>n/a</v>
      </c>
      <c r="AF75" s="190" t="str">
        <f t="shared" si="144"/>
        <v>n/a</v>
      </c>
      <c r="AG75" s="206"/>
      <c r="AH75" s="207"/>
      <c r="AI75" s="169" t="s">
        <v>264</v>
      </c>
      <c r="AJ75" s="168" t="s">
        <v>265</v>
      </c>
      <c r="AK75" s="169" t="s">
        <v>266</v>
      </c>
      <c r="AL75" s="202"/>
      <c r="AM75" s="202"/>
      <c r="AN75" s="202"/>
      <c r="AO75" s="213"/>
      <c r="AP75" s="202"/>
      <c r="AQ75" s="202"/>
      <c r="AR75" s="202"/>
      <c r="AS75" s="202"/>
      <c r="AT75" s="202"/>
      <c r="AU75" s="202"/>
      <c r="AV75" s="202"/>
      <c r="AW75" s="202"/>
      <c r="AX75" s="202"/>
      <c r="AY75" s="215"/>
      <c r="AZ75" s="202"/>
      <c r="BA75" s="216"/>
      <c r="BB75" s="202"/>
      <c r="BC75" s="202"/>
      <c r="BD75" s="202"/>
    </row>
    <row r="76" spans="1:56" ht="39" customHeight="1">
      <c r="A76" s="167">
        <f>IF(C76=0,"  ",VLOOKUP(C76,CODES!$A$1:$B$143,2,FALSE))</f>
        <v>320101100001000</v>
      </c>
      <c r="B76" s="253" t="s">
        <v>267</v>
      </c>
      <c r="C76" s="169" t="s">
        <v>84</v>
      </c>
      <c r="D76" s="169" t="s">
        <v>36</v>
      </c>
      <c r="E76" s="169" t="s">
        <v>44</v>
      </c>
      <c r="F76" s="170" t="str">
        <f t="shared" ref="F76:I76" si="145">IF($E76="Public Bidding","Date Required",IF($E76="Shopping","n/a",IF($E76="Small Value Procurement","n/a",IF($E76="Lease of Venue","n/a",IF($E76="Agency to Agency","n/a",IF($E76="Direct Contracting","n/a",IF($E76="Emergency Cases","n/a","Check Mode of Proc")))))))</f>
        <v>n/a</v>
      </c>
      <c r="G76" s="170" t="str">
        <f t="shared" si="145"/>
        <v>n/a</v>
      </c>
      <c r="H76" s="170" t="str">
        <f t="shared" si="145"/>
        <v>n/a</v>
      </c>
      <c r="I76" s="170" t="str">
        <f t="shared" si="145"/>
        <v>n/a</v>
      </c>
      <c r="J76" s="180">
        <v>44610</v>
      </c>
      <c r="K76" s="180">
        <v>44610</v>
      </c>
      <c r="L76" s="181" t="str">
        <f t="shared" si="96"/>
        <v>n/a</v>
      </c>
      <c r="M76" s="183">
        <v>44615</v>
      </c>
      <c r="N76" s="180">
        <v>44627</v>
      </c>
      <c r="O76" s="182">
        <v>44644</v>
      </c>
      <c r="P76" s="182">
        <v>44645</v>
      </c>
      <c r="Q76" s="182">
        <v>44651</v>
      </c>
      <c r="R76" s="182">
        <v>44651</v>
      </c>
      <c r="S76" s="190" t="s">
        <v>38</v>
      </c>
      <c r="T76" s="248">
        <f t="shared" si="89"/>
        <v>43218.52</v>
      </c>
      <c r="U76" s="263">
        <v>43218.52</v>
      </c>
      <c r="V76" s="250"/>
      <c r="W76" s="248">
        <f t="shared" si="101"/>
        <v>27484</v>
      </c>
      <c r="X76" s="263">
        <v>27484</v>
      </c>
      <c r="Y76" s="195"/>
      <c r="Z76" s="190" t="str">
        <f t="shared" ref="Z76:AF76" si="146">IF($E76="Public Bidding","Date Required",IF($E76="Shopping","n/a",IF($E76="Small Value Procurement","n/a",IF($E76="Lease of Venue","n/a",IF($E76="Agency to Agency","n/a",IF($E76="Direct Contracting","n/a",IF($E76="Emergency Cases","n/a","Check Mode of Proc")))))))</f>
        <v>n/a</v>
      </c>
      <c r="AA76" s="190" t="str">
        <f t="shared" si="146"/>
        <v>n/a</v>
      </c>
      <c r="AB76" s="190" t="str">
        <f t="shared" si="146"/>
        <v>n/a</v>
      </c>
      <c r="AC76" s="190" t="str">
        <f t="shared" si="146"/>
        <v>n/a</v>
      </c>
      <c r="AD76" s="190" t="str">
        <f t="shared" si="146"/>
        <v>n/a</v>
      </c>
      <c r="AE76" s="190" t="str">
        <f t="shared" si="146"/>
        <v>n/a</v>
      </c>
      <c r="AF76" s="190" t="str">
        <f t="shared" si="146"/>
        <v>n/a</v>
      </c>
      <c r="AG76" s="206"/>
      <c r="AH76" s="207"/>
      <c r="AI76" s="169" t="s">
        <v>268</v>
      </c>
      <c r="AJ76" s="168" t="s">
        <v>269</v>
      </c>
      <c r="AK76" s="169" t="s">
        <v>270</v>
      </c>
      <c r="AL76" s="202"/>
      <c r="AM76" s="202"/>
      <c r="AN76" s="202"/>
      <c r="AO76" s="213"/>
      <c r="AP76" s="202"/>
      <c r="AQ76" s="202"/>
      <c r="AR76" s="202"/>
      <c r="AS76" s="202"/>
      <c r="AT76" s="202"/>
      <c r="AU76" s="202"/>
      <c r="AV76" s="202"/>
      <c r="AW76" s="202"/>
      <c r="AX76" s="202"/>
      <c r="AY76" s="215"/>
      <c r="AZ76" s="202"/>
      <c r="BA76" s="216"/>
      <c r="BB76" s="202"/>
      <c r="BC76" s="202"/>
      <c r="BD76" s="202"/>
    </row>
    <row r="77" spans="1:56" ht="45.75" customHeight="1">
      <c r="A77" s="167">
        <f>IF(C77=0,"  ",VLOOKUP(C77,CODES!$A$1:$B$143,2,FALSE))</f>
        <v>330100100001000</v>
      </c>
      <c r="B77" s="253" t="s">
        <v>237</v>
      </c>
      <c r="C77" s="169" t="s">
        <v>249</v>
      </c>
      <c r="D77" s="169" t="s">
        <v>36</v>
      </c>
      <c r="E77" s="169" t="s">
        <v>44</v>
      </c>
      <c r="F77" s="170" t="str">
        <f t="shared" ref="F77:I77" si="147">IF($E77="Public Bidding","Date Required",IF($E77="Shopping","n/a",IF($E77="Small Value Procurement","n/a",IF($E77="Lease of Venue","n/a",IF($E77="Agency to Agency","n/a",IF($E77="Direct Contracting","n/a",IF($E77="Emergency Cases","n/a","Check Mode of Proc")))))))</f>
        <v>n/a</v>
      </c>
      <c r="G77" s="170" t="str">
        <f t="shared" si="147"/>
        <v>n/a</v>
      </c>
      <c r="H77" s="170" t="str">
        <f t="shared" si="147"/>
        <v>n/a</v>
      </c>
      <c r="I77" s="170" t="str">
        <f t="shared" si="147"/>
        <v>n/a</v>
      </c>
      <c r="J77" s="180">
        <v>44621</v>
      </c>
      <c r="K77" s="180">
        <v>44621</v>
      </c>
      <c r="L77" s="181" t="str">
        <f t="shared" si="96"/>
        <v>n/a</v>
      </c>
      <c r="M77" s="180">
        <v>44622</v>
      </c>
      <c r="N77" s="180">
        <v>44627</v>
      </c>
      <c r="O77" s="182">
        <v>44652</v>
      </c>
      <c r="P77" s="182">
        <v>44653</v>
      </c>
      <c r="Q77" s="182">
        <v>44673</v>
      </c>
      <c r="R77" s="182">
        <v>44714</v>
      </c>
      <c r="S77" s="190" t="s">
        <v>38</v>
      </c>
      <c r="T77" s="248">
        <f t="shared" si="89"/>
        <v>334800</v>
      </c>
      <c r="U77" s="263">
        <v>334800</v>
      </c>
      <c r="V77" s="250"/>
      <c r="W77" s="248">
        <f t="shared" si="101"/>
        <v>286800</v>
      </c>
      <c r="X77" s="263">
        <v>286800</v>
      </c>
      <c r="Y77" s="195"/>
      <c r="Z77" s="190" t="str">
        <f t="shared" ref="Z77:AF77" si="148">IF($E77="Public Bidding","Date Required",IF($E77="Shopping","n/a",IF($E77="Small Value Procurement","n/a",IF($E77="Lease of Venue","n/a",IF($E77="Agency to Agency","n/a",IF($E77="Direct Contracting","n/a",IF($E77="Emergency Cases","n/a","Check Mode of Proc")))))))</f>
        <v>n/a</v>
      </c>
      <c r="AA77" s="190" t="str">
        <f t="shared" si="148"/>
        <v>n/a</v>
      </c>
      <c r="AB77" s="190" t="str">
        <f t="shared" si="148"/>
        <v>n/a</v>
      </c>
      <c r="AC77" s="190" t="str">
        <f t="shared" si="148"/>
        <v>n/a</v>
      </c>
      <c r="AD77" s="190" t="str">
        <f t="shared" si="148"/>
        <v>n/a</v>
      </c>
      <c r="AE77" s="190" t="str">
        <f t="shared" si="148"/>
        <v>n/a</v>
      </c>
      <c r="AF77" s="190" t="str">
        <f t="shared" si="148"/>
        <v>n/a</v>
      </c>
      <c r="AG77" s="206"/>
      <c r="AH77" s="207"/>
      <c r="AI77" s="169" t="s">
        <v>271</v>
      </c>
      <c r="AJ77" s="168" t="s">
        <v>67</v>
      </c>
      <c r="AK77" s="169" t="s">
        <v>272</v>
      </c>
      <c r="AL77" s="202"/>
      <c r="AM77" s="202"/>
      <c r="AN77" s="202"/>
      <c r="AO77" s="213"/>
      <c r="AP77" s="202"/>
      <c r="AQ77" s="202"/>
      <c r="AR77" s="202"/>
      <c r="AS77" s="202"/>
      <c r="AT77" s="202"/>
      <c r="AU77" s="202"/>
      <c r="AV77" s="202"/>
      <c r="AW77" s="202"/>
      <c r="AX77" s="202"/>
      <c r="AY77" s="215"/>
      <c r="AZ77" s="202"/>
      <c r="BA77" s="216"/>
      <c r="BB77" s="202"/>
      <c r="BC77" s="202"/>
      <c r="BD77" s="202"/>
    </row>
    <row r="78" spans="1:56" ht="45" customHeight="1">
      <c r="A78" s="167">
        <f>IF(C78=0,"  ",VLOOKUP(C78,CODES!$A$1:$B$143,2,FALSE))</f>
        <v>320101100001000</v>
      </c>
      <c r="B78" s="253" t="s">
        <v>273</v>
      </c>
      <c r="C78" s="169" t="s">
        <v>93</v>
      </c>
      <c r="D78" s="169" t="s">
        <v>36</v>
      </c>
      <c r="E78" s="169" t="s">
        <v>44</v>
      </c>
      <c r="F78" s="170" t="str">
        <f t="shared" ref="F78:I78" si="149">IF($E78="Public Bidding","Date Required",IF($E78="Shopping","n/a",IF($E78="Small Value Procurement","n/a",IF($E78="Lease of Venue","n/a",IF($E78="Agency to Agency","n/a",IF($E78="Direct Contracting","n/a",IF($E78="Emergency Cases","n/a","Check Mode of Proc")))))))</f>
        <v>n/a</v>
      </c>
      <c r="G78" s="170" t="str">
        <f t="shared" si="149"/>
        <v>n/a</v>
      </c>
      <c r="H78" s="170" t="str">
        <f t="shared" si="149"/>
        <v>n/a</v>
      </c>
      <c r="I78" s="170" t="str">
        <f t="shared" si="149"/>
        <v>n/a</v>
      </c>
      <c r="J78" s="180">
        <v>44615</v>
      </c>
      <c r="K78" s="180">
        <v>44615</v>
      </c>
      <c r="L78" s="181" t="str">
        <f t="shared" si="96"/>
        <v>n/a</v>
      </c>
      <c r="M78" s="183">
        <v>44621</v>
      </c>
      <c r="N78" s="180">
        <v>44627</v>
      </c>
      <c r="O78" s="182">
        <v>44644</v>
      </c>
      <c r="P78" s="182">
        <v>44645</v>
      </c>
      <c r="Q78" s="182">
        <v>44651</v>
      </c>
      <c r="R78" s="182">
        <v>44652</v>
      </c>
      <c r="S78" s="190" t="s">
        <v>38</v>
      </c>
      <c r="T78" s="248">
        <f t="shared" si="89"/>
        <v>19470</v>
      </c>
      <c r="U78" s="263">
        <v>19470</v>
      </c>
      <c r="V78" s="250"/>
      <c r="W78" s="248">
        <f t="shared" si="101"/>
        <v>18900</v>
      </c>
      <c r="X78" s="263">
        <v>18900</v>
      </c>
      <c r="Y78" s="195"/>
      <c r="Z78" s="190" t="str">
        <f t="shared" ref="Z78:AF78" si="150">IF($E78="Public Bidding","Date Required",IF($E78="Shopping","n/a",IF($E78="Small Value Procurement","n/a",IF($E78="Lease of Venue","n/a",IF($E78="Agency to Agency","n/a",IF($E78="Direct Contracting","n/a",IF($E78="Emergency Cases","n/a","Check Mode of Proc")))))))</f>
        <v>n/a</v>
      </c>
      <c r="AA78" s="190" t="str">
        <f t="shared" si="150"/>
        <v>n/a</v>
      </c>
      <c r="AB78" s="190" t="str">
        <f t="shared" si="150"/>
        <v>n/a</v>
      </c>
      <c r="AC78" s="190" t="str">
        <f t="shared" si="150"/>
        <v>n/a</v>
      </c>
      <c r="AD78" s="190" t="str">
        <f t="shared" si="150"/>
        <v>n/a</v>
      </c>
      <c r="AE78" s="190" t="str">
        <f t="shared" si="150"/>
        <v>n/a</v>
      </c>
      <c r="AF78" s="190" t="str">
        <f t="shared" si="150"/>
        <v>n/a</v>
      </c>
      <c r="AG78" s="206"/>
      <c r="AH78" s="207"/>
      <c r="AI78" s="169" t="s">
        <v>274</v>
      </c>
      <c r="AJ78" s="168" t="s">
        <v>275</v>
      </c>
      <c r="AK78" s="169" t="s">
        <v>254</v>
      </c>
      <c r="AL78" s="202"/>
      <c r="AM78" s="202"/>
      <c r="AN78" s="202"/>
      <c r="AO78" s="213"/>
      <c r="AP78" s="202"/>
      <c r="AQ78" s="202"/>
      <c r="AR78" s="202"/>
      <c r="AS78" s="202"/>
      <c r="AT78" s="202"/>
      <c r="AU78" s="202"/>
      <c r="AV78" s="202"/>
      <c r="AW78" s="202"/>
      <c r="AX78" s="202"/>
      <c r="AY78" s="215"/>
      <c r="AZ78" s="202"/>
      <c r="BA78" s="216"/>
      <c r="BB78" s="202"/>
      <c r="BC78" s="202"/>
      <c r="BD78" s="202"/>
    </row>
    <row r="79" spans="1:56" ht="39" customHeight="1">
      <c r="A79" s="167">
        <f>IF(C79=0,"  ",VLOOKUP(C79,CODES!$A$1:$B$143,2,FALSE))</f>
        <v>320101100001000</v>
      </c>
      <c r="B79" s="253" t="s">
        <v>276</v>
      </c>
      <c r="C79" s="169" t="s">
        <v>93</v>
      </c>
      <c r="D79" s="169" t="s">
        <v>36</v>
      </c>
      <c r="E79" s="169" t="s">
        <v>44</v>
      </c>
      <c r="F79" s="170" t="str">
        <f t="shared" ref="F79:I79" si="151">IF($E79="Public Bidding","Date Required",IF($E79="Shopping","n/a",IF($E79="Small Value Procurement","n/a",IF($E79="Lease of Venue","n/a",IF($E79="Agency to Agency","n/a",IF($E79="Direct Contracting","n/a",IF($E79="Emergency Cases","n/a","Check Mode of Proc")))))))</f>
        <v>n/a</v>
      </c>
      <c r="G79" s="170" t="str">
        <f t="shared" si="151"/>
        <v>n/a</v>
      </c>
      <c r="H79" s="170" t="str">
        <f t="shared" si="151"/>
        <v>n/a</v>
      </c>
      <c r="I79" s="170" t="str">
        <f t="shared" si="151"/>
        <v>n/a</v>
      </c>
      <c r="J79" s="183">
        <v>44622</v>
      </c>
      <c r="K79" s="183">
        <v>44622</v>
      </c>
      <c r="L79" s="181" t="str">
        <f t="shared" si="96"/>
        <v>n/a</v>
      </c>
      <c r="M79" s="183">
        <v>44623</v>
      </c>
      <c r="N79" s="180">
        <v>44627</v>
      </c>
      <c r="O79" s="182">
        <v>44636</v>
      </c>
      <c r="P79" s="182">
        <v>44637</v>
      </c>
      <c r="Q79" s="182">
        <v>44643</v>
      </c>
      <c r="R79" s="182">
        <v>44651</v>
      </c>
      <c r="S79" s="190" t="s">
        <v>38</v>
      </c>
      <c r="T79" s="248">
        <f t="shared" si="89"/>
        <v>20000</v>
      </c>
      <c r="U79" s="263">
        <v>20000</v>
      </c>
      <c r="V79" s="250"/>
      <c r="W79" s="248">
        <f t="shared" si="101"/>
        <v>20000</v>
      </c>
      <c r="X79" s="263">
        <v>20000</v>
      </c>
      <c r="Y79" s="195"/>
      <c r="Z79" s="190" t="str">
        <f t="shared" ref="Z79:AF79" si="152">IF($E79="Public Bidding","Date Required",IF($E79="Shopping","n/a",IF($E79="Small Value Procurement","n/a",IF($E79="Lease of Venue","n/a",IF($E79="Agency to Agency","n/a",IF($E79="Direct Contracting","n/a",IF($E79="Emergency Cases","n/a","Check Mode of Proc")))))))</f>
        <v>n/a</v>
      </c>
      <c r="AA79" s="190" t="str">
        <f t="shared" si="152"/>
        <v>n/a</v>
      </c>
      <c r="AB79" s="190" t="str">
        <f t="shared" si="152"/>
        <v>n/a</v>
      </c>
      <c r="AC79" s="190" t="str">
        <f t="shared" si="152"/>
        <v>n/a</v>
      </c>
      <c r="AD79" s="190" t="str">
        <f t="shared" si="152"/>
        <v>n/a</v>
      </c>
      <c r="AE79" s="190" t="str">
        <f t="shared" si="152"/>
        <v>n/a</v>
      </c>
      <c r="AF79" s="190" t="str">
        <f t="shared" si="152"/>
        <v>n/a</v>
      </c>
      <c r="AG79" s="206"/>
      <c r="AH79" s="207"/>
      <c r="AI79" s="169" t="s">
        <v>277</v>
      </c>
      <c r="AJ79" s="168" t="s">
        <v>70</v>
      </c>
      <c r="AK79" s="169" t="s">
        <v>270</v>
      </c>
      <c r="AL79" s="202"/>
      <c r="AM79" s="202"/>
      <c r="AN79" s="202"/>
      <c r="AO79" s="213"/>
      <c r="AP79" s="202"/>
      <c r="AQ79" s="202"/>
      <c r="AR79" s="202"/>
      <c r="AS79" s="202"/>
      <c r="AT79" s="202"/>
      <c r="AU79" s="202"/>
      <c r="AV79" s="202"/>
      <c r="AW79" s="202"/>
      <c r="AX79" s="202"/>
      <c r="AY79" s="215"/>
      <c r="AZ79" s="202"/>
      <c r="BA79" s="216"/>
      <c r="BB79" s="202"/>
      <c r="BC79" s="202"/>
      <c r="BD79" s="202"/>
    </row>
    <row r="80" spans="1:56" ht="52.5" customHeight="1">
      <c r="A80" s="167">
        <f>IF(C80=0,"  ",VLOOKUP(C80,CODES!$A$1:$B$143,2,FALSE))</f>
        <v>320104100001000</v>
      </c>
      <c r="B80" s="253" t="s">
        <v>278</v>
      </c>
      <c r="C80" s="169" t="s">
        <v>279</v>
      </c>
      <c r="D80" s="169" t="s">
        <v>36</v>
      </c>
      <c r="E80" s="169" t="s">
        <v>44</v>
      </c>
      <c r="F80" s="170" t="str">
        <f t="shared" ref="F80:I80" si="153">IF($E80="Public Bidding","Date Required",IF($E80="Shopping","n/a",IF($E80="Small Value Procurement","n/a",IF($E80="Lease of Venue","n/a",IF($E80="Agency to Agency","n/a",IF($E80="Direct Contracting","n/a",IF($E80="Emergency Cases","n/a","Check Mode of Proc")))))))</f>
        <v>n/a</v>
      </c>
      <c r="G80" s="170" t="str">
        <f t="shared" si="153"/>
        <v>n/a</v>
      </c>
      <c r="H80" s="170" t="str">
        <f t="shared" si="153"/>
        <v>n/a</v>
      </c>
      <c r="I80" s="170" t="str">
        <f t="shared" si="153"/>
        <v>n/a</v>
      </c>
      <c r="J80" s="180">
        <v>44622</v>
      </c>
      <c r="K80" s="180">
        <v>44622</v>
      </c>
      <c r="L80" s="181" t="str">
        <f t="shared" si="96"/>
        <v>n/a</v>
      </c>
      <c r="M80" s="180">
        <v>44623</v>
      </c>
      <c r="N80" s="180">
        <v>44628</v>
      </c>
      <c r="O80" s="182">
        <v>44636</v>
      </c>
      <c r="P80" s="182">
        <v>44637</v>
      </c>
      <c r="Q80" s="182">
        <v>44667</v>
      </c>
      <c r="R80" s="182">
        <v>44671</v>
      </c>
      <c r="S80" s="190" t="s">
        <v>38</v>
      </c>
      <c r="T80" s="248">
        <f t="shared" ref="T80:T101" si="154">SUM(U80:V80)</f>
        <v>5000</v>
      </c>
      <c r="U80" s="263">
        <v>5000</v>
      </c>
      <c r="V80" s="250"/>
      <c r="W80" s="248">
        <f t="shared" si="101"/>
        <v>5000</v>
      </c>
      <c r="X80" s="263">
        <v>5000</v>
      </c>
      <c r="Y80" s="195"/>
      <c r="Z80" s="190" t="str">
        <f t="shared" ref="Z80:AF80" si="155">IF($E80="Public Bidding","Date Required",IF($E80="Shopping","n/a",IF($E80="Small Value Procurement","n/a",IF($E80="Lease of Venue","n/a",IF($E80="Agency to Agency","n/a",IF($E80="Direct Contracting","n/a",IF($E80="Emergency Cases","n/a","Check Mode of Proc")))))))</f>
        <v>n/a</v>
      </c>
      <c r="AA80" s="190" t="str">
        <f t="shared" si="155"/>
        <v>n/a</v>
      </c>
      <c r="AB80" s="190" t="str">
        <f t="shared" si="155"/>
        <v>n/a</v>
      </c>
      <c r="AC80" s="190" t="str">
        <f t="shared" si="155"/>
        <v>n/a</v>
      </c>
      <c r="AD80" s="190" t="str">
        <f t="shared" si="155"/>
        <v>n/a</v>
      </c>
      <c r="AE80" s="190" t="str">
        <f t="shared" si="155"/>
        <v>n/a</v>
      </c>
      <c r="AF80" s="190" t="str">
        <f t="shared" si="155"/>
        <v>n/a</v>
      </c>
      <c r="AG80" s="206"/>
      <c r="AH80" s="207"/>
      <c r="AI80" s="169" t="s">
        <v>280</v>
      </c>
      <c r="AJ80" s="168" t="s">
        <v>199</v>
      </c>
      <c r="AK80" s="169" t="s">
        <v>281</v>
      </c>
      <c r="AL80" s="202"/>
      <c r="AM80" s="202"/>
      <c r="AN80" s="202"/>
      <c r="AO80" s="213"/>
      <c r="AP80" s="202"/>
      <c r="AQ80" s="202"/>
      <c r="AR80" s="202"/>
      <c r="AS80" s="202"/>
      <c r="AT80" s="202"/>
      <c r="AU80" s="202"/>
      <c r="AV80" s="202"/>
      <c r="AW80" s="202"/>
      <c r="AX80" s="202"/>
      <c r="AY80" s="215"/>
      <c r="AZ80" s="202"/>
      <c r="BA80" s="216"/>
      <c r="BB80" s="202"/>
      <c r="BC80" s="202"/>
      <c r="BD80" s="202"/>
    </row>
    <row r="81" spans="1:56" ht="39" customHeight="1">
      <c r="A81" s="167">
        <f>IF(C81=0,"  ",VLOOKUP(C81,CODES!$A$1:$B$143,2,FALSE))</f>
        <v>320101100001000</v>
      </c>
      <c r="B81" s="253" t="s">
        <v>282</v>
      </c>
      <c r="C81" s="169" t="s">
        <v>93</v>
      </c>
      <c r="D81" s="169" t="s">
        <v>36</v>
      </c>
      <c r="E81" s="169" t="s">
        <v>44</v>
      </c>
      <c r="F81" s="170" t="str">
        <f t="shared" ref="F81:I81" si="156">IF($E81="Public Bidding","Date Required",IF($E81="Shopping","n/a",IF($E81="Small Value Procurement","n/a",IF($E81="Lease of Venue","n/a",IF($E81="Agency to Agency","n/a",IF($E81="Direct Contracting","n/a",IF($E81="Emergency Cases","n/a","Check Mode of Proc")))))))</f>
        <v>n/a</v>
      </c>
      <c r="G81" s="170" t="str">
        <f t="shared" si="156"/>
        <v>n/a</v>
      </c>
      <c r="H81" s="170" t="str">
        <f t="shared" si="156"/>
        <v>n/a</v>
      </c>
      <c r="I81" s="170" t="str">
        <f t="shared" si="156"/>
        <v>n/a</v>
      </c>
      <c r="J81" s="180">
        <v>44622</v>
      </c>
      <c r="K81" s="180">
        <v>44622</v>
      </c>
      <c r="L81" s="181" t="str">
        <f t="shared" si="96"/>
        <v>n/a</v>
      </c>
      <c r="M81" s="180">
        <v>44623</v>
      </c>
      <c r="N81" s="180">
        <v>44628</v>
      </c>
      <c r="O81" s="182">
        <v>44645</v>
      </c>
      <c r="P81" s="182">
        <v>44646</v>
      </c>
      <c r="Q81" s="182">
        <v>44644</v>
      </c>
      <c r="R81" s="182">
        <v>44650</v>
      </c>
      <c r="S81" s="190" t="s">
        <v>38</v>
      </c>
      <c r="T81" s="248">
        <f t="shared" si="154"/>
        <v>25000</v>
      </c>
      <c r="U81" s="263">
        <v>25000</v>
      </c>
      <c r="V81" s="250"/>
      <c r="W81" s="248">
        <f t="shared" si="101"/>
        <v>25000</v>
      </c>
      <c r="X81" s="263">
        <v>25000</v>
      </c>
      <c r="Y81" s="195"/>
      <c r="Z81" s="190" t="str">
        <f t="shared" ref="Z81:AF81" si="157">IF($E81="Public Bidding","Date Required",IF($E81="Shopping","n/a",IF($E81="Small Value Procurement","n/a",IF($E81="Lease of Venue","n/a",IF($E81="Agency to Agency","n/a",IF($E81="Direct Contracting","n/a",IF($E81="Emergency Cases","n/a","Check Mode of Proc")))))))</f>
        <v>n/a</v>
      </c>
      <c r="AA81" s="190" t="str">
        <f t="shared" si="157"/>
        <v>n/a</v>
      </c>
      <c r="AB81" s="190" t="str">
        <f t="shared" si="157"/>
        <v>n/a</v>
      </c>
      <c r="AC81" s="190" t="str">
        <f t="shared" si="157"/>
        <v>n/a</v>
      </c>
      <c r="AD81" s="190" t="str">
        <f t="shared" si="157"/>
        <v>n/a</v>
      </c>
      <c r="AE81" s="190" t="str">
        <f t="shared" si="157"/>
        <v>n/a</v>
      </c>
      <c r="AF81" s="190" t="str">
        <f t="shared" si="157"/>
        <v>n/a</v>
      </c>
      <c r="AG81" s="206"/>
      <c r="AH81" s="207"/>
      <c r="AI81" s="169" t="s">
        <v>283</v>
      </c>
      <c r="AJ81" s="168" t="s">
        <v>108</v>
      </c>
      <c r="AK81" s="169" t="s">
        <v>281</v>
      </c>
      <c r="AL81" s="202"/>
      <c r="AM81" s="202"/>
      <c r="AN81" s="202"/>
      <c r="AO81" s="213"/>
      <c r="AP81" s="202"/>
      <c r="AQ81" s="202"/>
      <c r="AR81" s="202"/>
      <c r="AS81" s="202"/>
      <c r="AT81" s="202"/>
      <c r="AU81" s="202"/>
      <c r="AV81" s="202"/>
      <c r="AW81" s="202"/>
      <c r="AX81" s="202"/>
      <c r="AY81" s="215"/>
      <c r="AZ81" s="202"/>
      <c r="BA81" s="216"/>
      <c r="BB81" s="202"/>
      <c r="BC81" s="202"/>
      <c r="BD81" s="202"/>
    </row>
    <row r="82" spans="1:56" ht="60.75" customHeight="1">
      <c r="A82" s="167">
        <f>IF(C82=0,"  ",VLOOKUP(C82,CODES!$A$1:$B$143,2,FALSE))</f>
        <v>320101100001000</v>
      </c>
      <c r="B82" s="253" t="s">
        <v>284</v>
      </c>
      <c r="C82" s="169" t="s">
        <v>93</v>
      </c>
      <c r="D82" s="169" t="s">
        <v>36</v>
      </c>
      <c r="E82" s="169" t="s">
        <v>44</v>
      </c>
      <c r="F82" s="170" t="str">
        <f t="shared" ref="F82:I82" si="158">IF($E82="Public Bidding","Date Required",IF($E82="Shopping","n/a",IF($E82="Small Value Procurement","n/a",IF($E82="Lease of Venue","n/a",IF($E82="Agency to Agency","n/a",IF($E82="Direct Contracting","n/a",IF($E82="Emergency Cases","n/a","Check Mode of Proc")))))))</f>
        <v>n/a</v>
      </c>
      <c r="G82" s="170" t="str">
        <f t="shared" si="158"/>
        <v>n/a</v>
      </c>
      <c r="H82" s="170" t="str">
        <f t="shared" si="158"/>
        <v>n/a</v>
      </c>
      <c r="I82" s="170" t="str">
        <f t="shared" si="158"/>
        <v>n/a</v>
      </c>
      <c r="J82" s="180">
        <v>44622</v>
      </c>
      <c r="K82" s="180">
        <v>44622</v>
      </c>
      <c r="L82" s="181" t="str">
        <f t="shared" si="96"/>
        <v>n/a</v>
      </c>
      <c r="M82" s="183">
        <v>44623</v>
      </c>
      <c r="N82" s="180">
        <v>44628</v>
      </c>
      <c r="O82" s="182">
        <v>44644</v>
      </c>
      <c r="P82" s="182">
        <v>44645</v>
      </c>
      <c r="Q82" s="182">
        <v>44662</v>
      </c>
      <c r="R82" s="182">
        <v>44662</v>
      </c>
      <c r="S82" s="190" t="s">
        <v>38</v>
      </c>
      <c r="T82" s="248">
        <f t="shared" si="154"/>
        <v>8400</v>
      </c>
      <c r="U82" s="263">
        <v>8400</v>
      </c>
      <c r="V82" s="250"/>
      <c r="W82" s="248">
        <f t="shared" si="101"/>
        <v>6400</v>
      </c>
      <c r="X82" s="263">
        <v>6400</v>
      </c>
      <c r="Y82" s="195"/>
      <c r="Z82" s="190" t="str">
        <f t="shared" ref="Z82:AF82" si="159">IF($E82="Public Bidding","Date Required",IF($E82="Shopping","n/a",IF($E82="Small Value Procurement","n/a",IF($E82="Lease of Venue","n/a",IF($E82="Agency to Agency","n/a",IF($E82="Direct Contracting","n/a",IF($E82="Emergency Cases","n/a","Check Mode of Proc")))))))</f>
        <v>n/a</v>
      </c>
      <c r="AA82" s="190" t="str">
        <f t="shared" si="159"/>
        <v>n/a</v>
      </c>
      <c r="AB82" s="190" t="str">
        <f t="shared" si="159"/>
        <v>n/a</v>
      </c>
      <c r="AC82" s="190" t="str">
        <f t="shared" si="159"/>
        <v>n/a</v>
      </c>
      <c r="AD82" s="190" t="str">
        <f t="shared" si="159"/>
        <v>n/a</v>
      </c>
      <c r="AE82" s="190" t="str">
        <f t="shared" si="159"/>
        <v>n/a</v>
      </c>
      <c r="AF82" s="190" t="str">
        <f t="shared" si="159"/>
        <v>n/a</v>
      </c>
      <c r="AG82" s="206"/>
      <c r="AH82" s="207"/>
      <c r="AI82" s="169" t="s">
        <v>285</v>
      </c>
      <c r="AJ82" s="168" t="s">
        <v>286</v>
      </c>
      <c r="AK82" s="169" t="s">
        <v>270</v>
      </c>
      <c r="AL82" s="202"/>
      <c r="AM82" s="202"/>
      <c r="AN82" s="202"/>
      <c r="AO82" s="213"/>
      <c r="AP82" s="202"/>
      <c r="AQ82" s="202"/>
      <c r="AR82" s="202"/>
      <c r="AS82" s="202"/>
      <c r="AT82" s="202"/>
      <c r="AU82" s="202"/>
      <c r="AV82" s="202"/>
      <c r="AW82" s="202"/>
      <c r="AX82" s="202"/>
      <c r="AY82" s="215"/>
      <c r="AZ82" s="202"/>
      <c r="BA82" s="216"/>
      <c r="BB82" s="202"/>
      <c r="BC82" s="202"/>
      <c r="BD82" s="202"/>
    </row>
    <row r="83" spans="1:56" ht="45.75" customHeight="1">
      <c r="A83" s="167">
        <f>IF(C83=0,"  ",VLOOKUP(C83,CODES!$A$1:$B$143,2,FALSE))</f>
        <v>100000100001000</v>
      </c>
      <c r="B83" s="253" t="s">
        <v>287</v>
      </c>
      <c r="C83" s="169" t="s">
        <v>238</v>
      </c>
      <c r="D83" s="169" t="s">
        <v>36</v>
      </c>
      <c r="E83" s="169" t="s">
        <v>44</v>
      </c>
      <c r="F83" s="170" t="str">
        <f t="shared" ref="F83:I83" si="160">IF($E83="Public Bidding","Date Required",IF($E83="Shopping","n/a",IF($E83="Small Value Procurement","n/a",IF($E83="Lease of Venue","n/a",IF($E83="Agency to Agency","n/a",IF($E83="Direct Contracting","n/a",IF($E83="Emergency Cases","n/a","Check Mode of Proc")))))))</f>
        <v>n/a</v>
      </c>
      <c r="G83" s="170" t="str">
        <f t="shared" si="160"/>
        <v>n/a</v>
      </c>
      <c r="H83" s="170" t="str">
        <f t="shared" si="160"/>
        <v>n/a</v>
      </c>
      <c r="I83" s="170" t="str">
        <f t="shared" si="160"/>
        <v>n/a</v>
      </c>
      <c r="J83" s="180">
        <v>44624</v>
      </c>
      <c r="K83" s="180">
        <v>44624</v>
      </c>
      <c r="L83" s="181" t="str">
        <f t="shared" si="96"/>
        <v>n/a</v>
      </c>
      <c r="M83" s="180">
        <v>44629</v>
      </c>
      <c r="N83" s="180">
        <v>44629</v>
      </c>
      <c r="O83" s="182">
        <v>44629</v>
      </c>
      <c r="P83" s="182">
        <v>44630</v>
      </c>
      <c r="Q83" s="182">
        <v>44630</v>
      </c>
      <c r="R83" s="182">
        <v>44648</v>
      </c>
      <c r="S83" s="190" t="s">
        <v>38</v>
      </c>
      <c r="T83" s="248">
        <f t="shared" si="154"/>
        <v>362000</v>
      </c>
      <c r="U83" s="263">
        <v>362000</v>
      </c>
      <c r="V83" s="250"/>
      <c r="W83" s="248">
        <f t="shared" si="101"/>
        <v>251500</v>
      </c>
      <c r="X83" s="263">
        <v>251500</v>
      </c>
      <c r="Y83" s="195"/>
      <c r="Z83" s="190" t="str">
        <f t="shared" ref="Z83:AF83" si="161">IF($E83="Public Bidding","Date Required",IF($E83="Shopping","n/a",IF($E83="Small Value Procurement","n/a",IF($E83="Lease of Venue","n/a",IF($E83="Agency to Agency","n/a",IF($E83="Direct Contracting","n/a",IF($E83="Emergency Cases","n/a","Check Mode of Proc")))))))</f>
        <v>n/a</v>
      </c>
      <c r="AA83" s="190" t="str">
        <f t="shared" si="161"/>
        <v>n/a</v>
      </c>
      <c r="AB83" s="190" t="str">
        <f t="shared" si="161"/>
        <v>n/a</v>
      </c>
      <c r="AC83" s="190" t="str">
        <f t="shared" si="161"/>
        <v>n/a</v>
      </c>
      <c r="AD83" s="190" t="str">
        <f t="shared" si="161"/>
        <v>n/a</v>
      </c>
      <c r="AE83" s="190" t="str">
        <f t="shared" si="161"/>
        <v>n/a</v>
      </c>
      <c r="AF83" s="190" t="str">
        <f t="shared" si="161"/>
        <v>n/a</v>
      </c>
      <c r="AG83" s="206"/>
      <c r="AH83" s="207"/>
      <c r="AI83" s="169" t="s">
        <v>288</v>
      </c>
      <c r="AJ83" s="168" t="s">
        <v>117</v>
      </c>
      <c r="AK83" s="169" t="s">
        <v>289</v>
      </c>
      <c r="AL83" s="202"/>
      <c r="AM83" s="202"/>
      <c r="AN83" s="202"/>
      <c r="AO83" s="213"/>
      <c r="AP83" s="202"/>
      <c r="AQ83" s="202"/>
      <c r="AR83" s="202"/>
      <c r="AS83" s="202"/>
      <c r="AT83" s="202"/>
      <c r="AU83" s="202"/>
      <c r="AV83" s="202"/>
      <c r="AW83" s="202"/>
      <c r="AX83" s="202"/>
      <c r="AY83" s="215"/>
      <c r="AZ83" s="202"/>
      <c r="BA83" s="216"/>
      <c r="BB83" s="202"/>
      <c r="BC83" s="202"/>
      <c r="BD83" s="202"/>
    </row>
    <row r="84" spans="1:56" ht="39" customHeight="1">
      <c r="A84" s="167">
        <f>IF(C84=0,"  ",VLOOKUP(C84,CODES!$A$1:$B$143,2,FALSE))</f>
        <v>100000100001000</v>
      </c>
      <c r="B84" s="253" t="s">
        <v>290</v>
      </c>
      <c r="C84" s="169" t="s">
        <v>49</v>
      </c>
      <c r="D84" s="169" t="s">
        <v>36</v>
      </c>
      <c r="E84" s="169" t="s">
        <v>44</v>
      </c>
      <c r="F84" s="170" t="str">
        <f t="shared" ref="F84:I84" si="162">IF($E84="Public Bidding","Date Required",IF($E84="Shopping","n/a",IF($E84="Small Value Procurement","n/a",IF($E84="Lease of Venue","n/a",IF($E84="Agency to Agency","n/a",IF($E84="Direct Contracting","n/a",IF($E84="Emergency Cases","n/a","Check Mode of Proc")))))))</f>
        <v>n/a</v>
      </c>
      <c r="G84" s="170" t="str">
        <f t="shared" si="162"/>
        <v>n/a</v>
      </c>
      <c r="H84" s="170" t="str">
        <f t="shared" si="162"/>
        <v>n/a</v>
      </c>
      <c r="I84" s="170" t="str">
        <f t="shared" si="162"/>
        <v>n/a</v>
      </c>
      <c r="J84" s="180">
        <v>44615</v>
      </c>
      <c r="K84" s="180">
        <v>44615</v>
      </c>
      <c r="L84" s="181" t="str">
        <f t="shared" si="96"/>
        <v>n/a</v>
      </c>
      <c r="M84" s="183">
        <v>44623</v>
      </c>
      <c r="N84" s="180">
        <v>44629</v>
      </c>
      <c r="O84" s="182">
        <v>44651</v>
      </c>
      <c r="P84" s="182">
        <v>44652</v>
      </c>
      <c r="Q84" s="182">
        <v>44671</v>
      </c>
      <c r="R84" s="182">
        <v>44671</v>
      </c>
      <c r="S84" s="190" t="s">
        <v>38</v>
      </c>
      <c r="T84" s="248">
        <f t="shared" si="154"/>
        <v>599000</v>
      </c>
      <c r="U84" s="263">
        <v>599000</v>
      </c>
      <c r="V84" s="250"/>
      <c r="W84" s="248">
        <f t="shared" si="101"/>
        <v>542000</v>
      </c>
      <c r="X84" s="263">
        <v>542000</v>
      </c>
      <c r="Y84" s="195"/>
      <c r="Z84" s="190" t="str">
        <f t="shared" ref="Z84:AF84" si="163">IF($E84="Public Bidding","Date Required",IF($E84="Shopping","n/a",IF($E84="Small Value Procurement","n/a",IF($E84="Lease of Venue","n/a",IF($E84="Agency to Agency","n/a",IF($E84="Direct Contracting","n/a",IF($E84="Emergency Cases","n/a","Check Mode of Proc")))))))</f>
        <v>n/a</v>
      </c>
      <c r="AA84" s="190" t="str">
        <f t="shared" si="163"/>
        <v>n/a</v>
      </c>
      <c r="AB84" s="190" t="str">
        <f t="shared" si="163"/>
        <v>n/a</v>
      </c>
      <c r="AC84" s="190" t="str">
        <f t="shared" si="163"/>
        <v>n/a</v>
      </c>
      <c r="AD84" s="190" t="str">
        <f t="shared" si="163"/>
        <v>n/a</v>
      </c>
      <c r="AE84" s="190" t="str">
        <f t="shared" si="163"/>
        <v>n/a</v>
      </c>
      <c r="AF84" s="190" t="str">
        <f t="shared" si="163"/>
        <v>n/a</v>
      </c>
      <c r="AG84" s="206"/>
      <c r="AH84" s="207"/>
      <c r="AI84" s="169" t="s">
        <v>291</v>
      </c>
      <c r="AJ84" s="168" t="s">
        <v>292</v>
      </c>
      <c r="AK84" s="169" t="s">
        <v>293</v>
      </c>
      <c r="AL84" s="202"/>
      <c r="AM84" s="202"/>
      <c r="AN84" s="202"/>
      <c r="AO84" s="213"/>
      <c r="AP84" s="202"/>
      <c r="AQ84" s="202"/>
      <c r="AR84" s="202"/>
      <c r="AS84" s="202"/>
      <c r="AT84" s="202"/>
      <c r="AU84" s="202"/>
      <c r="AV84" s="202"/>
      <c r="AW84" s="202"/>
      <c r="AX84" s="202"/>
      <c r="AY84" s="215"/>
      <c r="AZ84" s="202"/>
      <c r="BA84" s="216"/>
      <c r="BB84" s="202"/>
      <c r="BC84" s="202"/>
      <c r="BD84" s="202"/>
    </row>
    <row r="85" spans="1:56" ht="39" customHeight="1">
      <c r="A85" s="167">
        <f>IF(C85=0,"  ",VLOOKUP(C85,CODES!$A$1:$B$143,2,FALSE))</f>
        <v>100000100001000</v>
      </c>
      <c r="B85" s="253" t="s">
        <v>294</v>
      </c>
      <c r="C85" s="169" t="s">
        <v>49</v>
      </c>
      <c r="D85" s="169" t="s">
        <v>36</v>
      </c>
      <c r="E85" s="169" t="s">
        <v>44</v>
      </c>
      <c r="F85" s="170" t="str">
        <f t="shared" ref="F85:I85" si="164">IF($E85="Public Bidding","Date Required",IF($E85="Shopping","n/a",IF($E85="Small Value Procurement","n/a",IF($E85="Lease of Venue","n/a",IF($E85="Agency to Agency","n/a",IF($E85="Direct Contracting","n/a",IF($E85="Emergency Cases","n/a","Check Mode of Proc")))))))</f>
        <v>n/a</v>
      </c>
      <c r="G85" s="170" t="str">
        <f t="shared" si="164"/>
        <v>n/a</v>
      </c>
      <c r="H85" s="170" t="str">
        <f t="shared" si="164"/>
        <v>n/a</v>
      </c>
      <c r="I85" s="170" t="str">
        <f t="shared" si="164"/>
        <v>n/a</v>
      </c>
      <c r="J85" s="180">
        <v>44616</v>
      </c>
      <c r="K85" s="180">
        <v>44616</v>
      </c>
      <c r="L85" s="181" t="str">
        <f t="shared" si="96"/>
        <v>n/a</v>
      </c>
      <c r="M85" s="180">
        <v>44631</v>
      </c>
      <c r="N85" s="180">
        <v>44631</v>
      </c>
      <c r="O85" s="182">
        <v>44634</v>
      </c>
      <c r="P85" s="182">
        <v>44634</v>
      </c>
      <c r="Q85" s="182">
        <v>44634</v>
      </c>
      <c r="R85" s="182">
        <v>44634</v>
      </c>
      <c r="S85" s="190" t="s">
        <v>38</v>
      </c>
      <c r="T85" s="248">
        <f t="shared" si="154"/>
        <v>166500</v>
      </c>
      <c r="U85" s="263">
        <v>166500</v>
      </c>
      <c r="V85" s="250"/>
      <c r="W85" s="248">
        <f t="shared" si="101"/>
        <v>56313</v>
      </c>
      <c r="X85" s="263">
        <v>56313</v>
      </c>
      <c r="Y85" s="195"/>
      <c r="Z85" s="190" t="str">
        <f t="shared" ref="Z85:AF85" si="165">IF($E85="Public Bidding","Date Required",IF($E85="Shopping","n/a",IF($E85="Small Value Procurement","n/a",IF($E85="Lease of Venue","n/a",IF($E85="Agency to Agency","n/a",IF($E85="Direct Contracting","n/a",IF($E85="Emergency Cases","n/a","Check Mode of Proc")))))))</f>
        <v>n/a</v>
      </c>
      <c r="AA85" s="190" t="str">
        <f t="shared" si="165"/>
        <v>n/a</v>
      </c>
      <c r="AB85" s="190" t="str">
        <f t="shared" si="165"/>
        <v>n/a</v>
      </c>
      <c r="AC85" s="190" t="str">
        <f t="shared" si="165"/>
        <v>n/a</v>
      </c>
      <c r="AD85" s="190" t="str">
        <f t="shared" si="165"/>
        <v>n/a</v>
      </c>
      <c r="AE85" s="190" t="str">
        <f t="shared" si="165"/>
        <v>n/a</v>
      </c>
      <c r="AF85" s="190" t="str">
        <f t="shared" si="165"/>
        <v>n/a</v>
      </c>
      <c r="AG85" s="206"/>
      <c r="AH85" s="207"/>
      <c r="AI85" s="169" t="s">
        <v>295</v>
      </c>
      <c r="AJ85" s="168" t="s">
        <v>296</v>
      </c>
      <c r="AK85" s="169" t="s">
        <v>297</v>
      </c>
      <c r="AL85" s="202"/>
      <c r="AM85" s="202"/>
      <c r="AN85" s="202"/>
      <c r="AO85" s="213"/>
      <c r="AP85" s="202"/>
      <c r="AQ85" s="202"/>
      <c r="AR85" s="202"/>
      <c r="AS85" s="202"/>
      <c r="AT85" s="202"/>
      <c r="AU85" s="202"/>
      <c r="AV85" s="202"/>
      <c r="AW85" s="202"/>
      <c r="AX85" s="202"/>
      <c r="AY85" s="215"/>
      <c r="AZ85" s="202"/>
      <c r="BA85" s="216"/>
      <c r="BB85" s="202"/>
      <c r="BC85" s="202"/>
      <c r="BD85" s="202"/>
    </row>
    <row r="86" spans="1:56" ht="39" customHeight="1">
      <c r="A86" s="167">
        <f>IF(C86=0,"  ",VLOOKUP(C86,CODES!$A$1:$B$143,2,FALSE))</f>
        <v>100000100001000</v>
      </c>
      <c r="B86" s="253" t="s">
        <v>298</v>
      </c>
      <c r="C86" s="169" t="s">
        <v>49</v>
      </c>
      <c r="D86" s="169" t="s">
        <v>36</v>
      </c>
      <c r="E86" s="169" t="s">
        <v>44</v>
      </c>
      <c r="F86" s="170" t="str">
        <f t="shared" ref="F86:I86" si="166">IF($E86="Public Bidding","Date Required",IF($E86="Shopping","n/a",IF($E86="Small Value Procurement","n/a",IF($E86="Lease of Venue","n/a",IF($E86="Agency to Agency","n/a",IF($E86="Direct Contracting","n/a",IF($E86="Emergency Cases","n/a","Check Mode of Proc")))))))</f>
        <v>n/a</v>
      </c>
      <c r="G86" s="170" t="str">
        <f t="shared" si="166"/>
        <v>n/a</v>
      </c>
      <c r="H86" s="170" t="str">
        <f t="shared" si="166"/>
        <v>n/a</v>
      </c>
      <c r="I86" s="170" t="str">
        <f t="shared" si="166"/>
        <v>n/a</v>
      </c>
      <c r="J86" s="180">
        <v>44616</v>
      </c>
      <c r="K86" s="180">
        <v>44616</v>
      </c>
      <c r="L86" s="181" t="str">
        <f t="shared" si="96"/>
        <v>n/a</v>
      </c>
      <c r="M86" s="180">
        <v>44631</v>
      </c>
      <c r="N86" s="180">
        <v>44631</v>
      </c>
      <c r="O86" s="182">
        <v>44634</v>
      </c>
      <c r="P86" s="182">
        <v>44634</v>
      </c>
      <c r="Q86" s="182">
        <v>44634</v>
      </c>
      <c r="R86" s="182">
        <v>44634</v>
      </c>
      <c r="S86" s="190" t="s">
        <v>38</v>
      </c>
      <c r="T86" s="248">
        <f t="shared" si="154"/>
        <v>166500</v>
      </c>
      <c r="U86" s="263">
        <v>166500</v>
      </c>
      <c r="V86" s="250"/>
      <c r="W86" s="248">
        <f t="shared" si="101"/>
        <v>58500</v>
      </c>
      <c r="X86" s="263">
        <v>58500</v>
      </c>
      <c r="Y86" s="195"/>
      <c r="Z86" s="190" t="str">
        <f t="shared" ref="Z86:AF86" si="167">IF($E86="Public Bidding","Date Required",IF($E86="Shopping","n/a",IF($E86="Small Value Procurement","n/a",IF($E86="Lease of Venue","n/a",IF($E86="Agency to Agency","n/a",IF($E86="Direct Contracting","n/a",IF($E86="Emergency Cases","n/a","Check Mode of Proc")))))))</f>
        <v>n/a</v>
      </c>
      <c r="AA86" s="190" t="str">
        <f t="shared" si="167"/>
        <v>n/a</v>
      </c>
      <c r="AB86" s="190" t="str">
        <f t="shared" si="167"/>
        <v>n/a</v>
      </c>
      <c r="AC86" s="190" t="str">
        <f t="shared" si="167"/>
        <v>n/a</v>
      </c>
      <c r="AD86" s="190" t="str">
        <f t="shared" si="167"/>
        <v>n/a</v>
      </c>
      <c r="AE86" s="190" t="str">
        <f t="shared" si="167"/>
        <v>n/a</v>
      </c>
      <c r="AF86" s="190" t="str">
        <f t="shared" si="167"/>
        <v>n/a</v>
      </c>
      <c r="AG86" s="206"/>
      <c r="AH86" s="207"/>
      <c r="AI86" s="169" t="s">
        <v>299</v>
      </c>
      <c r="AJ86" s="168" t="s">
        <v>300</v>
      </c>
      <c r="AK86" s="169" t="s">
        <v>301</v>
      </c>
      <c r="AL86" s="202"/>
      <c r="AM86" s="202"/>
      <c r="AN86" s="202"/>
      <c r="AO86" s="213"/>
      <c r="AP86" s="202"/>
      <c r="AQ86" s="202"/>
      <c r="AR86" s="202"/>
      <c r="AS86" s="202"/>
      <c r="AT86" s="202"/>
      <c r="AU86" s="202"/>
      <c r="AV86" s="202"/>
      <c r="AW86" s="202"/>
      <c r="AX86" s="202"/>
      <c r="AY86" s="215"/>
      <c r="AZ86" s="202"/>
      <c r="BA86" s="216"/>
      <c r="BB86" s="202"/>
      <c r="BC86" s="202"/>
      <c r="BD86" s="202"/>
    </row>
    <row r="87" spans="1:56" ht="39" customHeight="1">
      <c r="A87" s="167">
        <f>IF(C87=0,"  ",VLOOKUP(C87,CODES!$A$1:$B$143,2,FALSE))</f>
        <v>100000100001000</v>
      </c>
      <c r="B87" s="439" t="s">
        <v>302</v>
      </c>
      <c r="C87" s="219" t="s">
        <v>49</v>
      </c>
      <c r="D87" s="169" t="s">
        <v>36</v>
      </c>
      <c r="E87" s="169" t="s">
        <v>44</v>
      </c>
      <c r="F87" s="170" t="str">
        <f t="shared" ref="F87:I87" si="168">IF($E87="Public Bidding","Date Required",IF($E87="Shopping","n/a",IF($E87="Small Value Procurement","n/a",IF($E87="Lease of Venue","n/a",IF($E87="Agency to Agency","n/a",IF($E87="Direct Contracting","n/a",IF($E87="Emergency Cases","n/a","Check Mode of Proc")))))))</f>
        <v>n/a</v>
      </c>
      <c r="G87" s="170" t="str">
        <f t="shared" si="168"/>
        <v>n/a</v>
      </c>
      <c r="H87" s="170" t="str">
        <f t="shared" si="168"/>
        <v>n/a</v>
      </c>
      <c r="I87" s="170" t="str">
        <f t="shared" si="168"/>
        <v>n/a</v>
      </c>
      <c r="J87" s="180">
        <v>44616</v>
      </c>
      <c r="K87" s="180">
        <v>44616</v>
      </c>
      <c r="L87" s="181" t="str">
        <f t="shared" si="96"/>
        <v>n/a</v>
      </c>
      <c r="M87" s="180">
        <v>44631</v>
      </c>
      <c r="N87" s="180">
        <v>44631</v>
      </c>
      <c r="O87" s="186">
        <v>44643</v>
      </c>
      <c r="P87" s="186">
        <v>44643</v>
      </c>
      <c r="Q87" s="186">
        <v>44644</v>
      </c>
      <c r="R87" s="186">
        <v>44649</v>
      </c>
      <c r="S87" s="190" t="s">
        <v>38</v>
      </c>
      <c r="T87" s="248">
        <f t="shared" si="154"/>
        <v>20000</v>
      </c>
      <c r="U87" s="263">
        <v>20000</v>
      </c>
      <c r="V87" s="250"/>
      <c r="W87" s="248">
        <f t="shared" si="101"/>
        <v>14780</v>
      </c>
      <c r="X87" s="263">
        <v>14780</v>
      </c>
      <c r="Y87" s="195"/>
      <c r="Z87" s="190" t="str">
        <f t="shared" ref="Z87:AF87" si="169">IF($E87="Public Bidding","Date Required",IF($E87="Shopping","n/a",IF($E87="Small Value Procurement","n/a",IF($E87="Lease of Venue","n/a",IF($E87="Agency to Agency","n/a",IF($E87="Direct Contracting","n/a",IF($E87="Emergency Cases","n/a","Check Mode of Proc")))))))</f>
        <v>n/a</v>
      </c>
      <c r="AA87" s="190" t="str">
        <f t="shared" si="169"/>
        <v>n/a</v>
      </c>
      <c r="AB87" s="190" t="str">
        <f t="shared" si="169"/>
        <v>n/a</v>
      </c>
      <c r="AC87" s="190" t="str">
        <f t="shared" si="169"/>
        <v>n/a</v>
      </c>
      <c r="AD87" s="190" t="str">
        <f t="shared" si="169"/>
        <v>n/a</v>
      </c>
      <c r="AE87" s="190" t="str">
        <f t="shared" si="169"/>
        <v>n/a</v>
      </c>
      <c r="AF87" s="190" t="str">
        <f t="shared" si="169"/>
        <v>n/a</v>
      </c>
      <c r="AG87" s="206"/>
      <c r="AH87" s="207"/>
      <c r="AI87" s="169" t="s">
        <v>303</v>
      </c>
      <c r="AJ87" s="168" t="s">
        <v>304</v>
      </c>
      <c r="AK87" s="169" t="s">
        <v>297</v>
      </c>
      <c r="AL87" s="202"/>
      <c r="AM87" s="202"/>
      <c r="AN87" s="202"/>
      <c r="AO87" s="213"/>
      <c r="AP87" s="202"/>
      <c r="AQ87" s="202"/>
      <c r="AR87" s="202"/>
      <c r="AS87" s="202"/>
      <c r="AT87" s="202"/>
      <c r="AU87" s="202"/>
      <c r="AV87" s="202"/>
      <c r="AW87" s="202"/>
      <c r="AX87" s="202"/>
      <c r="AY87" s="215"/>
      <c r="AZ87" s="202"/>
      <c r="BA87" s="216"/>
      <c r="BB87" s="202"/>
      <c r="BC87" s="202"/>
      <c r="BD87" s="202"/>
    </row>
    <row r="88" spans="1:56" ht="39" customHeight="1">
      <c r="A88" s="167">
        <f>IF(C88=0,"  ",VLOOKUP(C88,CODES!$A$1:$B$143,2,FALSE))</f>
        <v>100000100001000</v>
      </c>
      <c r="B88" s="253" t="s">
        <v>305</v>
      </c>
      <c r="C88" s="169" t="s">
        <v>49</v>
      </c>
      <c r="D88" s="169" t="s">
        <v>36</v>
      </c>
      <c r="E88" s="169" t="s">
        <v>44</v>
      </c>
      <c r="F88" s="170" t="str">
        <f t="shared" ref="F88:I88" si="170">IF($E88="Public Bidding","Date Required",IF($E88="Shopping","n/a",IF($E88="Small Value Procurement","n/a",IF($E88="Lease of Venue","n/a",IF($E88="Agency to Agency","n/a",IF($E88="Direct Contracting","n/a",IF($E88="Emergency Cases","n/a","Check Mode of Proc")))))))</f>
        <v>n/a</v>
      </c>
      <c r="G88" s="170" t="str">
        <f t="shared" si="170"/>
        <v>n/a</v>
      </c>
      <c r="H88" s="170" t="str">
        <f t="shared" si="170"/>
        <v>n/a</v>
      </c>
      <c r="I88" s="170" t="str">
        <f t="shared" si="170"/>
        <v>n/a</v>
      </c>
      <c r="J88" s="180">
        <v>44631</v>
      </c>
      <c r="K88" s="180">
        <v>44631</v>
      </c>
      <c r="L88" s="181" t="str">
        <f t="shared" si="96"/>
        <v>n/a</v>
      </c>
      <c r="M88" s="180">
        <v>44631</v>
      </c>
      <c r="N88" s="180">
        <v>44631</v>
      </c>
      <c r="O88" s="186">
        <v>44638</v>
      </c>
      <c r="P88" s="186">
        <v>44638</v>
      </c>
      <c r="Q88" s="186">
        <v>44644</v>
      </c>
      <c r="R88" s="186">
        <v>44649</v>
      </c>
      <c r="S88" s="190" t="s">
        <v>38</v>
      </c>
      <c r="T88" s="248">
        <f t="shared" si="154"/>
        <v>62109</v>
      </c>
      <c r="U88" s="263">
        <v>62109</v>
      </c>
      <c r="V88" s="250"/>
      <c r="W88" s="248">
        <f t="shared" si="101"/>
        <v>40446</v>
      </c>
      <c r="X88" s="263">
        <v>40446</v>
      </c>
      <c r="Y88" s="195"/>
      <c r="Z88" s="190" t="str">
        <f t="shared" ref="Z88:AF88" si="171">IF($E88="Public Bidding","Date Required",IF($E88="Shopping","n/a",IF($E88="Small Value Procurement","n/a",IF($E88="Lease of Venue","n/a",IF($E88="Agency to Agency","n/a",IF($E88="Direct Contracting","n/a",IF($E88="Emergency Cases","n/a","Check Mode of Proc")))))))</f>
        <v>n/a</v>
      </c>
      <c r="AA88" s="190" t="str">
        <f t="shared" si="171"/>
        <v>n/a</v>
      </c>
      <c r="AB88" s="190" t="str">
        <f t="shared" si="171"/>
        <v>n/a</v>
      </c>
      <c r="AC88" s="190" t="str">
        <f t="shared" si="171"/>
        <v>n/a</v>
      </c>
      <c r="AD88" s="190" t="str">
        <f t="shared" si="171"/>
        <v>n/a</v>
      </c>
      <c r="AE88" s="190" t="str">
        <f t="shared" si="171"/>
        <v>n/a</v>
      </c>
      <c r="AF88" s="190" t="str">
        <f t="shared" si="171"/>
        <v>n/a</v>
      </c>
      <c r="AG88" s="206"/>
      <c r="AH88" s="207"/>
      <c r="AI88" s="169" t="s">
        <v>306</v>
      </c>
      <c r="AJ88" s="168" t="s">
        <v>307</v>
      </c>
      <c r="AK88" s="169" t="s">
        <v>301</v>
      </c>
      <c r="AL88" s="202"/>
      <c r="AM88" s="202"/>
      <c r="AN88" s="202"/>
      <c r="AO88" s="213"/>
      <c r="AP88" s="202"/>
      <c r="AQ88" s="202"/>
      <c r="AR88" s="202"/>
      <c r="AS88" s="202"/>
      <c r="AT88" s="202"/>
      <c r="AU88" s="202"/>
      <c r="AV88" s="202"/>
      <c r="AW88" s="202"/>
      <c r="AX88" s="202"/>
      <c r="AY88" s="215"/>
      <c r="AZ88" s="202"/>
      <c r="BA88" s="216"/>
      <c r="BB88" s="202"/>
      <c r="BC88" s="202"/>
      <c r="BD88" s="202"/>
    </row>
    <row r="89" spans="1:56" ht="39" customHeight="1">
      <c r="A89" s="167">
        <f>IF(C89=0,"  ",VLOOKUP(C89,CODES!$A$1:$B$143,2,FALSE))</f>
        <v>100000100001000</v>
      </c>
      <c r="B89" s="253" t="s">
        <v>308</v>
      </c>
      <c r="C89" s="169" t="s">
        <v>49</v>
      </c>
      <c r="D89" s="169" t="s">
        <v>36</v>
      </c>
      <c r="E89" s="169" t="s">
        <v>44</v>
      </c>
      <c r="F89" s="170" t="str">
        <f t="shared" ref="F89:I89" si="172">IF($E89="Public Bidding","Date Required",IF($E89="Shopping","n/a",IF($E89="Small Value Procurement","n/a",IF($E89="Lease of Venue","n/a",IF($E89="Agency to Agency","n/a",IF($E89="Direct Contracting","n/a",IF($E89="Emergency Cases","n/a","Check Mode of Proc")))))))</f>
        <v>n/a</v>
      </c>
      <c r="G89" s="170" t="str">
        <f t="shared" si="172"/>
        <v>n/a</v>
      </c>
      <c r="H89" s="170" t="str">
        <f t="shared" si="172"/>
        <v>n/a</v>
      </c>
      <c r="I89" s="170" t="str">
        <f t="shared" si="172"/>
        <v>n/a</v>
      </c>
      <c r="J89" s="180">
        <v>44631</v>
      </c>
      <c r="K89" s="180">
        <v>44631</v>
      </c>
      <c r="L89" s="181" t="str">
        <f t="shared" si="96"/>
        <v>n/a</v>
      </c>
      <c r="M89" s="180">
        <v>44631</v>
      </c>
      <c r="N89" s="180">
        <v>44631</v>
      </c>
      <c r="O89" s="186">
        <v>44649</v>
      </c>
      <c r="P89" s="186">
        <v>44649</v>
      </c>
      <c r="Q89" s="186">
        <v>44649</v>
      </c>
      <c r="R89" s="186">
        <v>44650</v>
      </c>
      <c r="S89" s="190" t="s">
        <v>38</v>
      </c>
      <c r="T89" s="248">
        <f t="shared" si="154"/>
        <v>43400</v>
      </c>
      <c r="U89" s="263">
        <v>43400</v>
      </c>
      <c r="V89" s="250"/>
      <c r="W89" s="248">
        <f t="shared" si="101"/>
        <v>30345</v>
      </c>
      <c r="X89" s="263">
        <v>30345</v>
      </c>
      <c r="Y89" s="195"/>
      <c r="Z89" s="190" t="str">
        <f t="shared" ref="Z89:AF89" si="173">IF($E89="Public Bidding","Date Required",IF($E89="Shopping","n/a",IF($E89="Small Value Procurement","n/a",IF($E89="Lease of Venue","n/a",IF($E89="Agency to Agency","n/a",IF($E89="Direct Contracting","n/a",IF($E89="Emergency Cases","n/a","Check Mode of Proc")))))))</f>
        <v>n/a</v>
      </c>
      <c r="AA89" s="190" t="str">
        <f t="shared" si="173"/>
        <v>n/a</v>
      </c>
      <c r="AB89" s="190" t="str">
        <f t="shared" si="173"/>
        <v>n/a</v>
      </c>
      <c r="AC89" s="190" t="str">
        <f t="shared" si="173"/>
        <v>n/a</v>
      </c>
      <c r="AD89" s="190" t="str">
        <f t="shared" si="173"/>
        <v>n/a</v>
      </c>
      <c r="AE89" s="190" t="str">
        <f t="shared" si="173"/>
        <v>n/a</v>
      </c>
      <c r="AF89" s="190" t="str">
        <f t="shared" si="173"/>
        <v>n/a</v>
      </c>
      <c r="AG89" s="206"/>
      <c r="AH89" s="207"/>
      <c r="AI89" s="169" t="s">
        <v>309</v>
      </c>
      <c r="AJ89" s="168" t="s">
        <v>310</v>
      </c>
      <c r="AK89" s="169" t="s">
        <v>311</v>
      </c>
      <c r="AL89" s="202"/>
      <c r="AM89" s="202"/>
      <c r="AN89" s="202"/>
      <c r="AO89" s="213"/>
      <c r="AP89" s="202"/>
      <c r="AQ89" s="202"/>
      <c r="AR89" s="202"/>
      <c r="AS89" s="202"/>
      <c r="AT89" s="202"/>
      <c r="AU89" s="202"/>
      <c r="AV89" s="202"/>
      <c r="AW89" s="202"/>
      <c r="AX89" s="202"/>
      <c r="AY89" s="215"/>
      <c r="AZ89" s="202"/>
      <c r="BA89" s="216"/>
      <c r="BB89" s="202"/>
      <c r="BC89" s="202"/>
      <c r="BD89" s="202"/>
    </row>
    <row r="90" spans="1:56" ht="39" customHeight="1">
      <c r="A90" s="167">
        <f>IF(C90=0,"  ",VLOOKUP(C90,CODES!$A$1:$B$143,2,FALSE))</f>
        <v>100000100001000</v>
      </c>
      <c r="B90" s="253" t="s">
        <v>312</v>
      </c>
      <c r="C90" s="169" t="s">
        <v>115</v>
      </c>
      <c r="D90" s="169" t="s">
        <v>36</v>
      </c>
      <c r="E90" s="169" t="s">
        <v>44</v>
      </c>
      <c r="F90" s="170" t="str">
        <f t="shared" ref="F90:I90" si="174">IF($E90="Public Bidding","Date Required",IF($E90="Shopping","n/a",IF($E90="Small Value Procurement","n/a",IF($E90="Lease of Venue","n/a",IF($E90="Agency to Agency","n/a",IF($E90="Direct Contracting","n/a",IF($E90="Emergency Cases","n/a","Check Mode of Proc")))))))</f>
        <v>n/a</v>
      </c>
      <c r="G90" s="170" t="str">
        <f t="shared" si="174"/>
        <v>n/a</v>
      </c>
      <c r="H90" s="170" t="str">
        <f t="shared" si="174"/>
        <v>n/a</v>
      </c>
      <c r="I90" s="170" t="str">
        <f t="shared" si="174"/>
        <v>n/a</v>
      </c>
      <c r="J90" s="180">
        <v>44631</v>
      </c>
      <c r="K90" s="180">
        <v>44631</v>
      </c>
      <c r="L90" s="181" t="str">
        <f t="shared" si="96"/>
        <v>n/a</v>
      </c>
      <c r="M90" s="180">
        <v>44631</v>
      </c>
      <c r="N90" s="180">
        <v>44631</v>
      </c>
      <c r="O90" s="186">
        <v>44635</v>
      </c>
      <c r="P90" s="186">
        <v>44636</v>
      </c>
      <c r="Q90" s="186">
        <v>44642</v>
      </c>
      <c r="R90" s="186">
        <v>44648</v>
      </c>
      <c r="S90" s="190" t="s">
        <v>38</v>
      </c>
      <c r="T90" s="248">
        <f t="shared" si="154"/>
        <v>18000</v>
      </c>
      <c r="U90" s="263">
        <v>18000</v>
      </c>
      <c r="V90" s="250"/>
      <c r="W90" s="248">
        <f t="shared" si="101"/>
        <v>6480</v>
      </c>
      <c r="X90" s="263">
        <v>6480</v>
      </c>
      <c r="Y90" s="195"/>
      <c r="Z90" s="190" t="str">
        <f t="shared" ref="Z90:AF90" si="175">IF($E90="Public Bidding","Date Required",IF($E90="Shopping","n/a",IF($E90="Small Value Procurement","n/a",IF($E90="Lease of Venue","n/a",IF($E90="Agency to Agency","n/a",IF($E90="Direct Contracting","n/a",IF($E90="Emergency Cases","n/a","Check Mode of Proc")))))))</f>
        <v>n/a</v>
      </c>
      <c r="AA90" s="190" t="str">
        <f t="shared" si="175"/>
        <v>n/a</v>
      </c>
      <c r="AB90" s="190" t="str">
        <f t="shared" si="175"/>
        <v>n/a</v>
      </c>
      <c r="AC90" s="190" t="str">
        <f t="shared" si="175"/>
        <v>n/a</v>
      </c>
      <c r="AD90" s="190" t="str">
        <f t="shared" si="175"/>
        <v>n/a</v>
      </c>
      <c r="AE90" s="190" t="str">
        <f t="shared" si="175"/>
        <v>n/a</v>
      </c>
      <c r="AF90" s="190" t="str">
        <f t="shared" si="175"/>
        <v>n/a</v>
      </c>
      <c r="AG90" s="206"/>
      <c r="AH90" s="207"/>
      <c r="AI90" s="169" t="s">
        <v>313</v>
      </c>
      <c r="AJ90" s="168" t="s">
        <v>314</v>
      </c>
      <c r="AK90" s="169" t="s">
        <v>315</v>
      </c>
      <c r="AL90" s="202"/>
      <c r="AM90" s="202"/>
      <c r="AN90" s="202"/>
      <c r="AO90" s="213"/>
      <c r="AP90" s="202"/>
      <c r="AQ90" s="202"/>
      <c r="AR90" s="202"/>
      <c r="AS90" s="202"/>
      <c r="AT90" s="202"/>
      <c r="AU90" s="202"/>
      <c r="AV90" s="202"/>
      <c r="AW90" s="202"/>
      <c r="AX90" s="202"/>
      <c r="AY90" s="215"/>
      <c r="AZ90" s="202"/>
      <c r="BA90" s="216"/>
      <c r="BB90" s="202"/>
      <c r="BC90" s="202"/>
      <c r="BD90" s="202"/>
    </row>
    <row r="91" spans="1:56" ht="39" customHeight="1">
      <c r="A91" s="167">
        <f>IF(C91=0,"  ",VLOOKUP(C91,CODES!$A$1:$B$143,2,FALSE))</f>
        <v>200000100001000</v>
      </c>
      <c r="B91" s="253" t="s">
        <v>316</v>
      </c>
      <c r="C91" s="169" t="s">
        <v>317</v>
      </c>
      <c r="D91" s="169" t="s">
        <v>36</v>
      </c>
      <c r="E91" s="169" t="s">
        <v>44</v>
      </c>
      <c r="F91" s="170" t="str">
        <f t="shared" ref="F91:I91" si="176">IF($E91="Public Bidding","Date Required",IF($E91="Shopping","n/a",IF($E91="Small Value Procurement","n/a",IF($E91="Lease of Venue","n/a",IF($E91="Agency to Agency","n/a",IF($E91="Direct Contracting","n/a",IF($E91="Emergency Cases","n/a","Check Mode of Proc")))))))</f>
        <v>n/a</v>
      </c>
      <c r="G91" s="170" t="str">
        <f t="shared" si="176"/>
        <v>n/a</v>
      </c>
      <c r="H91" s="170" t="str">
        <f t="shared" si="176"/>
        <v>n/a</v>
      </c>
      <c r="I91" s="170" t="str">
        <f t="shared" si="176"/>
        <v>n/a</v>
      </c>
      <c r="J91" s="180">
        <v>44630</v>
      </c>
      <c r="K91" s="180">
        <v>44630</v>
      </c>
      <c r="L91" s="181" t="str">
        <f t="shared" si="96"/>
        <v>n/a</v>
      </c>
      <c r="M91" s="180">
        <v>44634</v>
      </c>
      <c r="N91" s="180">
        <v>44634</v>
      </c>
      <c r="O91" s="186">
        <v>44644</v>
      </c>
      <c r="P91" s="186">
        <v>44645</v>
      </c>
      <c r="Q91" s="186">
        <v>44659</v>
      </c>
      <c r="R91" s="186">
        <v>44662</v>
      </c>
      <c r="S91" s="190" t="s">
        <v>38</v>
      </c>
      <c r="T91" s="248">
        <f t="shared" si="154"/>
        <v>20000</v>
      </c>
      <c r="U91" s="263">
        <v>20000</v>
      </c>
      <c r="V91" s="250"/>
      <c r="W91" s="248">
        <f t="shared" si="101"/>
        <v>17500</v>
      </c>
      <c r="X91" s="263">
        <v>17500</v>
      </c>
      <c r="Y91" s="195"/>
      <c r="Z91" s="190" t="str">
        <f t="shared" ref="Z91:AF91" si="177">IF($E91="Public Bidding","Date Required",IF($E91="Shopping","n/a",IF($E91="Small Value Procurement","n/a",IF($E91="Lease of Venue","n/a",IF($E91="Agency to Agency","n/a",IF($E91="Direct Contracting","n/a",IF($E91="Emergency Cases","n/a","Check Mode of Proc")))))))</f>
        <v>n/a</v>
      </c>
      <c r="AA91" s="190" t="str">
        <f t="shared" si="177"/>
        <v>n/a</v>
      </c>
      <c r="AB91" s="190" t="str">
        <f t="shared" si="177"/>
        <v>n/a</v>
      </c>
      <c r="AC91" s="190" t="str">
        <f t="shared" si="177"/>
        <v>n/a</v>
      </c>
      <c r="AD91" s="190" t="str">
        <f t="shared" si="177"/>
        <v>n/a</v>
      </c>
      <c r="AE91" s="190" t="str">
        <f t="shared" si="177"/>
        <v>n/a</v>
      </c>
      <c r="AF91" s="190" t="str">
        <f t="shared" si="177"/>
        <v>n/a</v>
      </c>
      <c r="AG91" s="206"/>
      <c r="AH91" s="207"/>
      <c r="AI91" s="169" t="s">
        <v>318</v>
      </c>
      <c r="AJ91" s="168" t="s">
        <v>319</v>
      </c>
      <c r="AK91" s="169" t="s">
        <v>320</v>
      </c>
      <c r="AL91" s="202"/>
      <c r="AM91" s="202"/>
      <c r="AN91" s="202"/>
      <c r="AO91" s="213"/>
      <c r="AP91" s="202"/>
      <c r="AQ91" s="202"/>
      <c r="AR91" s="202"/>
      <c r="AS91" s="202"/>
      <c r="AT91" s="202"/>
      <c r="AU91" s="202"/>
      <c r="AV91" s="202"/>
      <c r="AW91" s="202"/>
      <c r="AX91" s="202"/>
      <c r="AY91" s="215"/>
      <c r="AZ91" s="202"/>
      <c r="BA91" s="216"/>
      <c r="BB91" s="202"/>
      <c r="BC91" s="202"/>
      <c r="BD91" s="202"/>
    </row>
    <row r="92" spans="1:56" ht="38.1" customHeight="1">
      <c r="A92" s="167">
        <f>IF(C92=0,"  ",VLOOKUP(C92,CODES!$A$1:$B$143,2,FALSE))</f>
        <v>100000100001000</v>
      </c>
      <c r="B92" s="253" t="s">
        <v>321</v>
      </c>
      <c r="C92" s="169" t="s">
        <v>238</v>
      </c>
      <c r="D92" s="169" t="s">
        <v>36</v>
      </c>
      <c r="E92" s="169" t="s">
        <v>44</v>
      </c>
      <c r="F92" s="170" t="str">
        <f t="shared" ref="F92:I92" si="178">IF($E92="Public Bidding","Date Required",IF($E92="Shopping","n/a",IF($E92="Small Value Procurement","n/a",IF($E92="Lease of Venue","n/a",IF($E92="Agency to Agency","n/a",IF($E92="Direct Contracting","n/a",IF($E92="Emergency Cases","n/a","Check Mode of Proc")))))))</f>
        <v>n/a</v>
      </c>
      <c r="G92" s="170" t="str">
        <f t="shared" si="178"/>
        <v>n/a</v>
      </c>
      <c r="H92" s="170" t="str">
        <f t="shared" si="178"/>
        <v>n/a</v>
      </c>
      <c r="I92" s="170" t="str">
        <f t="shared" si="178"/>
        <v>n/a</v>
      </c>
      <c r="J92" s="180">
        <v>44635</v>
      </c>
      <c r="K92" s="180">
        <v>44635</v>
      </c>
      <c r="L92" s="181" t="str">
        <f t="shared" si="96"/>
        <v>n/a</v>
      </c>
      <c r="M92" s="180">
        <v>44631</v>
      </c>
      <c r="N92" s="180">
        <v>44637</v>
      </c>
      <c r="O92" s="186">
        <v>44643</v>
      </c>
      <c r="P92" s="186">
        <v>44643</v>
      </c>
      <c r="Q92" s="186">
        <v>44644</v>
      </c>
      <c r="R92" s="186">
        <v>44649</v>
      </c>
      <c r="S92" s="190" t="s">
        <v>38</v>
      </c>
      <c r="T92" s="248">
        <f t="shared" si="154"/>
        <v>6500</v>
      </c>
      <c r="U92" s="263">
        <v>6500</v>
      </c>
      <c r="V92" s="250"/>
      <c r="W92" s="248">
        <f t="shared" si="101"/>
        <v>6500</v>
      </c>
      <c r="X92" s="263">
        <v>6500</v>
      </c>
      <c r="Y92" s="195"/>
      <c r="Z92" s="190" t="str">
        <f t="shared" ref="Z92:AF92" si="179">IF($E92="Public Bidding","Date Required",IF($E92="Shopping","n/a",IF($E92="Small Value Procurement","n/a",IF($E92="Lease of Venue","n/a",IF($E92="Agency to Agency","n/a",IF($E92="Direct Contracting","n/a",IF($E92="Emergency Cases","n/a","Check Mode of Proc")))))))</f>
        <v>n/a</v>
      </c>
      <c r="AA92" s="190" t="str">
        <f t="shared" si="179"/>
        <v>n/a</v>
      </c>
      <c r="AB92" s="190" t="str">
        <f t="shared" si="179"/>
        <v>n/a</v>
      </c>
      <c r="AC92" s="190" t="str">
        <f t="shared" si="179"/>
        <v>n/a</v>
      </c>
      <c r="AD92" s="190" t="str">
        <f t="shared" si="179"/>
        <v>n/a</v>
      </c>
      <c r="AE92" s="190" t="str">
        <f t="shared" si="179"/>
        <v>n/a</v>
      </c>
      <c r="AF92" s="190" t="str">
        <f t="shared" si="179"/>
        <v>n/a</v>
      </c>
      <c r="AG92" s="206"/>
      <c r="AH92" s="207"/>
      <c r="AI92" s="169" t="s">
        <v>322</v>
      </c>
      <c r="AJ92" s="168" t="s">
        <v>323</v>
      </c>
      <c r="AK92" s="169" t="s">
        <v>324</v>
      </c>
      <c r="AL92" s="202"/>
      <c r="AM92" s="202"/>
      <c r="AN92" s="202"/>
      <c r="AO92" s="213"/>
      <c r="AP92" s="202"/>
      <c r="AQ92" s="202"/>
      <c r="AR92" s="202"/>
      <c r="AS92" s="202"/>
      <c r="AT92" s="202"/>
      <c r="AU92" s="202"/>
      <c r="AV92" s="202"/>
      <c r="AW92" s="202"/>
      <c r="AX92" s="202"/>
      <c r="AY92" s="215"/>
      <c r="AZ92" s="202"/>
      <c r="BA92" s="216"/>
      <c r="BB92" s="202"/>
      <c r="BC92" s="202"/>
      <c r="BD92" s="202"/>
    </row>
    <row r="93" spans="1:56" ht="39" customHeight="1">
      <c r="A93" s="167">
        <f>IF(C93=0,"  ",VLOOKUP(C93,CODES!$A$1:$B$143,2,FALSE))</f>
        <v>100000100001000</v>
      </c>
      <c r="B93" s="253" t="s">
        <v>325</v>
      </c>
      <c r="C93" s="169" t="s">
        <v>49</v>
      </c>
      <c r="D93" s="169" t="s">
        <v>36</v>
      </c>
      <c r="E93" s="169" t="s">
        <v>44</v>
      </c>
      <c r="F93" s="170" t="str">
        <f t="shared" ref="F93:I93" si="180">IF($E93="Public Bidding","Date Required",IF($E93="Shopping","n/a",IF($E93="Small Value Procurement","n/a",IF($E93="Lease of Venue","n/a",IF($E93="Agency to Agency","n/a",IF($E93="Direct Contracting","n/a",IF($E93="Emergency Cases","n/a","Check Mode of Proc")))))))</f>
        <v>n/a</v>
      </c>
      <c r="G93" s="170" t="str">
        <f t="shared" si="180"/>
        <v>n/a</v>
      </c>
      <c r="H93" s="170" t="str">
        <f t="shared" si="180"/>
        <v>n/a</v>
      </c>
      <c r="I93" s="170" t="str">
        <f t="shared" si="180"/>
        <v>n/a</v>
      </c>
      <c r="J93" s="180">
        <v>44635</v>
      </c>
      <c r="K93" s="180">
        <v>44635</v>
      </c>
      <c r="L93" s="181" t="str">
        <f t="shared" si="96"/>
        <v>n/a</v>
      </c>
      <c r="M93" s="180">
        <v>44635</v>
      </c>
      <c r="N93" s="180">
        <v>44635</v>
      </c>
      <c r="O93" s="186">
        <v>44636</v>
      </c>
      <c r="P93" s="186">
        <v>44636</v>
      </c>
      <c r="Q93" s="186">
        <v>44637</v>
      </c>
      <c r="R93" s="186">
        <v>44645</v>
      </c>
      <c r="S93" s="190" t="s">
        <v>38</v>
      </c>
      <c r="T93" s="248">
        <f t="shared" si="154"/>
        <v>27800</v>
      </c>
      <c r="U93" s="263">
        <v>27800</v>
      </c>
      <c r="V93" s="250"/>
      <c r="W93" s="248">
        <f t="shared" si="101"/>
        <v>27800</v>
      </c>
      <c r="X93" s="263">
        <v>27800</v>
      </c>
      <c r="Y93" s="195"/>
      <c r="Z93" s="190" t="str">
        <f t="shared" ref="Z93:AF93" si="181">IF($E93="Public Bidding","Date Required",IF($E93="Shopping","n/a",IF($E93="Small Value Procurement","n/a",IF($E93="Lease of Venue","n/a",IF($E93="Agency to Agency","n/a",IF($E93="Direct Contracting","n/a",IF($E93="Emergency Cases","n/a","Check Mode of Proc")))))))</f>
        <v>n/a</v>
      </c>
      <c r="AA93" s="190" t="str">
        <f t="shared" si="181"/>
        <v>n/a</v>
      </c>
      <c r="AB93" s="190" t="str">
        <f t="shared" si="181"/>
        <v>n/a</v>
      </c>
      <c r="AC93" s="190" t="str">
        <f t="shared" si="181"/>
        <v>n/a</v>
      </c>
      <c r="AD93" s="190" t="str">
        <f t="shared" si="181"/>
        <v>n/a</v>
      </c>
      <c r="AE93" s="190" t="str">
        <f t="shared" si="181"/>
        <v>n/a</v>
      </c>
      <c r="AF93" s="190" t="str">
        <f t="shared" si="181"/>
        <v>n/a</v>
      </c>
      <c r="AG93" s="206"/>
      <c r="AH93" s="207"/>
      <c r="AI93" s="169" t="s">
        <v>326</v>
      </c>
      <c r="AJ93" s="168" t="s">
        <v>327</v>
      </c>
      <c r="AK93" s="169" t="s">
        <v>328</v>
      </c>
      <c r="AL93" s="202"/>
      <c r="AM93" s="202"/>
      <c r="AN93" s="202"/>
      <c r="AO93" s="213"/>
      <c r="AP93" s="202"/>
      <c r="AQ93" s="202"/>
      <c r="AR93" s="202"/>
      <c r="AS93" s="202"/>
      <c r="AT93" s="202"/>
      <c r="AU93" s="202"/>
      <c r="AV93" s="202"/>
      <c r="AW93" s="202"/>
      <c r="AX93" s="202"/>
      <c r="AY93" s="215"/>
      <c r="AZ93" s="202"/>
      <c r="BA93" s="216"/>
      <c r="BB93" s="202"/>
      <c r="BC93" s="202"/>
      <c r="BD93" s="202"/>
    </row>
    <row r="94" spans="1:56" ht="39" customHeight="1">
      <c r="A94" s="167">
        <f>IF(C94=0,"  ",VLOOKUP(C94,CODES!$A$1:$B$143,2,FALSE))</f>
        <v>100000100001000</v>
      </c>
      <c r="B94" s="253" t="s">
        <v>329</v>
      </c>
      <c r="C94" s="169" t="s">
        <v>49</v>
      </c>
      <c r="D94" s="169" t="s">
        <v>36</v>
      </c>
      <c r="E94" s="169" t="s">
        <v>44</v>
      </c>
      <c r="F94" s="170" t="str">
        <f t="shared" ref="F94:I94" si="182">IF($E94="Public Bidding","Date Required",IF($E94="Shopping","n/a",IF($E94="Small Value Procurement","n/a",IF($E94="Lease of Venue","n/a",IF($E94="Agency to Agency","n/a",IF($E94="Direct Contracting","n/a",IF($E94="Emergency Cases","n/a","Check Mode of Proc")))))))</f>
        <v>n/a</v>
      </c>
      <c r="G94" s="170" t="str">
        <f t="shared" si="182"/>
        <v>n/a</v>
      </c>
      <c r="H94" s="170" t="str">
        <f t="shared" si="182"/>
        <v>n/a</v>
      </c>
      <c r="I94" s="170" t="str">
        <f t="shared" si="182"/>
        <v>n/a</v>
      </c>
      <c r="J94" s="180">
        <v>44635</v>
      </c>
      <c r="K94" s="180">
        <v>44635</v>
      </c>
      <c r="L94" s="181" t="str">
        <f t="shared" si="96"/>
        <v>n/a</v>
      </c>
      <c r="M94" s="180">
        <v>44636</v>
      </c>
      <c r="N94" s="180">
        <v>44636</v>
      </c>
      <c r="O94" s="186">
        <v>44636</v>
      </c>
      <c r="P94" s="186">
        <v>44636</v>
      </c>
      <c r="Q94" s="186">
        <v>44637</v>
      </c>
      <c r="R94" s="186">
        <v>44645</v>
      </c>
      <c r="S94" s="190" t="s">
        <v>38</v>
      </c>
      <c r="T94" s="248">
        <f t="shared" si="154"/>
        <v>12300</v>
      </c>
      <c r="U94" s="263">
        <v>12300</v>
      </c>
      <c r="V94" s="250"/>
      <c r="W94" s="248">
        <f t="shared" si="101"/>
        <v>10288</v>
      </c>
      <c r="X94" s="263">
        <v>10288</v>
      </c>
      <c r="Y94" s="195"/>
      <c r="Z94" s="190" t="str">
        <f t="shared" ref="Z94:AF94" si="183">IF($E94="Public Bidding","Date Required",IF($E94="Shopping","n/a",IF($E94="Small Value Procurement","n/a",IF($E94="Lease of Venue","n/a",IF($E94="Agency to Agency","n/a",IF($E94="Direct Contracting","n/a",IF($E94="Emergency Cases","n/a","Check Mode of Proc")))))))</f>
        <v>n/a</v>
      </c>
      <c r="AA94" s="190" t="str">
        <f t="shared" si="183"/>
        <v>n/a</v>
      </c>
      <c r="AB94" s="190" t="str">
        <f t="shared" si="183"/>
        <v>n/a</v>
      </c>
      <c r="AC94" s="190" t="str">
        <f t="shared" si="183"/>
        <v>n/a</v>
      </c>
      <c r="AD94" s="190" t="str">
        <f t="shared" si="183"/>
        <v>n/a</v>
      </c>
      <c r="AE94" s="190" t="str">
        <f t="shared" si="183"/>
        <v>n/a</v>
      </c>
      <c r="AF94" s="190" t="str">
        <f t="shared" si="183"/>
        <v>n/a</v>
      </c>
      <c r="AG94" s="206"/>
      <c r="AH94" s="207"/>
      <c r="AI94" s="169" t="s">
        <v>330</v>
      </c>
      <c r="AJ94" s="168" t="s">
        <v>327</v>
      </c>
      <c r="AK94" s="169" t="s">
        <v>328</v>
      </c>
      <c r="AL94" s="202"/>
      <c r="AM94" s="202"/>
      <c r="AN94" s="202"/>
      <c r="AO94" s="213"/>
      <c r="AP94" s="202"/>
      <c r="AQ94" s="202"/>
      <c r="AR94" s="202"/>
      <c r="AS94" s="202"/>
      <c r="AT94" s="202"/>
      <c r="AU94" s="202"/>
      <c r="AV94" s="202"/>
      <c r="AW94" s="202"/>
      <c r="AX94" s="202"/>
      <c r="AY94" s="215"/>
      <c r="AZ94" s="202"/>
      <c r="BA94" s="216"/>
      <c r="BB94" s="202"/>
      <c r="BC94" s="202"/>
      <c r="BD94" s="202"/>
    </row>
    <row r="95" spans="1:56" ht="39" customHeight="1">
      <c r="A95" s="167">
        <f>IF(C95=0,"  ",VLOOKUP(C95,CODES!$A$1:$B$143,2,FALSE))</f>
        <v>320104100002000</v>
      </c>
      <c r="B95" s="253" t="s">
        <v>331</v>
      </c>
      <c r="C95" s="221" t="s">
        <v>332</v>
      </c>
      <c r="D95" s="169" t="s">
        <v>36</v>
      </c>
      <c r="E95" s="169" t="s">
        <v>44</v>
      </c>
      <c r="F95" s="170" t="str">
        <f t="shared" ref="F95:I95" si="184">IF($E95="Public Bidding","Date Required",IF($E95="Shopping","n/a",IF($E95="Small Value Procurement","n/a",IF($E95="Lease of Venue","n/a",IF($E95="Agency to Agency","n/a",IF($E95="Direct Contracting","n/a",IF($E95="Emergency Cases","n/a","Check Mode of Proc")))))))</f>
        <v>n/a</v>
      </c>
      <c r="G95" s="170" t="str">
        <f t="shared" si="184"/>
        <v>n/a</v>
      </c>
      <c r="H95" s="170" t="str">
        <f t="shared" si="184"/>
        <v>n/a</v>
      </c>
      <c r="I95" s="170" t="str">
        <f t="shared" si="184"/>
        <v>n/a</v>
      </c>
      <c r="J95" s="180">
        <v>44623</v>
      </c>
      <c r="K95" s="180">
        <v>44623</v>
      </c>
      <c r="L95" s="181" t="str">
        <f t="shared" si="96"/>
        <v>n/a</v>
      </c>
      <c r="M95" s="180">
        <v>44628</v>
      </c>
      <c r="N95" s="180">
        <v>44636</v>
      </c>
      <c r="O95" s="186">
        <v>44637</v>
      </c>
      <c r="P95" s="186">
        <v>44637</v>
      </c>
      <c r="Q95" s="186">
        <v>44638</v>
      </c>
      <c r="R95" s="186">
        <v>44728</v>
      </c>
      <c r="S95" s="190" t="s">
        <v>38</v>
      </c>
      <c r="T95" s="248">
        <f t="shared" si="154"/>
        <v>5600</v>
      </c>
      <c r="U95" s="263">
        <v>5600</v>
      </c>
      <c r="V95" s="250"/>
      <c r="W95" s="248">
        <f t="shared" si="101"/>
        <v>5040</v>
      </c>
      <c r="X95" s="263">
        <v>5040</v>
      </c>
      <c r="Y95" s="195"/>
      <c r="Z95" s="190" t="str">
        <f t="shared" ref="Z95:AF95" si="185">IF($E95="Public Bidding","Date Required",IF($E95="Shopping","n/a",IF($E95="Small Value Procurement","n/a",IF($E95="Lease of Venue","n/a",IF($E95="Agency to Agency","n/a",IF($E95="Direct Contracting","n/a",IF($E95="Emergency Cases","n/a","Check Mode of Proc")))))))</f>
        <v>n/a</v>
      </c>
      <c r="AA95" s="190" t="str">
        <f t="shared" si="185"/>
        <v>n/a</v>
      </c>
      <c r="AB95" s="190" t="str">
        <f t="shared" si="185"/>
        <v>n/a</v>
      </c>
      <c r="AC95" s="190" t="str">
        <f t="shared" si="185"/>
        <v>n/a</v>
      </c>
      <c r="AD95" s="190" t="str">
        <f t="shared" si="185"/>
        <v>n/a</v>
      </c>
      <c r="AE95" s="190" t="str">
        <f t="shared" si="185"/>
        <v>n/a</v>
      </c>
      <c r="AF95" s="190" t="str">
        <f t="shared" si="185"/>
        <v>n/a</v>
      </c>
      <c r="AG95" s="206"/>
      <c r="AH95" s="207"/>
      <c r="AI95" s="169" t="s">
        <v>333</v>
      </c>
      <c r="AJ95" s="168" t="s">
        <v>334</v>
      </c>
      <c r="AK95" s="169" t="s">
        <v>335</v>
      </c>
      <c r="AL95" s="202">
        <f>1000-919</f>
        <v>81</v>
      </c>
      <c r="AM95" s="202"/>
      <c r="AN95" s="202"/>
      <c r="AO95" s="213"/>
      <c r="AP95" s="202"/>
      <c r="AQ95" s="202"/>
      <c r="AR95" s="202"/>
      <c r="AS95" s="202"/>
      <c r="AT95" s="202"/>
      <c r="AU95" s="202"/>
      <c r="AV95" s="202"/>
      <c r="AW95" s="202"/>
      <c r="AX95" s="202"/>
      <c r="AY95" s="215"/>
      <c r="AZ95" s="202"/>
      <c r="BA95" s="216"/>
      <c r="BB95" s="202"/>
      <c r="BC95" s="202"/>
      <c r="BD95" s="202"/>
    </row>
    <row r="96" spans="1:56" ht="61.5" customHeight="1">
      <c r="A96" s="167">
        <f>IF(C96=0,"  ",VLOOKUP(C96,CODES!$A$1:$B$143,2,FALSE))</f>
        <v>330100100001000</v>
      </c>
      <c r="B96" s="253" t="s">
        <v>336</v>
      </c>
      <c r="C96" s="169" t="s">
        <v>249</v>
      </c>
      <c r="D96" s="169" t="s">
        <v>36</v>
      </c>
      <c r="E96" s="169" t="s">
        <v>44</v>
      </c>
      <c r="F96" s="170" t="str">
        <f t="shared" ref="F96:I96" si="186">IF($E96="Public Bidding","Date Required",IF($E96="Shopping","n/a",IF($E96="Small Value Procurement","n/a",IF($E96="Lease of Venue","n/a",IF($E96="Agency to Agency","n/a",IF($E96="Direct Contracting","n/a",IF($E96="Emergency Cases","n/a","Check Mode of Proc")))))))</f>
        <v>n/a</v>
      </c>
      <c r="G96" s="170" t="str">
        <f t="shared" si="186"/>
        <v>n/a</v>
      </c>
      <c r="H96" s="170" t="str">
        <f t="shared" si="186"/>
        <v>n/a</v>
      </c>
      <c r="I96" s="170" t="str">
        <f t="shared" si="186"/>
        <v>n/a</v>
      </c>
      <c r="J96" s="180">
        <v>44623</v>
      </c>
      <c r="K96" s="180">
        <v>44623</v>
      </c>
      <c r="L96" s="181" t="str">
        <f t="shared" si="96"/>
        <v>n/a</v>
      </c>
      <c r="M96" s="183">
        <v>44627</v>
      </c>
      <c r="N96" s="180">
        <v>44636</v>
      </c>
      <c r="O96" s="186">
        <v>44643</v>
      </c>
      <c r="P96" s="186">
        <v>44643</v>
      </c>
      <c r="Q96" s="186">
        <v>44644</v>
      </c>
      <c r="R96" s="186">
        <v>44719</v>
      </c>
      <c r="S96" s="190" t="s">
        <v>38</v>
      </c>
      <c r="T96" s="248">
        <f t="shared" si="154"/>
        <v>253800</v>
      </c>
      <c r="U96" s="263">
        <v>253800</v>
      </c>
      <c r="V96" s="250"/>
      <c r="W96" s="248">
        <f t="shared" si="101"/>
        <v>253800</v>
      </c>
      <c r="X96" s="263">
        <v>253800</v>
      </c>
      <c r="Y96" s="195"/>
      <c r="Z96" s="190" t="str">
        <f t="shared" ref="Z96:AF96" si="187">IF($E96="Public Bidding","Date Required",IF($E96="Shopping","n/a",IF($E96="Small Value Procurement","n/a",IF($E96="Lease of Venue","n/a",IF($E96="Agency to Agency","n/a",IF($E96="Direct Contracting","n/a",IF($E96="Emergency Cases","n/a","Check Mode of Proc")))))))</f>
        <v>n/a</v>
      </c>
      <c r="AA96" s="190" t="str">
        <f t="shared" si="187"/>
        <v>n/a</v>
      </c>
      <c r="AB96" s="190" t="str">
        <f t="shared" si="187"/>
        <v>n/a</v>
      </c>
      <c r="AC96" s="190" t="str">
        <f t="shared" si="187"/>
        <v>n/a</v>
      </c>
      <c r="AD96" s="190" t="str">
        <f t="shared" si="187"/>
        <v>n/a</v>
      </c>
      <c r="AE96" s="190" t="str">
        <f t="shared" si="187"/>
        <v>n/a</v>
      </c>
      <c r="AF96" s="190" t="str">
        <f t="shared" si="187"/>
        <v>n/a</v>
      </c>
      <c r="AG96" s="206"/>
      <c r="AH96" s="207"/>
      <c r="AI96" s="169" t="s">
        <v>337</v>
      </c>
      <c r="AJ96" s="168" t="s">
        <v>134</v>
      </c>
      <c r="AK96" s="169" t="s">
        <v>338</v>
      </c>
      <c r="AL96" s="231"/>
      <c r="AM96" s="231"/>
      <c r="AN96" s="231"/>
      <c r="AO96" s="235"/>
      <c r="AP96" s="231"/>
      <c r="AQ96" s="231"/>
      <c r="AR96" s="231"/>
      <c r="AS96" s="231"/>
      <c r="AT96" s="231"/>
      <c r="AU96" s="231"/>
      <c r="AV96" s="231"/>
      <c r="AW96" s="231"/>
      <c r="AX96" s="231"/>
      <c r="AY96" s="237"/>
      <c r="AZ96" s="231"/>
      <c r="BA96" s="238"/>
      <c r="BB96" s="231"/>
      <c r="BC96" s="231"/>
      <c r="BD96" s="231"/>
    </row>
    <row r="97" spans="1:56" ht="81" customHeight="1">
      <c r="A97" s="167">
        <f>IF(C97=0,"  ",VLOOKUP(C97,CODES!$A$1:$B$143,2,FALSE))</f>
        <v>330100100001000</v>
      </c>
      <c r="B97" s="253" t="s">
        <v>339</v>
      </c>
      <c r="C97" s="169" t="s">
        <v>249</v>
      </c>
      <c r="D97" s="169" t="s">
        <v>36</v>
      </c>
      <c r="E97" s="169" t="s">
        <v>44</v>
      </c>
      <c r="F97" s="170" t="str">
        <f t="shared" ref="F97:I97" si="188">IF($E97="Public Bidding","Date Required",IF($E97="Shopping","n/a",IF($E97="Small Value Procurement","n/a",IF($E97="Lease of Venue","n/a",IF($E97="Agency to Agency","n/a",IF($E97="Direct Contracting","n/a",IF($E97="Emergency Cases","n/a","Check Mode of Proc")))))))</f>
        <v>n/a</v>
      </c>
      <c r="G97" s="170" t="str">
        <f t="shared" si="188"/>
        <v>n/a</v>
      </c>
      <c r="H97" s="170" t="str">
        <f t="shared" si="188"/>
        <v>n/a</v>
      </c>
      <c r="I97" s="170" t="str">
        <f t="shared" si="188"/>
        <v>n/a</v>
      </c>
      <c r="J97" s="183">
        <v>44623</v>
      </c>
      <c r="K97" s="183">
        <v>44623</v>
      </c>
      <c r="L97" s="181" t="str">
        <f t="shared" si="96"/>
        <v>n/a</v>
      </c>
      <c r="M97" s="183">
        <v>44627</v>
      </c>
      <c r="N97" s="183">
        <v>44636</v>
      </c>
      <c r="O97" s="186">
        <v>44643</v>
      </c>
      <c r="P97" s="186">
        <v>44644</v>
      </c>
      <c r="Q97" s="186">
        <v>44715</v>
      </c>
      <c r="R97" s="186">
        <v>44732</v>
      </c>
      <c r="S97" s="190" t="s">
        <v>38</v>
      </c>
      <c r="T97" s="248">
        <f t="shared" si="154"/>
        <v>137800</v>
      </c>
      <c r="U97" s="263">
        <v>137800</v>
      </c>
      <c r="V97" s="250"/>
      <c r="W97" s="248">
        <f t="shared" si="101"/>
        <v>129850</v>
      </c>
      <c r="X97" s="263">
        <v>129850</v>
      </c>
      <c r="Y97" s="195"/>
      <c r="Z97" s="190" t="str">
        <f t="shared" ref="Z97:AF97" si="189">IF($E97="Public Bidding","Date Required",IF($E97="Shopping","n/a",IF($E97="Small Value Procurement","n/a",IF($E97="Lease of Venue","n/a",IF($E97="Agency to Agency","n/a",IF($E97="Direct Contracting","n/a",IF($E97="Emergency Cases","n/a","Check Mode of Proc")))))))</f>
        <v>n/a</v>
      </c>
      <c r="AA97" s="190" t="str">
        <f t="shared" si="189"/>
        <v>n/a</v>
      </c>
      <c r="AB97" s="190" t="str">
        <f t="shared" si="189"/>
        <v>n/a</v>
      </c>
      <c r="AC97" s="190" t="str">
        <f t="shared" si="189"/>
        <v>n/a</v>
      </c>
      <c r="AD97" s="190" t="str">
        <f t="shared" si="189"/>
        <v>n/a</v>
      </c>
      <c r="AE97" s="190" t="str">
        <f t="shared" si="189"/>
        <v>n/a</v>
      </c>
      <c r="AF97" s="190" t="str">
        <f t="shared" si="189"/>
        <v>n/a</v>
      </c>
      <c r="AG97" s="206"/>
      <c r="AH97" s="207"/>
      <c r="AI97" s="169" t="s">
        <v>340</v>
      </c>
      <c r="AJ97" s="168" t="s">
        <v>134</v>
      </c>
      <c r="AK97" s="169" t="s">
        <v>341</v>
      </c>
      <c r="AL97" s="231"/>
      <c r="AM97" s="231"/>
      <c r="AN97" s="231"/>
      <c r="AO97" s="235"/>
      <c r="AP97" s="231"/>
      <c r="AQ97" s="231"/>
      <c r="AR97" s="231"/>
      <c r="AS97" s="231"/>
      <c r="AT97" s="231"/>
      <c r="AU97" s="231"/>
      <c r="AV97" s="231"/>
      <c r="AW97" s="231"/>
      <c r="AX97" s="231"/>
      <c r="AY97" s="237"/>
      <c r="AZ97" s="231"/>
      <c r="BA97" s="238"/>
      <c r="BB97" s="231"/>
      <c r="BC97" s="231"/>
      <c r="BD97" s="231"/>
    </row>
    <row r="98" spans="1:56" ht="39" customHeight="1">
      <c r="A98" s="167">
        <f>IF(C98=0,"  ",VLOOKUP(C98,CODES!$A$1:$B$143,2,FALSE))</f>
        <v>320104100001000</v>
      </c>
      <c r="B98" s="253" t="s">
        <v>342</v>
      </c>
      <c r="C98" s="169" t="s">
        <v>343</v>
      </c>
      <c r="D98" s="169" t="s">
        <v>36</v>
      </c>
      <c r="E98" s="169" t="s">
        <v>44</v>
      </c>
      <c r="F98" s="170" t="str">
        <f t="shared" ref="F98:I98" si="190">IF($E98="Public Bidding","Date Required",IF($E98="Shopping","n/a",IF($E98="Small Value Procurement","n/a",IF($E98="Lease of Venue","n/a",IF($E98="Agency to Agency","n/a",IF($E98="Direct Contracting","n/a",IF($E98="Emergency Cases","n/a","Check Mode of Proc")))))))</f>
        <v>n/a</v>
      </c>
      <c r="G98" s="170" t="str">
        <f t="shared" si="190"/>
        <v>n/a</v>
      </c>
      <c r="H98" s="170" t="str">
        <f t="shared" si="190"/>
        <v>n/a</v>
      </c>
      <c r="I98" s="170" t="str">
        <f t="shared" si="190"/>
        <v>n/a</v>
      </c>
      <c r="J98" s="180">
        <v>44624</v>
      </c>
      <c r="K98" s="180">
        <v>44624</v>
      </c>
      <c r="L98" s="181" t="str">
        <f t="shared" si="96"/>
        <v>n/a</v>
      </c>
      <c r="M98" s="183">
        <v>44628</v>
      </c>
      <c r="N98" s="180">
        <v>44636</v>
      </c>
      <c r="O98" s="186">
        <v>44644</v>
      </c>
      <c r="P98" s="186">
        <v>44645</v>
      </c>
      <c r="Q98" s="186">
        <v>44645</v>
      </c>
      <c r="R98" s="186">
        <v>44645</v>
      </c>
      <c r="S98" s="190" t="s">
        <v>38</v>
      </c>
      <c r="T98" s="248">
        <f t="shared" si="154"/>
        <v>8000</v>
      </c>
      <c r="U98" s="263">
        <v>8000</v>
      </c>
      <c r="V98" s="250"/>
      <c r="W98" s="248">
        <f t="shared" si="101"/>
        <v>3240</v>
      </c>
      <c r="X98" s="263">
        <v>3240</v>
      </c>
      <c r="Y98" s="195"/>
      <c r="Z98" s="190" t="str">
        <f t="shared" ref="Z98:AF98" si="191">IF($E98="Public Bidding","Date Required",IF($E98="Shopping","n/a",IF($E98="Small Value Procurement","n/a",IF($E98="Lease of Venue","n/a",IF($E98="Agency to Agency","n/a",IF($E98="Direct Contracting","n/a",IF($E98="Emergency Cases","n/a","Check Mode of Proc")))))))</f>
        <v>n/a</v>
      </c>
      <c r="AA98" s="190" t="str">
        <f t="shared" si="191"/>
        <v>n/a</v>
      </c>
      <c r="AB98" s="190" t="str">
        <f t="shared" si="191"/>
        <v>n/a</v>
      </c>
      <c r="AC98" s="190" t="str">
        <f t="shared" si="191"/>
        <v>n/a</v>
      </c>
      <c r="AD98" s="190" t="str">
        <f t="shared" si="191"/>
        <v>n/a</v>
      </c>
      <c r="AE98" s="190" t="str">
        <f t="shared" si="191"/>
        <v>n/a</v>
      </c>
      <c r="AF98" s="190" t="str">
        <f t="shared" si="191"/>
        <v>n/a</v>
      </c>
      <c r="AG98" s="206"/>
      <c r="AH98" s="207"/>
      <c r="AI98" s="169" t="s">
        <v>344</v>
      </c>
      <c r="AJ98" s="168" t="s">
        <v>323</v>
      </c>
      <c r="AK98" s="169" t="s">
        <v>345</v>
      </c>
      <c r="AL98" s="231"/>
      <c r="AM98" s="231"/>
      <c r="AN98" s="231"/>
      <c r="AO98" s="235"/>
      <c r="AP98" s="231"/>
      <c r="AQ98" s="231"/>
      <c r="AR98" s="231"/>
      <c r="AS98" s="231"/>
      <c r="AT98" s="231"/>
      <c r="AU98" s="231"/>
      <c r="AV98" s="231"/>
      <c r="AW98" s="231"/>
      <c r="AX98" s="231"/>
      <c r="AY98" s="237"/>
      <c r="AZ98" s="231"/>
      <c r="BA98" s="238"/>
      <c r="BB98" s="231"/>
      <c r="BC98" s="231"/>
      <c r="BD98" s="231"/>
    </row>
    <row r="99" spans="1:56" ht="46.5" customHeight="1">
      <c r="A99" s="167">
        <f>IF(C99=0,"  ",VLOOKUP(C99,CODES!$A$1:$B$143,2,FALSE))</f>
        <v>100000100001000</v>
      </c>
      <c r="B99" s="253" t="s">
        <v>346</v>
      </c>
      <c r="C99" s="169" t="s">
        <v>49</v>
      </c>
      <c r="D99" s="169" t="s">
        <v>36</v>
      </c>
      <c r="E99" s="169" t="s">
        <v>44</v>
      </c>
      <c r="F99" s="170" t="str">
        <f t="shared" ref="F99:I99" si="192">IF($E99="Public Bidding","Date Required",IF($E99="Shopping","n/a",IF($E99="Small Value Procurement","n/a",IF($E99="Lease of Venue","n/a",IF($E99="Agency to Agency","n/a",IF($E99="Direct Contracting","n/a",IF($E99="Emergency Cases","n/a","Check Mode of Proc")))))))</f>
        <v>n/a</v>
      </c>
      <c r="G99" s="170" t="str">
        <f t="shared" si="192"/>
        <v>n/a</v>
      </c>
      <c r="H99" s="170" t="str">
        <f t="shared" si="192"/>
        <v>n/a</v>
      </c>
      <c r="I99" s="170" t="str">
        <f t="shared" si="192"/>
        <v>n/a</v>
      </c>
      <c r="J99" s="180">
        <v>44624</v>
      </c>
      <c r="K99" s="180">
        <v>44624</v>
      </c>
      <c r="L99" s="181" t="str">
        <f t="shared" si="96"/>
        <v>n/a</v>
      </c>
      <c r="M99" s="180">
        <v>44627</v>
      </c>
      <c r="N99" s="180">
        <v>44636</v>
      </c>
      <c r="O99" s="186">
        <v>44644</v>
      </c>
      <c r="P99" s="186">
        <v>44645</v>
      </c>
      <c r="Q99" s="186">
        <v>44644</v>
      </c>
      <c r="R99" s="186">
        <v>44648</v>
      </c>
      <c r="S99" s="190" t="s">
        <v>38</v>
      </c>
      <c r="T99" s="248">
        <f t="shared" si="154"/>
        <v>8575</v>
      </c>
      <c r="U99" s="263">
        <v>8575</v>
      </c>
      <c r="V99" s="250"/>
      <c r="W99" s="248">
        <f t="shared" si="101"/>
        <v>8505</v>
      </c>
      <c r="X99" s="263">
        <v>8505</v>
      </c>
      <c r="Y99" s="195"/>
      <c r="Z99" s="190" t="str">
        <f t="shared" ref="Z99:AF99" si="193">IF($E99="Public Bidding","Date Required",IF($E99="Shopping","n/a",IF($E99="Small Value Procurement","n/a",IF($E99="Lease of Venue","n/a",IF($E99="Agency to Agency","n/a",IF($E99="Direct Contracting","n/a",IF($E99="Emergency Cases","n/a","Check Mode of Proc")))))))</f>
        <v>n/a</v>
      </c>
      <c r="AA99" s="190" t="str">
        <f t="shared" si="193"/>
        <v>n/a</v>
      </c>
      <c r="AB99" s="190" t="str">
        <f t="shared" si="193"/>
        <v>n/a</v>
      </c>
      <c r="AC99" s="190" t="str">
        <f t="shared" si="193"/>
        <v>n/a</v>
      </c>
      <c r="AD99" s="190" t="str">
        <f t="shared" si="193"/>
        <v>n/a</v>
      </c>
      <c r="AE99" s="190" t="str">
        <f t="shared" si="193"/>
        <v>n/a</v>
      </c>
      <c r="AF99" s="190" t="str">
        <f t="shared" si="193"/>
        <v>n/a</v>
      </c>
      <c r="AG99" s="206"/>
      <c r="AH99" s="207"/>
      <c r="AI99" s="169" t="s">
        <v>347</v>
      </c>
      <c r="AJ99" s="168" t="s">
        <v>348</v>
      </c>
      <c r="AK99" s="169" t="s">
        <v>349</v>
      </c>
      <c r="AL99" s="231"/>
      <c r="AM99" s="231"/>
      <c r="AN99" s="231"/>
      <c r="AO99" s="235"/>
      <c r="AP99" s="231"/>
      <c r="AQ99" s="231"/>
      <c r="AR99" s="231"/>
      <c r="AS99" s="231"/>
      <c r="AT99" s="231"/>
      <c r="AU99" s="231"/>
      <c r="AV99" s="231"/>
      <c r="AW99" s="231"/>
      <c r="AX99" s="231"/>
      <c r="AY99" s="237"/>
      <c r="AZ99" s="231"/>
      <c r="BA99" s="238"/>
      <c r="BB99" s="231"/>
      <c r="BC99" s="231"/>
      <c r="BD99" s="231"/>
    </row>
    <row r="100" spans="1:56" ht="45.75" customHeight="1">
      <c r="A100" s="167">
        <f>IF(C100=0,"  ",VLOOKUP(C100,CODES!$A$1:$B$143,2,FALSE))</f>
        <v>100000100001000</v>
      </c>
      <c r="B100" s="253" t="s">
        <v>350</v>
      </c>
      <c r="C100" s="169" t="s">
        <v>115</v>
      </c>
      <c r="D100" s="169" t="s">
        <v>36</v>
      </c>
      <c r="E100" s="169" t="s">
        <v>44</v>
      </c>
      <c r="F100" s="170" t="str">
        <f t="shared" ref="F100:I100" si="194">IF($E100="Public Bidding","Date Required",IF($E100="Shopping","n/a",IF($E100="Small Value Procurement","n/a",IF($E100="Lease of Venue","n/a",IF($E100="Agency to Agency","n/a",IF($E100="Direct Contracting","n/a",IF($E100="Emergency Cases","n/a","Check Mode of Proc")))))))</f>
        <v>n/a</v>
      </c>
      <c r="G100" s="170" t="str">
        <f t="shared" si="194"/>
        <v>n/a</v>
      </c>
      <c r="H100" s="170" t="str">
        <f t="shared" si="194"/>
        <v>n/a</v>
      </c>
      <c r="I100" s="170" t="str">
        <f t="shared" si="194"/>
        <v>n/a</v>
      </c>
      <c r="J100" s="180">
        <v>44623</v>
      </c>
      <c r="K100" s="180">
        <v>44623</v>
      </c>
      <c r="L100" s="181" t="str">
        <f t="shared" si="96"/>
        <v>n/a</v>
      </c>
      <c r="M100" s="183">
        <v>44627</v>
      </c>
      <c r="N100" s="180">
        <v>44636</v>
      </c>
      <c r="O100" s="186">
        <v>44644</v>
      </c>
      <c r="P100" s="186">
        <v>44645</v>
      </c>
      <c r="Q100" s="186">
        <v>44645</v>
      </c>
      <c r="R100" s="186">
        <v>44648</v>
      </c>
      <c r="S100" s="190" t="s">
        <v>38</v>
      </c>
      <c r="T100" s="248">
        <f t="shared" si="154"/>
        <v>5920</v>
      </c>
      <c r="U100" s="263">
        <v>5920</v>
      </c>
      <c r="V100" s="250"/>
      <c r="W100" s="248">
        <f t="shared" si="101"/>
        <v>3425</v>
      </c>
      <c r="X100" s="263">
        <v>3425</v>
      </c>
      <c r="Y100" s="195"/>
      <c r="Z100" s="190" t="str">
        <f t="shared" ref="Z100:AF100" si="195">IF($E100="Public Bidding","Date Required",IF($E100="Shopping","n/a",IF($E100="Small Value Procurement","n/a",IF($E100="Lease of Venue","n/a",IF($E100="Agency to Agency","n/a",IF($E100="Direct Contracting","n/a",IF($E100="Emergency Cases","n/a","Check Mode of Proc")))))))</f>
        <v>n/a</v>
      </c>
      <c r="AA100" s="190" t="str">
        <f t="shared" si="195"/>
        <v>n/a</v>
      </c>
      <c r="AB100" s="190" t="str">
        <f t="shared" si="195"/>
        <v>n/a</v>
      </c>
      <c r="AC100" s="190" t="str">
        <f t="shared" si="195"/>
        <v>n/a</v>
      </c>
      <c r="AD100" s="190" t="str">
        <f t="shared" si="195"/>
        <v>n/a</v>
      </c>
      <c r="AE100" s="190" t="str">
        <f t="shared" si="195"/>
        <v>n/a</v>
      </c>
      <c r="AF100" s="190" t="str">
        <f t="shared" si="195"/>
        <v>n/a</v>
      </c>
      <c r="AG100" s="206"/>
      <c r="AH100" s="207"/>
      <c r="AI100" s="169" t="s">
        <v>351</v>
      </c>
      <c r="AJ100" s="168" t="s">
        <v>352</v>
      </c>
      <c r="AK100" s="169" t="s">
        <v>353</v>
      </c>
      <c r="AL100" s="231"/>
      <c r="AM100" s="231"/>
      <c r="AN100" s="231"/>
      <c r="AO100" s="235"/>
      <c r="AP100" s="231"/>
      <c r="AQ100" s="231"/>
      <c r="AR100" s="231"/>
      <c r="AS100" s="231"/>
      <c r="AT100" s="231"/>
      <c r="AU100" s="231"/>
      <c r="AV100" s="231"/>
      <c r="AW100" s="231"/>
      <c r="AX100" s="231"/>
      <c r="AY100" s="237"/>
      <c r="AZ100" s="231"/>
      <c r="BA100" s="238"/>
      <c r="BB100" s="231"/>
      <c r="BC100" s="231"/>
      <c r="BD100" s="231"/>
    </row>
    <row r="101" spans="1:56" ht="46.5" customHeight="1">
      <c r="A101" s="167">
        <f>IF(C101=0,"  ",VLOOKUP(C101,CODES!$A$1:$B$143,2,FALSE))</f>
        <v>320104100002000</v>
      </c>
      <c r="B101" s="253" t="s">
        <v>354</v>
      </c>
      <c r="C101" s="169" t="s">
        <v>332</v>
      </c>
      <c r="D101" s="169" t="s">
        <v>36</v>
      </c>
      <c r="E101" s="169" t="s">
        <v>44</v>
      </c>
      <c r="F101" s="170" t="str">
        <f t="shared" ref="F101:I101" si="196">IF($E101="Public Bidding","Date Required",IF($E101="Shopping","n/a",IF($E101="Small Value Procurement","n/a",IF($E101="Lease of Venue","n/a",IF($E101="Agency to Agency","n/a",IF($E101="Direct Contracting","n/a",IF($E101="Emergency Cases","n/a","Check Mode of Proc")))))))</f>
        <v>n/a</v>
      </c>
      <c r="G101" s="170" t="str">
        <f t="shared" si="196"/>
        <v>n/a</v>
      </c>
      <c r="H101" s="170" t="str">
        <f t="shared" si="196"/>
        <v>n/a</v>
      </c>
      <c r="I101" s="170" t="str">
        <f t="shared" si="196"/>
        <v>n/a</v>
      </c>
      <c r="J101" s="180">
        <v>44623</v>
      </c>
      <c r="K101" s="180">
        <v>44623</v>
      </c>
      <c r="L101" s="181" t="str">
        <f t="shared" si="96"/>
        <v>n/a</v>
      </c>
      <c r="M101" s="180">
        <v>44628</v>
      </c>
      <c r="N101" s="180">
        <v>44637</v>
      </c>
      <c r="O101" s="186">
        <v>44651</v>
      </c>
      <c r="P101" s="186">
        <v>44652</v>
      </c>
      <c r="Q101" s="186">
        <v>44685</v>
      </c>
      <c r="R101" s="186">
        <v>44686</v>
      </c>
      <c r="S101" s="190" t="s">
        <v>38</v>
      </c>
      <c r="T101" s="248">
        <f t="shared" si="154"/>
        <v>100000</v>
      </c>
      <c r="U101" s="478">
        <v>100000</v>
      </c>
      <c r="V101" s="250"/>
      <c r="W101" s="248">
        <f t="shared" si="101"/>
        <v>18400</v>
      </c>
      <c r="X101" s="263">
        <v>18400</v>
      </c>
      <c r="Y101" s="195"/>
      <c r="Z101" s="190" t="str">
        <f t="shared" ref="Z101:AF101" si="197">IF($E101="Public Bidding","Date Required",IF($E101="Shopping","n/a",IF($E101="Small Value Procurement","n/a",IF($E101="Lease of Venue","n/a",IF($E101="Agency to Agency","n/a",IF($E101="Direct Contracting","n/a",IF($E101="Emergency Cases","n/a","Check Mode of Proc")))))))</f>
        <v>n/a</v>
      </c>
      <c r="AA101" s="190" t="str">
        <f t="shared" si="197"/>
        <v>n/a</v>
      </c>
      <c r="AB101" s="190" t="str">
        <f t="shared" si="197"/>
        <v>n/a</v>
      </c>
      <c r="AC101" s="190" t="str">
        <f t="shared" si="197"/>
        <v>n/a</v>
      </c>
      <c r="AD101" s="190" t="str">
        <f t="shared" si="197"/>
        <v>n/a</v>
      </c>
      <c r="AE101" s="190" t="str">
        <f t="shared" si="197"/>
        <v>n/a</v>
      </c>
      <c r="AF101" s="190" t="str">
        <f t="shared" si="197"/>
        <v>n/a</v>
      </c>
      <c r="AG101" s="206"/>
      <c r="AH101" s="207"/>
      <c r="AI101" s="169" t="s">
        <v>355</v>
      </c>
      <c r="AJ101" s="168" t="s">
        <v>221</v>
      </c>
      <c r="AK101" s="232" t="s">
        <v>356</v>
      </c>
      <c r="AL101" s="231"/>
      <c r="AM101" s="231"/>
      <c r="AN101" s="231"/>
      <c r="AO101" s="235"/>
      <c r="AP101" s="231"/>
      <c r="AQ101" s="231"/>
      <c r="AR101" s="231"/>
      <c r="AS101" s="231"/>
      <c r="AT101" s="231"/>
      <c r="AU101" s="231"/>
      <c r="AV101" s="231"/>
      <c r="AW101" s="231"/>
      <c r="AX101" s="231"/>
      <c r="AY101" s="237"/>
      <c r="AZ101" s="231"/>
      <c r="BA101" s="238"/>
      <c r="BB101" s="231"/>
      <c r="BC101" s="231"/>
      <c r="BD101" s="231"/>
    </row>
    <row r="102" spans="1:56" ht="39" customHeight="1">
      <c r="A102" s="167">
        <f>IF(C102=0,"  ",VLOOKUP(C102,CODES!$A$1:$B$143,2,FALSE))</f>
        <v>320104100002000</v>
      </c>
      <c r="B102" s="253" t="s">
        <v>357</v>
      </c>
      <c r="C102" s="169" t="s">
        <v>332</v>
      </c>
      <c r="D102" s="169" t="s">
        <v>36</v>
      </c>
      <c r="E102" s="169" t="s">
        <v>44</v>
      </c>
      <c r="F102" s="170" t="str">
        <f t="shared" ref="F102:I102" si="198">IF($E102="Public Bidding","Date Required",IF($E102="Shopping","n/a",IF($E102="Small Value Procurement","n/a",IF($E102="Lease of Venue","n/a",IF($E102="Agency to Agency","n/a",IF($E102="Direct Contracting","n/a",IF($E102="Emergency Cases","n/a","Check Mode of Proc")))))))</f>
        <v>n/a</v>
      </c>
      <c r="G102" s="170" t="str">
        <f t="shared" si="198"/>
        <v>n/a</v>
      </c>
      <c r="H102" s="170" t="str">
        <f t="shared" si="198"/>
        <v>n/a</v>
      </c>
      <c r="I102" s="170" t="str">
        <f t="shared" si="198"/>
        <v>n/a</v>
      </c>
      <c r="J102" s="180">
        <v>44623</v>
      </c>
      <c r="K102" s="180">
        <v>44623</v>
      </c>
      <c r="L102" s="181" t="str">
        <f t="shared" si="96"/>
        <v>n/a</v>
      </c>
      <c r="M102" s="180">
        <v>44628</v>
      </c>
      <c r="N102" s="180">
        <v>44637</v>
      </c>
      <c r="O102" s="186">
        <v>44651</v>
      </c>
      <c r="P102" s="186">
        <v>44652</v>
      </c>
      <c r="Q102" s="186">
        <v>44704</v>
      </c>
      <c r="R102" s="186">
        <v>44704</v>
      </c>
      <c r="S102" s="190" t="s">
        <v>38</v>
      </c>
      <c r="T102" s="248">
        <v>100000</v>
      </c>
      <c r="U102" s="479"/>
      <c r="V102" s="250"/>
      <c r="W102" s="248">
        <f t="shared" si="101"/>
        <v>3975</v>
      </c>
      <c r="X102" s="263">
        <v>3975</v>
      </c>
      <c r="Y102" s="195"/>
      <c r="Z102" s="190" t="str">
        <f t="shared" ref="Z102:AF102" si="199">IF($E102="Public Bidding","Date Required",IF($E102="Shopping","n/a",IF($E102="Small Value Procurement","n/a",IF($E102="Lease of Venue","n/a",IF($E102="Agency to Agency","n/a",IF($E102="Direct Contracting","n/a",IF($E102="Emergency Cases","n/a","Check Mode of Proc")))))))</f>
        <v>n/a</v>
      </c>
      <c r="AA102" s="190" t="str">
        <f t="shared" si="199"/>
        <v>n/a</v>
      </c>
      <c r="AB102" s="190" t="str">
        <f t="shared" si="199"/>
        <v>n/a</v>
      </c>
      <c r="AC102" s="190" t="str">
        <f t="shared" si="199"/>
        <v>n/a</v>
      </c>
      <c r="AD102" s="190" t="str">
        <f t="shared" si="199"/>
        <v>n/a</v>
      </c>
      <c r="AE102" s="190" t="str">
        <f t="shared" si="199"/>
        <v>n/a</v>
      </c>
      <c r="AF102" s="190" t="str">
        <f t="shared" si="199"/>
        <v>n/a</v>
      </c>
      <c r="AG102" s="206"/>
      <c r="AH102" s="207"/>
      <c r="AI102" s="169" t="s">
        <v>358</v>
      </c>
      <c r="AJ102" s="168" t="s">
        <v>359</v>
      </c>
      <c r="AK102" s="169" t="s">
        <v>360</v>
      </c>
      <c r="AL102" s="231"/>
      <c r="AM102" s="231"/>
      <c r="AN102" s="231"/>
      <c r="AO102" s="235"/>
      <c r="AP102" s="231"/>
      <c r="AQ102" s="231"/>
      <c r="AR102" s="231"/>
      <c r="AS102" s="231"/>
      <c r="AT102" s="231"/>
      <c r="AU102" s="231"/>
      <c r="AV102" s="231"/>
      <c r="AW102" s="231"/>
      <c r="AX102" s="231"/>
      <c r="AY102" s="237"/>
      <c r="AZ102" s="231"/>
      <c r="BA102" s="238"/>
      <c r="BB102" s="231"/>
      <c r="BC102" s="231"/>
      <c r="BD102" s="231"/>
    </row>
    <row r="103" spans="1:56" ht="39" customHeight="1">
      <c r="A103" s="167">
        <f>IF(C103=0,"  ",VLOOKUP(C103,CODES!$A$1:$B$143,2,FALSE))</f>
        <v>320104100002000</v>
      </c>
      <c r="B103" s="253" t="s">
        <v>361</v>
      </c>
      <c r="C103" s="169" t="s">
        <v>332</v>
      </c>
      <c r="D103" s="169" t="s">
        <v>36</v>
      </c>
      <c r="E103" s="169" t="s">
        <v>44</v>
      </c>
      <c r="F103" s="170" t="str">
        <f t="shared" ref="F103:I103" si="200">IF($E103="Public Bidding","Date Required",IF($E103="Shopping","n/a",IF($E103="Small Value Procurement","n/a",IF($E103="Lease of Venue","n/a",IF($E103="Agency to Agency","n/a",IF($E103="Direct Contracting","n/a",IF($E103="Emergency Cases","n/a","Check Mode of Proc")))))))</f>
        <v>n/a</v>
      </c>
      <c r="G103" s="170" t="str">
        <f t="shared" si="200"/>
        <v>n/a</v>
      </c>
      <c r="H103" s="170" t="str">
        <f t="shared" si="200"/>
        <v>n/a</v>
      </c>
      <c r="I103" s="170" t="str">
        <f t="shared" si="200"/>
        <v>n/a</v>
      </c>
      <c r="J103" s="180">
        <v>44623</v>
      </c>
      <c r="K103" s="180">
        <v>44623</v>
      </c>
      <c r="L103" s="181" t="str">
        <f t="shared" si="96"/>
        <v>n/a</v>
      </c>
      <c r="M103" s="180">
        <v>44628</v>
      </c>
      <c r="N103" s="180">
        <v>44637</v>
      </c>
      <c r="O103" s="186">
        <v>44651</v>
      </c>
      <c r="P103" s="186">
        <v>44652</v>
      </c>
      <c r="Q103" s="186">
        <v>44676</v>
      </c>
      <c r="R103" s="186">
        <v>44676</v>
      </c>
      <c r="S103" s="190" t="s">
        <v>38</v>
      </c>
      <c r="T103" s="248">
        <v>100000</v>
      </c>
      <c r="U103" s="452"/>
      <c r="V103" s="250"/>
      <c r="W103" s="248">
        <f t="shared" si="101"/>
        <v>55000</v>
      </c>
      <c r="X103" s="263">
        <v>55000</v>
      </c>
      <c r="Y103" s="195"/>
      <c r="Z103" s="190" t="str">
        <f t="shared" ref="Z103:AF103" si="201">IF($E103="Public Bidding","Date Required",IF($E103="Shopping","n/a",IF($E103="Small Value Procurement","n/a",IF($E103="Lease of Venue","n/a",IF($E103="Agency to Agency","n/a",IF($E103="Direct Contracting","n/a",IF($E103="Emergency Cases","n/a","Check Mode of Proc")))))))</f>
        <v>n/a</v>
      </c>
      <c r="AA103" s="190" t="str">
        <f t="shared" si="201"/>
        <v>n/a</v>
      </c>
      <c r="AB103" s="190" t="str">
        <f t="shared" si="201"/>
        <v>n/a</v>
      </c>
      <c r="AC103" s="190" t="str">
        <f t="shared" si="201"/>
        <v>n/a</v>
      </c>
      <c r="AD103" s="190" t="str">
        <f t="shared" si="201"/>
        <v>n/a</v>
      </c>
      <c r="AE103" s="190" t="str">
        <f t="shared" si="201"/>
        <v>n/a</v>
      </c>
      <c r="AF103" s="190" t="str">
        <f t="shared" si="201"/>
        <v>n/a</v>
      </c>
      <c r="AG103" s="206"/>
      <c r="AH103" s="207"/>
      <c r="AI103" s="169" t="s">
        <v>362</v>
      </c>
      <c r="AJ103" s="168" t="s">
        <v>363</v>
      </c>
      <c r="AK103" s="169" t="s">
        <v>360</v>
      </c>
      <c r="AL103" s="231"/>
      <c r="AM103" s="231"/>
      <c r="AN103" s="231"/>
      <c r="AO103" s="235"/>
      <c r="AP103" s="231"/>
      <c r="AQ103" s="231"/>
      <c r="AR103" s="231"/>
      <c r="AS103" s="231"/>
      <c r="AT103" s="231"/>
      <c r="AU103" s="231"/>
      <c r="AV103" s="231"/>
      <c r="AW103" s="231"/>
      <c r="AX103" s="231"/>
      <c r="AY103" s="237"/>
      <c r="AZ103" s="231"/>
      <c r="BA103" s="238"/>
      <c r="BB103" s="231"/>
      <c r="BC103" s="231"/>
      <c r="BD103" s="231"/>
    </row>
    <row r="104" spans="1:56" ht="39" customHeight="1">
      <c r="A104" s="167">
        <f>IF(C104=0,"  ",VLOOKUP(C104,CODES!$A$1:$B$143,2,FALSE))</f>
        <v>320101100001000</v>
      </c>
      <c r="B104" s="253" t="s">
        <v>364</v>
      </c>
      <c r="C104" s="169" t="s">
        <v>84</v>
      </c>
      <c r="D104" s="169" t="s">
        <v>36</v>
      </c>
      <c r="E104" s="169" t="s">
        <v>44</v>
      </c>
      <c r="F104" s="170" t="str">
        <f t="shared" ref="F104:I104" si="202">IF($E104="Public Bidding","Date Required",IF($E104="Shopping","n/a",IF($E104="Small Value Procurement","n/a",IF($E104="Lease of Venue","n/a",IF($E104="Agency to Agency","n/a",IF($E104="Direct Contracting","n/a",IF($E104="Emergency Cases","n/a","Check Mode of Proc")))))))</f>
        <v>n/a</v>
      </c>
      <c r="G104" s="170" t="str">
        <f t="shared" si="202"/>
        <v>n/a</v>
      </c>
      <c r="H104" s="170" t="str">
        <f t="shared" si="202"/>
        <v>n/a</v>
      </c>
      <c r="I104" s="170" t="str">
        <f t="shared" si="202"/>
        <v>n/a</v>
      </c>
      <c r="J104" s="180">
        <v>44636</v>
      </c>
      <c r="K104" s="180">
        <v>44636</v>
      </c>
      <c r="L104" s="181" t="str">
        <f t="shared" si="96"/>
        <v>n/a</v>
      </c>
      <c r="M104" s="180">
        <v>44636</v>
      </c>
      <c r="N104" s="180">
        <v>44637</v>
      </c>
      <c r="O104" s="228">
        <v>44637</v>
      </c>
      <c r="P104" s="228">
        <v>44638</v>
      </c>
      <c r="Q104" s="228">
        <v>44638</v>
      </c>
      <c r="R104" s="228">
        <v>44728</v>
      </c>
      <c r="S104" s="190" t="s">
        <v>38</v>
      </c>
      <c r="T104" s="248">
        <f>SUM(U104:V104)</f>
        <v>55000</v>
      </c>
      <c r="U104" s="263">
        <v>55000</v>
      </c>
      <c r="V104" s="250"/>
      <c r="W104" s="248">
        <f t="shared" si="101"/>
        <v>55000</v>
      </c>
      <c r="X104" s="263">
        <v>55000</v>
      </c>
      <c r="Y104" s="195"/>
      <c r="Z104" s="190" t="str">
        <f t="shared" ref="Z104:AF104" si="203">IF($E104="Public Bidding","Date Required",IF($E104="Shopping","n/a",IF($E104="Small Value Procurement","n/a",IF($E104="Lease of Venue","n/a",IF($E104="Agency to Agency","n/a",IF($E104="Direct Contracting","n/a",IF($E104="Emergency Cases","n/a","Check Mode of Proc")))))))</f>
        <v>n/a</v>
      </c>
      <c r="AA104" s="190" t="str">
        <f t="shared" si="203"/>
        <v>n/a</v>
      </c>
      <c r="AB104" s="190" t="str">
        <f t="shared" si="203"/>
        <v>n/a</v>
      </c>
      <c r="AC104" s="190" t="str">
        <f t="shared" si="203"/>
        <v>n/a</v>
      </c>
      <c r="AD104" s="190" t="str">
        <f t="shared" si="203"/>
        <v>n/a</v>
      </c>
      <c r="AE104" s="190" t="str">
        <f t="shared" si="203"/>
        <v>n/a</v>
      </c>
      <c r="AF104" s="190" t="str">
        <f t="shared" si="203"/>
        <v>n/a</v>
      </c>
      <c r="AG104" s="206"/>
      <c r="AH104" s="207"/>
      <c r="AI104" s="169" t="s">
        <v>365</v>
      </c>
      <c r="AJ104" s="168" t="s">
        <v>70</v>
      </c>
      <c r="AK104" s="169" t="s">
        <v>366</v>
      </c>
      <c r="AL104" s="231"/>
      <c r="AM104" s="231"/>
      <c r="AN104" s="231"/>
      <c r="AO104" s="235"/>
      <c r="AP104" s="231"/>
      <c r="AQ104" s="231"/>
      <c r="AR104" s="231"/>
      <c r="AS104" s="231"/>
      <c r="AT104" s="231"/>
      <c r="AU104" s="231"/>
      <c r="AV104" s="231"/>
      <c r="AW104" s="231"/>
      <c r="AX104" s="231"/>
      <c r="AY104" s="237"/>
      <c r="AZ104" s="231"/>
      <c r="BA104" s="238"/>
      <c r="BB104" s="231"/>
      <c r="BC104" s="231"/>
      <c r="BD104" s="231"/>
    </row>
    <row r="105" spans="1:56" ht="39" customHeight="1">
      <c r="A105" s="167">
        <f>IF(C105=0,"  ",VLOOKUP(C105,CODES!$A$1:$B$143,2,FALSE))</f>
        <v>330100100001000</v>
      </c>
      <c r="B105" s="253" t="s">
        <v>367</v>
      </c>
      <c r="C105" s="169" t="s">
        <v>249</v>
      </c>
      <c r="D105" s="169" t="s">
        <v>36</v>
      </c>
      <c r="E105" s="169" t="s">
        <v>57</v>
      </c>
      <c r="F105" s="170" t="str">
        <f t="shared" ref="F105:I105" si="204">IF($E105="Public Bidding","Date Required",IF($E105="Shopping","n/a",IF($E105="Small Value Procurement","n/a",IF($E105="Lease of Venue","n/a",IF($E105="Agency to Agency","n/a",IF($E105="Direct Contracting","n/a",IF($E105="Emergency Cases","n/a","Check Mode of Proc")))))))</f>
        <v>n/a</v>
      </c>
      <c r="G105" s="170" t="str">
        <f t="shared" si="204"/>
        <v>n/a</v>
      </c>
      <c r="H105" s="170" t="str">
        <f t="shared" si="204"/>
        <v>n/a</v>
      </c>
      <c r="I105" s="170" t="str">
        <f t="shared" si="204"/>
        <v>n/a</v>
      </c>
      <c r="J105" s="180">
        <v>44623</v>
      </c>
      <c r="K105" s="180">
        <v>44623</v>
      </c>
      <c r="L105" s="181" t="str">
        <f t="shared" si="96"/>
        <v>n/a</v>
      </c>
      <c r="M105" s="180">
        <v>44627</v>
      </c>
      <c r="N105" s="180">
        <v>44637</v>
      </c>
      <c r="O105" s="228">
        <v>44644</v>
      </c>
      <c r="P105" s="228">
        <v>44645</v>
      </c>
      <c r="Q105" s="228">
        <v>44645</v>
      </c>
      <c r="R105" s="228">
        <v>44645</v>
      </c>
      <c r="S105" s="190" t="s">
        <v>38</v>
      </c>
      <c r="T105" s="248">
        <f>SUM(U105:V105)</f>
        <v>7370</v>
      </c>
      <c r="U105" s="263">
        <v>7370</v>
      </c>
      <c r="V105" s="250"/>
      <c r="W105" s="248">
        <f t="shared" si="101"/>
        <v>4061</v>
      </c>
      <c r="X105" s="263">
        <v>4061</v>
      </c>
      <c r="Y105" s="195"/>
      <c r="Z105" s="190" t="str">
        <f t="shared" ref="Z105:AF105" si="205">IF($E105="Public Bidding","Date Required",IF($E105="Shopping","n/a",IF($E105="Small Value Procurement","n/a",IF($E105="Lease of Venue","n/a",IF($E105="Agency to Agency","n/a",IF($E105="Direct Contracting","n/a",IF($E105="Emergency Cases","n/a","Check Mode of Proc")))))))</f>
        <v>n/a</v>
      </c>
      <c r="AA105" s="190" t="str">
        <f t="shared" si="205"/>
        <v>n/a</v>
      </c>
      <c r="AB105" s="190" t="str">
        <f t="shared" si="205"/>
        <v>n/a</v>
      </c>
      <c r="AC105" s="190" t="str">
        <f t="shared" si="205"/>
        <v>n/a</v>
      </c>
      <c r="AD105" s="190" t="str">
        <f t="shared" si="205"/>
        <v>n/a</v>
      </c>
      <c r="AE105" s="190" t="str">
        <f t="shared" si="205"/>
        <v>n/a</v>
      </c>
      <c r="AF105" s="190" t="str">
        <f t="shared" si="205"/>
        <v>n/a</v>
      </c>
      <c r="AG105" s="206"/>
      <c r="AH105" s="207"/>
      <c r="AI105" s="169" t="s">
        <v>368</v>
      </c>
      <c r="AJ105" s="168" t="s">
        <v>369</v>
      </c>
      <c r="AK105" s="169" t="s">
        <v>370</v>
      </c>
      <c r="AL105" s="231"/>
      <c r="AM105" s="231"/>
      <c r="AN105" s="231"/>
      <c r="AO105" s="235"/>
      <c r="AP105" s="231"/>
      <c r="AQ105" s="231"/>
      <c r="AR105" s="231"/>
      <c r="AS105" s="231"/>
      <c r="AT105" s="231"/>
      <c r="AU105" s="231"/>
      <c r="AV105" s="231"/>
      <c r="AW105" s="231"/>
      <c r="AX105" s="231"/>
      <c r="AY105" s="237"/>
      <c r="AZ105" s="231"/>
      <c r="BA105" s="238"/>
      <c r="BB105" s="231"/>
      <c r="BC105" s="231"/>
      <c r="BD105" s="231"/>
    </row>
    <row r="106" spans="1:56" ht="39" customHeight="1">
      <c r="A106" s="167">
        <f>IF(C106=0,"  ",VLOOKUP(C106,CODES!$A$1:$B$143,2,FALSE))</f>
        <v>330100100001000</v>
      </c>
      <c r="B106" s="253" t="s">
        <v>371</v>
      </c>
      <c r="C106" s="169" t="s">
        <v>249</v>
      </c>
      <c r="D106" s="169" t="s">
        <v>36</v>
      </c>
      <c r="E106" s="169" t="s">
        <v>57</v>
      </c>
      <c r="F106" s="170" t="str">
        <f t="shared" ref="F106:I106" si="206">IF($E106="Public Bidding","Date Required",IF($E106="Shopping","n/a",IF($E106="Small Value Procurement","n/a",IF($E106="Lease of Venue","n/a",IF($E106="Agency to Agency","n/a",IF($E106="Direct Contracting","n/a",IF($E106="Emergency Cases","n/a","Check Mode of Proc")))))))</f>
        <v>n/a</v>
      </c>
      <c r="G106" s="170" t="str">
        <f t="shared" si="206"/>
        <v>n/a</v>
      </c>
      <c r="H106" s="170" t="str">
        <f t="shared" si="206"/>
        <v>n/a</v>
      </c>
      <c r="I106" s="170" t="str">
        <f t="shared" si="206"/>
        <v>n/a</v>
      </c>
      <c r="J106" s="180">
        <v>44623</v>
      </c>
      <c r="K106" s="180">
        <v>44623</v>
      </c>
      <c r="L106" s="181" t="str">
        <f t="shared" si="96"/>
        <v>n/a</v>
      </c>
      <c r="M106" s="180">
        <v>44627</v>
      </c>
      <c r="N106" s="180">
        <v>44637</v>
      </c>
      <c r="O106" s="228">
        <v>44643</v>
      </c>
      <c r="P106" s="228">
        <v>44644</v>
      </c>
      <c r="Q106" s="228">
        <v>44645</v>
      </c>
      <c r="R106" s="228">
        <v>44645</v>
      </c>
      <c r="S106" s="190" t="s">
        <v>38</v>
      </c>
      <c r="T106" s="248">
        <f>SUM(U106:V106)</f>
        <v>12000</v>
      </c>
      <c r="U106" s="478">
        <v>12000</v>
      </c>
      <c r="V106" s="250"/>
      <c r="W106" s="248">
        <f t="shared" si="101"/>
        <v>3340</v>
      </c>
      <c r="X106" s="263">
        <v>3340</v>
      </c>
      <c r="Y106" s="195"/>
      <c r="Z106" s="190" t="str">
        <f t="shared" ref="Z106:AF106" si="207">IF($E106="Public Bidding","Date Required",IF($E106="Shopping","n/a",IF($E106="Small Value Procurement","n/a",IF($E106="Lease of Venue","n/a",IF($E106="Agency to Agency","n/a",IF($E106="Direct Contracting","n/a",IF($E106="Emergency Cases","n/a","Check Mode of Proc")))))))</f>
        <v>n/a</v>
      </c>
      <c r="AA106" s="190" t="str">
        <f t="shared" si="207"/>
        <v>n/a</v>
      </c>
      <c r="AB106" s="190" t="str">
        <f t="shared" si="207"/>
        <v>n/a</v>
      </c>
      <c r="AC106" s="190" t="str">
        <f t="shared" si="207"/>
        <v>n/a</v>
      </c>
      <c r="AD106" s="190" t="str">
        <f t="shared" si="207"/>
        <v>n/a</v>
      </c>
      <c r="AE106" s="190" t="str">
        <f t="shared" si="207"/>
        <v>n/a</v>
      </c>
      <c r="AF106" s="190" t="str">
        <f t="shared" si="207"/>
        <v>n/a</v>
      </c>
      <c r="AG106" s="206"/>
      <c r="AH106" s="207"/>
      <c r="AI106" s="169" t="s">
        <v>372</v>
      </c>
      <c r="AJ106" s="168" t="s">
        <v>369</v>
      </c>
      <c r="AK106" s="169" t="s">
        <v>370</v>
      </c>
      <c r="AL106" s="231"/>
      <c r="AM106" s="231"/>
      <c r="AN106" s="231"/>
      <c r="AO106" s="235"/>
      <c r="AP106" s="231"/>
      <c r="AQ106" s="231"/>
      <c r="AR106" s="231"/>
      <c r="AS106" s="231"/>
      <c r="AT106" s="231"/>
      <c r="AU106" s="231"/>
      <c r="AV106" s="231"/>
      <c r="AW106" s="231"/>
      <c r="AX106" s="231"/>
      <c r="AY106" s="237"/>
      <c r="AZ106" s="231"/>
      <c r="BA106" s="238"/>
      <c r="BB106" s="231"/>
      <c r="BC106" s="231"/>
      <c r="BD106" s="231"/>
    </row>
    <row r="107" spans="1:56" ht="39" customHeight="1">
      <c r="A107" s="167">
        <f>IF(C107=0,"  ",VLOOKUP(C107,CODES!$A$1:$B$143,2,FALSE))</f>
        <v>330100100001000</v>
      </c>
      <c r="B107" s="253" t="s">
        <v>373</v>
      </c>
      <c r="C107" s="169" t="s">
        <v>249</v>
      </c>
      <c r="D107" s="169" t="s">
        <v>36</v>
      </c>
      <c r="E107" s="169" t="s">
        <v>57</v>
      </c>
      <c r="F107" s="170" t="str">
        <f t="shared" ref="F107:I107" si="208">IF($E107="Public Bidding","Date Required",IF($E107="Shopping","n/a",IF($E107="Small Value Procurement","n/a",IF($E107="Lease of Venue","n/a",IF($E107="Agency to Agency","n/a",IF($E107="Direct Contracting","n/a",IF($E107="Emergency Cases","n/a","Check Mode of Proc")))))))</f>
        <v>n/a</v>
      </c>
      <c r="G107" s="170" t="str">
        <f t="shared" si="208"/>
        <v>n/a</v>
      </c>
      <c r="H107" s="170" t="str">
        <f t="shared" si="208"/>
        <v>n/a</v>
      </c>
      <c r="I107" s="170" t="str">
        <f t="shared" si="208"/>
        <v>n/a</v>
      </c>
      <c r="J107" s="180">
        <v>44623</v>
      </c>
      <c r="K107" s="180">
        <v>44623</v>
      </c>
      <c r="L107" s="181" t="str">
        <f t="shared" si="96"/>
        <v>n/a</v>
      </c>
      <c r="M107" s="180">
        <v>44627</v>
      </c>
      <c r="N107" s="180">
        <v>44637</v>
      </c>
      <c r="O107" s="228">
        <v>44644</v>
      </c>
      <c r="P107" s="228">
        <v>44645</v>
      </c>
      <c r="Q107" s="228">
        <v>44657</v>
      </c>
      <c r="R107" s="228">
        <v>44657</v>
      </c>
      <c r="S107" s="190" t="s">
        <v>38</v>
      </c>
      <c r="T107" s="248">
        <v>12000</v>
      </c>
      <c r="U107" s="452"/>
      <c r="V107" s="250"/>
      <c r="W107" s="248">
        <f t="shared" si="101"/>
        <v>5235</v>
      </c>
      <c r="X107" s="263">
        <v>5235</v>
      </c>
      <c r="Y107" s="195"/>
      <c r="Z107" s="190" t="str">
        <f t="shared" ref="Z107:AF107" si="209">IF($E107="Public Bidding","Date Required",IF($E107="Shopping","n/a",IF($E107="Small Value Procurement","n/a",IF($E107="Lease of Venue","n/a",IF($E107="Agency to Agency","n/a",IF($E107="Direct Contracting","n/a",IF($E107="Emergency Cases","n/a","Check Mode of Proc")))))))</f>
        <v>n/a</v>
      </c>
      <c r="AA107" s="190" t="str">
        <f t="shared" si="209"/>
        <v>n/a</v>
      </c>
      <c r="AB107" s="190" t="str">
        <f t="shared" si="209"/>
        <v>n/a</v>
      </c>
      <c r="AC107" s="190" t="str">
        <f t="shared" si="209"/>
        <v>n/a</v>
      </c>
      <c r="AD107" s="190" t="str">
        <f t="shared" si="209"/>
        <v>n/a</v>
      </c>
      <c r="AE107" s="190" t="str">
        <f t="shared" si="209"/>
        <v>n/a</v>
      </c>
      <c r="AF107" s="190" t="str">
        <f t="shared" si="209"/>
        <v>n/a</v>
      </c>
      <c r="AG107" s="206"/>
      <c r="AH107" s="207"/>
      <c r="AI107" s="169" t="s">
        <v>374</v>
      </c>
      <c r="AJ107" s="168" t="s">
        <v>375</v>
      </c>
      <c r="AK107" s="169" t="s">
        <v>370</v>
      </c>
      <c r="AL107" s="231"/>
      <c r="AM107" s="231"/>
      <c r="AN107" s="231"/>
      <c r="AO107" s="235"/>
      <c r="AP107" s="231"/>
      <c r="AQ107" s="231"/>
      <c r="AR107" s="231"/>
      <c r="AS107" s="231"/>
      <c r="AT107" s="231"/>
      <c r="AU107" s="231"/>
      <c r="AV107" s="231"/>
      <c r="AW107" s="231"/>
      <c r="AX107" s="231"/>
      <c r="AY107" s="237"/>
      <c r="AZ107" s="231"/>
      <c r="BA107" s="238"/>
      <c r="BB107" s="231"/>
      <c r="BC107" s="231"/>
      <c r="BD107" s="231"/>
    </row>
    <row r="108" spans="1:56" ht="39" customHeight="1">
      <c r="A108" s="167">
        <f>IF(C108=0,"  ",VLOOKUP(C108,CODES!$A$1:$B$143,2,FALSE))</f>
        <v>330100100001000</v>
      </c>
      <c r="B108" s="253" t="s">
        <v>376</v>
      </c>
      <c r="C108" s="169" t="s">
        <v>249</v>
      </c>
      <c r="D108" s="169" t="s">
        <v>36</v>
      </c>
      <c r="E108" s="169" t="s">
        <v>57</v>
      </c>
      <c r="F108" s="170" t="str">
        <f t="shared" ref="F108:I108" si="210">IF($E108="Public Bidding","Date Required",IF($E108="Shopping","n/a",IF($E108="Small Value Procurement","n/a",IF($E108="Lease of Venue","n/a",IF($E108="Agency to Agency","n/a",IF($E108="Direct Contracting","n/a",IF($E108="Emergency Cases","n/a","Check Mode of Proc")))))))</f>
        <v>n/a</v>
      </c>
      <c r="G108" s="170" t="str">
        <f t="shared" si="210"/>
        <v>n/a</v>
      </c>
      <c r="H108" s="170" t="str">
        <f t="shared" si="210"/>
        <v>n/a</v>
      </c>
      <c r="I108" s="170" t="str">
        <f t="shared" si="210"/>
        <v>n/a</v>
      </c>
      <c r="J108" s="180">
        <v>44616</v>
      </c>
      <c r="K108" s="180">
        <v>44616</v>
      </c>
      <c r="L108" s="181" t="str">
        <f t="shared" si="96"/>
        <v>n/a</v>
      </c>
      <c r="M108" s="180">
        <v>44621</v>
      </c>
      <c r="N108" s="180">
        <v>44637</v>
      </c>
      <c r="O108" s="228">
        <v>44646</v>
      </c>
      <c r="P108" s="228">
        <v>44647</v>
      </c>
      <c r="Q108" s="228">
        <v>44647</v>
      </c>
      <c r="R108" s="228">
        <v>44659</v>
      </c>
      <c r="S108" s="190" t="s">
        <v>38</v>
      </c>
      <c r="T108" s="248">
        <f t="shared" ref="T108:T137" si="211">SUM(U108:V108)</f>
        <v>8365</v>
      </c>
      <c r="U108" s="263">
        <v>8365</v>
      </c>
      <c r="V108" s="250"/>
      <c r="W108" s="248">
        <f t="shared" si="101"/>
        <v>6325</v>
      </c>
      <c r="X108" s="263">
        <v>6325</v>
      </c>
      <c r="Y108" s="195"/>
      <c r="Z108" s="190" t="str">
        <f t="shared" ref="Z108:AF108" si="212">IF($E108="Public Bidding","Date Required",IF($E108="Shopping","n/a",IF($E108="Small Value Procurement","n/a",IF($E108="Lease of Venue","n/a",IF($E108="Agency to Agency","n/a",IF($E108="Direct Contracting","n/a",IF($E108="Emergency Cases","n/a","Check Mode of Proc")))))))</f>
        <v>n/a</v>
      </c>
      <c r="AA108" s="190" t="str">
        <f t="shared" si="212"/>
        <v>n/a</v>
      </c>
      <c r="AB108" s="190" t="str">
        <f t="shared" si="212"/>
        <v>n/a</v>
      </c>
      <c r="AC108" s="190" t="str">
        <f t="shared" si="212"/>
        <v>n/a</v>
      </c>
      <c r="AD108" s="190" t="str">
        <f t="shared" si="212"/>
        <v>n/a</v>
      </c>
      <c r="AE108" s="190" t="str">
        <f t="shared" si="212"/>
        <v>n/a</v>
      </c>
      <c r="AF108" s="190" t="str">
        <f t="shared" si="212"/>
        <v>n/a</v>
      </c>
      <c r="AG108" s="206"/>
      <c r="AH108" s="207"/>
      <c r="AI108" s="169" t="s">
        <v>377</v>
      </c>
      <c r="AJ108" s="168" t="s">
        <v>369</v>
      </c>
      <c r="AK108" s="169" t="s">
        <v>378</v>
      </c>
      <c r="AL108" s="231"/>
      <c r="AM108" s="231"/>
      <c r="AN108" s="231"/>
      <c r="AO108" s="235"/>
      <c r="AP108" s="231"/>
      <c r="AQ108" s="231"/>
      <c r="AR108" s="231"/>
      <c r="AS108" s="231"/>
      <c r="AT108" s="231"/>
      <c r="AU108" s="231"/>
      <c r="AV108" s="231"/>
      <c r="AW108" s="231"/>
      <c r="AX108" s="231"/>
      <c r="AY108" s="237"/>
      <c r="AZ108" s="231"/>
      <c r="BA108" s="238"/>
      <c r="BB108" s="231"/>
      <c r="BC108" s="231"/>
      <c r="BD108" s="231"/>
    </row>
    <row r="109" spans="1:56" ht="39" customHeight="1">
      <c r="A109" s="167">
        <f>IF(C109=0,"  ",VLOOKUP(C109,CODES!$A$1:$B$143,2,FALSE))</f>
        <v>200000100001000</v>
      </c>
      <c r="B109" s="253" t="s">
        <v>379</v>
      </c>
      <c r="C109" s="169" t="s">
        <v>317</v>
      </c>
      <c r="D109" s="169" t="s">
        <v>36</v>
      </c>
      <c r="E109" s="169" t="s">
        <v>44</v>
      </c>
      <c r="F109" s="170" t="str">
        <f t="shared" ref="F109:I109" si="213">IF($E109="Public Bidding","Date Required",IF($E109="Shopping","n/a",IF($E109="Small Value Procurement","n/a",IF($E109="Lease of Venue","n/a",IF($E109="Agency to Agency","n/a",IF($E109="Direct Contracting","n/a",IF($E109="Emergency Cases","n/a","Check Mode of Proc")))))))</f>
        <v>n/a</v>
      </c>
      <c r="G109" s="170" t="str">
        <f t="shared" si="213"/>
        <v>n/a</v>
      </c>
      <c r="H109" s="170" t="str">
        <f t="shared" si="213"/>
        <v>n/a</v>
      </c>
      <c r="I109" s="170" t="str">
        <f t="shared" si="213"/>
        <v>n/a</v>
      </c>
      <c r="J109" s="180">
        <v>44634</v>
      </c>
      <c r="K109" s="180">
        <v>44634</v>
      </c>
      <c r="L109" s="181" t="str">
        <f t="shared" si="96"/>
        <v>n/a</v>
      </c>
      <c r="M109" s="180">
        <v>44635</v>
      </c>
      <c r="N109" s="180">
        <v>44637</v>
      </c>
      <c r="O109" s="228">
        <v>44651</v>
      </c>
      <c r="P109" s="228">
        <v>44652</v>
      </c>
      <c r="Q109" s="228">
        <v>44663</v>
      </c>
      <c r="R109" s="228">
        <v>44671</v>
      </c>
      <c r="S109" s="190" t="s">
        <v>38</v>
      </c>
      <c r="T109" s="248">
        <f t="shared" si="211"/>
        <v>14999</v>
      </c>
      <c r="U109" s="263">
        <v>14999</v>
      </c>
      <c r="V109" s="250"/>
      <c r="W109" s="248">
        <f t="shared" si="101"/>
        <v>11499</v>
      </c>
      <c r="X109" s="263">
        <v>11499</v>
      </c>
      <c r="Y109" s="195"/>
      <c r="Z109" s="190" t="str">
        <f t="shared" ref="Z109:AF109" si="214">IF($E109="Public Bidding","Date Required",IF($E109="Shopping","n/a",IF($E109="Small Value Procurement","n/a",IF($E109="Lease of Venue","n/a",IF($E109="Agency to Agency","n/a",IF($E109="Direct Contracting","n/a",IF($E109="Emergency Cases","n/a","Check Mode of Proc")))))))</f>
        <v>n/a</v>
      </c>
      <c r="AA109" s="190" t="str">
        <f t="shared" si="214"/>
        <v>n/a</v>
      </c>
      <c r="AB109" s="190" t="str">
        <f t="shared" si="214"/>
        <v>n/a</v>
      </c>
      <c r="AC109" s="190" t="str">
        <f t="shared" si="214"/>
        <v>n/a</v>
      </c>
      <c r="AD109" s="190" t="str">
        <f t="shared" si="214"/>
        <v>n/a</v>
      </c>
      <c r="AE109" s="190" t="str">
        <f t="shared" si="214"/>
        <v>n/a</v>
      </c>
      <c r="AF109" s="190" t="str">
        <f t="shared" si="214"/>
        <v>n/a</v>
      </c>
      <c r="AG109" s="206"/>
      <c r="AH109" s="207"/>
      <c r="AI109" s="169" t="s">
        <v>380</v>
      </c>
      <c r="AJ109" s="168" t="s">
        <v>381</v>
      </c>
      <c r="AK109" s="169" t="s">
        <v>382</v>
      </c>
      <c r="AL109" s="231"/>
      <c r="AM109" s="231"/>
      <c r="AN109" s="231"/>
      <c r="AO109" s="235"/>
      <c r="AP109" s="231"/>
      <c r="AQ109" s="231"/>
      <c r="AR109" s="231"/>
      <c r="AS109" s="231"/>
      <c r="AT109" s="231"/>
      <c r="AU109" s="231"/>
      <c r="AV109" s="231"/>
      <c r="AW109" s="231"/>
      <c r="AX109" s="231"/>
      <c r="AY109" s="237"/>
      <c r="AZ109" s="231"/>
      <c r="BA109" s="238"/>
      <c r="BB109" s="231"/>
      <c r="BC109" s="231"/>
      <c r="BD109" s="231"/>
    </row>
    <row r="110" spans="1:56" ht="39" customHeight="1">
      <c r="A110" s="167">
        <f>IF(C110=0,"  ",VLOOKUP(C110,CODES!$A$1:$B$143,2,FALSE))</f>
        <v>100000100001000</v>
      </c>
      <c r="B110" s="253" t="s">
        <v>387</v>
      </c>
      <c r="C110" s="169" t="s">
        <v>35</v>
      </c>
      <c r="D110" s="169" t="s">
        <v>36</v>
      </c>
      <c r="E110" s="169" t="s">
        <v>44</v>
      </c>
      <c r="F110" s="170" t="str">
        <f t="shared" ref="F110:I110" si="215">IF($E110="Public Bidding","Date Required",IF($E110="Shopping","n/a",IF($E110="Small Value Procurement","n/a",IF($E110="Lease of Venue","n/a",IF($E110="Agency to Agency","n/a",IF($E110="Direct Contracting","n/a",IF($E110="Emergency Cases","n/a","Check Mode of Proc")))))))</f>
        <v>n/a</v>
      </c>
      <c r="G110" s="170" t="str">
        <f t="shared" si="215"/>
        <v>n/a</v>
      </c>
      <c r="H110" s="170" t="str">
        <f t="shared" si="215"/>
        <v>n/a</v>
      </c>
      <c r="I110" s="170" t="str">
        <f t="shared" si="215"/>
        <v>n/a</v>
      </c>
      <c r="J110" s="180">
        <v>44637</v>
      </c>
      <c r="K110" s="180">
        <v>44637</v>
      </c>
      <c r="L110" s="181" t="str">
        <f t="shared" si="96"/>
        <v>n/a</v>
      </c>
      <c r="M110" s="180">
        <v>44637</v>
      </c>
      <c r="N110" s="180">
        <v>44637</v>
      </c>
      <c r="O110" s="182">
        <v>44642</v>
      </c>
      <c r="P110" s="182">
        <v>44642</v>
      </c>
      <c r="Q110" s="182">
        <v>44642</v>
      </c>
      <c r="R110" s="182">
        <v>44642</v>
      </c>
      <c r="S110" s="190" t="s">
        <v>38</v>
      </c>
      <c r="T110" s="248">
        <f t="shared" si="211"/>
        <v>20000</v>
      </c>
      <c r="U110" s="263">
        <v>20000</v>
      </c>
      <c r="V110" s="250"/>
      <c r="W110" s="248">
        <f t="shared" si="101"/>
        <v>20000</v>
      </c>
      <c r="X110" s="263">
        <v>20000</v>
      </c>
      <c r="Y110" s="195"/>
      <c r="Z110" s="190" t="str">
        <f t="shared" ref="Z110:AF110" si="216">IF($E110="Public Bidding","Date Required",IF($E110="Shopping","n/a",IF($E110="Small Value Procurement","n/a",IF($E110="Lease of Venue","n/a",IF($E110="Agency to Agency","n/a",IF($E110="Direct Contracting","n/a",IF($E110="Emergency Cases","n/a","Check Mode of Proc")))))))</f>
        <v>n/a</v>
      </c>
      <c r="AA110" s="190" t="str">
        <f t="shared" si="216"/>
        <v>n/a</v>
      </c>
      <c r="AB110" s="190" t="str">
        <f t="shared" si="216"/>
        <v>n/a</v>
      </c>
      <c r="AC110" s="190" t="str">
        <f t="shared" si="216"/>
        <v>n/a</v>
      </c>
      <c r="AD110" s="190" t="str">
        <f t="shared" si="216"/>
        <v>n/a</v>
      </c>
      <c r="AE110" s="190" t="str">
        <f t="shared" si="216"/>
        <v>n/a</v>
      </c>
      <c r="AF110" s="190" t="str">
        <f t="shared" si="216"/>
        <v>n/a</v>
      </c>
      <c r="AG110" s="206"/>
      <c r="AH110" s="207"/>
      <c r="AI110" s="169" t="s">
        <v>388</v>
      </c>
      <c r="AJ110" s="168" t="s">
        <v>389</v>
      </c>
      <c r="AK110" s="169" t="s">
        <v>390</v>
      </c>
      <c r="AL110" s="231"/>
      <c r="AM110" s="231"/>
      <c r="AN110" s="231"/>
      <c r="AO110" s="235"/>
      <c r="AP110" s="231"/>
      <c r="AQ110" s="231"/>
      <c r="AR110" s="231"/>
      <c r="AS110" s="231"/>
      <c r="AT110" s="231"/>
      <c r="AU110" s="231"/>
      <c r="AV110" s="231"/>
      <c r="AW110" s="231"/>
      <c r="AX110" s="231"/>
      <c r="AY110" s="237"/>
      <c r="AZ110" s="231"/>
      <c r="BA110" s="238"/>
      <c r="BB110" s="231"/>
      <c r="BC110" s="231"/>
      <c r="BD110" s="231"/>
    </row>
    <row r="111" spans="1:56" s="162" customFormat="1" ht="46.5" customHeight="1">
      <c r="A111" s="222">
        <f>IF(C111=0,"  ",VLOOKUP(C111,CODES!$A$1:$B$143,2,FALSE))</f>
        <v>320104100001000</v>
      </c>
      <c r="B111" s="437" t="s">
        <v>391</v>
      </c>
      <c r="C111" s="224" t="s">
        <v>343</v>
      </c>
      <c r="D111" s="169" t="s">
        <v>36</v>
      </c>
      <c r="E111" s="224" t="s">
        <v>44</v>
      </c>
      <c r="F111" s="224" t="str">
        <f t="shared" ref="F111:I111" si="217">IF($E111="Public Bidding","Date Required",IF($E111="Shopping","n/a",IF($E111="Small Value Procurement","n/a",IF($E111="Lease of Venue","n/a",IF($E111="Agency to Agency","n/a",IF($E111="Direct Contracting","n/a",IF($E111="Emergency Cases","n/a","Check Mode of Proc")))))))</f>
        <v>n/a</v>
      </c>
      <c r="G111" s="224" t="str">
        <f t="shared" si="217"/>
        <v>n/a</v>
      </c>
      <c r="H111" s="224" t="str">
        <f t="shared" si="217"/>
        <v>n/a</v>
      </c>
      <c r="I111" s="224" t="str">
        <f t="shared" si="217"/>
        <v>n/a</v>
      </c>
      <c r="J111" s="229">
        <v>44637</v>
      </c>
      <c r="K111" s="229">
        <v>44637</v>
      </c>
      <c r="L111" s="224" t="str">
        <f t="shared" si="96"/>
        <v>n/a</v>
      </c>
      <c r="M111" s="229">
        <v>44637</v>
      </c>
      <c r="N111" s="229">
        <v>44643</v>
      </c>
      <c r="O111" s="230">
        <v>44648</v>
      </c>
      <c r="P111" s="230">
        <v>44649</v>
      </c>
      <c r="Q111" s="228">
        <v>44729</v>
      </c>
      <c r="R111" s="228">
        <v>44734</v>
      </c>
      <c r="S111" s="224" t="s">
        <v>38</v>
      </c>
      <c r="T111" s="399">
        <f t="shared" si="211"/>
        <v>12000</v>
      </c>
      <c r="U111" s="399">
        <v>12000</v>
      </c>
      <c r="V111" s="224"/>
      <c r="W111" s="399">
        <f t="shared" si="101"/>
        <v>10500</v>
      </c>
      <c r="X111" s="399">
        <v>10500</v>
      </c>
      <c r="Y111" s="223"/>
      <c r="Z111" s="224" t="str">
        <f t="shared" ref="Z111:AF111" si="218">IF($E111="Public Bidding","Date Required",IF($E111="Shopping","n/a",IF($E111="Small Value Procurement","n/a",IF($E111="Lease of Venue","n/a",IF($E111="Agency to Agency","n/a",IF($E111="Direct Contracting","n/a",IF($E111="Emergency Cases","n/a","Check Mode of Proc")))))))</f>
        <v>n/a</v>
      </c>
      <c r="AA111" s="224" t="str">
        <f t="shared" si="218"/>
        <v>n/a</v>
      </c>
      <c r="AB111" s="224" t="str">
        <f t="shared" si="218"/>
        <v>n/a</v>
      </c>
      <c r="AC111" s="224" t="str">
        <f t="shared" si="218"/>
        <v>n/a</v>
      </c>
      <c r="AD111" s="224" t="str">
        <f t="shared" si="218"/>
        <v>n/a</v>
      </c>
      <c r="AE111" s="224" t="str">
        <f t="shared" si="218"/>
        <v>n/a</v>
      </c>
      <c r="AF111" s="224" t="str">
        <f t="shared" si="218"/>
        <v>n/a</v>
      </c>
      <c r="AG111" s="223"/>
      <c r="AH111" s="233"/>
      <c r="AI111" s="224" t="s">
        <v>392</v>
      </c>
      <c r="AJ111" s="223" t="s">
        <v>393</v>
      </c>
      <c r="AK111" s="224" t="s">
        <v>394</v>
      </c>
      <c r="AL111" s="234"/>
      <c r="AM111" s="234"/>
      <c r="AN111" s="234"/>
      <c r="AO111" s="236"/>
      <c r="AP111" s="234"/>
      <c r="AQ111" s="234"/>
      <c r="AR111" s="234"/>
      <c r="AS111" s="234"/>
      <c r="AT111" s="234"/>
      <c r="AU111" s="234"/>
      <c r="AV111" s="234"/>
      <c r="AW111" s="234"/>
      <c r="AX111" s="234"/>
      <c r="AY111" s="239"/>
      <c r="AZ111" s="234"/>
      <c r="BA111" s="240"/>
      <c r="BB111" s="234"/>
      <c r="BC111" s="234"/>
      <c r="BD111" s="234"/>
    </row>
    <row r="112" spans="1:56" ht="39" customHeight="1">
      <c r="A112" s="167">
        <f>IF(C112=0,"  ",VLOOKUP(C112,CODES!$A$1:$B$143,2,FALSE))</f>
        <v>320104100001000</v>
      </c>
      <c r="B112" s="253" t="s">
        <v>395</v>
      </c>
      <c r="C112" s="169" t="s">
        <v>343</v>
      </c>
      <c r="D112" s="169" t="s">
        <v>36</v>
      </c>
      <c r="E112" s="169" t="s">
        <v>44</v>
      </c>
      <c r="F112" s="170" t="str">
        <f t="shared" ref="F112:I112" si="219">IF($E112="Public Bidding","Date Required",IF($E112="Shopping","n/a",IF($E112="Small Value Procurement","n/a",IF($E112="Lease of Venue","n/a",IF($E112="Agency to Agency","n/a",IF($E112="Direct Contracting","n/a",IF($E112="Emergency Cases","n/a","Check Mode of Proc")))))))</f>
        <v>n/a</v>
      </c>
      <c r="G112" s="170" t="str">
        <f t="shared" si="219"/>
        <v>n/a</v>
      </c>
      <c r="H112" s="170" t="str">
        <f t="shared" si="219"/>
        <v>n/a</v>
      </c>
      <c r="I112" s="170" t="str">
        <f t="shared" si="219"/>
        <v>n/a</v>
      </c>
      <c r="J112" s="180">
        <v>44615</v>
      </c>
      <c r="K112" s="180">
        <v>44615</v>
      </c>
      <c r="L112" s="181" t="str">
        <f t="shared" si="96"/>
        <v>n/a</v>
      </c>
      <c r="M112" s="180">
        <v>44637</v>
      </c>
      <c r="N112" s="180">
        <v>44643</v>
      </c>
      <c r="O112" s="228">
        <v>44658</v>
      </c>
      <c r="P112" s="228">
        <v>44659</v>
      </c>
      <c r="Q112" s="228">
        <v>44669</v>
      </c>
      <c r="R112" s="228">
        <v>44671</v>
      </c>
      <c r="S112" s="190" t="s">
        <v>38</v>
      </c>
      <c r="T112" s="248">
        <f t="shared" si="211"/>
        <v>24000</v>
      </c>
      <c r="U112" s="263">
        <v>24000</v>
      </c>
      <c r="V112" s="250"/>
      <c r="W112" s="248">
        <f t="shared" si="101"/>
        <v>23600</v>
      </c>
      <c r="X112" s="263">
        <v>23600</v>
      </c>
      <c r="Y112" s="195"/>
      <c r="Z112" s="190" t="str">
        <f t="shared" ref="Z112:AF112" si="220">IF($E112="Public Bidding","Date Required",IF($E112="Shopping","n/a",IF($E112="Small Value Procurement","n/a",IF($E112="Lease of Venue","n/a",IF($E112="Agency to Agency","n/a",IF($E112="Direct Contracting","n/a",IF($E112="Emergency Cases","n/a","Check Mode of Proc")))))))</f>
        <v>n/a</v>
      </c>
      <c r="AA112" s="190" t="str">
        <f t="shared" si="220"/>
        <v>n/a</v>
      </c>
      <c r="AB112" s="190" t="str">
        <f t="shared" si="220"/>
        <v>n/a</v>
      </c>
      <c r="AC112" s="190" t="str">
        <f t="shared" si="220"/>
        <v>n/a</v>
      </c>
      <c r="AD112" s="190" t="str">
        <f t="shared" si="220"/>
        <v>n/a</v>
      </c>
      <c r="AE112" s="190" t="str">
        <f t="shared" si="220"/>
        <v>n/a</v>
      </c>
      <c r="AF112" s="190" t="str">
        <f t="shared" si="220"/>
        <v>n/a</v>
      </c>
      <c r="AG112" s="206"/>
      <c r="AH112" s="207"/>
      <c r="AI112" s="169" t="s">
        <v>396</v>
      </c>
      <c r="AJ112" s="168" t="s">
        <v>397</v>
      </c>
      <c r="AK112" s="169" t="s">
        <v>398</v>
      </c>
      <c r="AL112" s="231"/>
      <c r="AM112" s="231"/>
      <c r="AN112" s="231"/>
      <c r="AO112" s="235"/>
      <c r="AP112" s="231"/>
      <c r="AQ112" s="231"/>
      <c r="AR112" s="231"/>
      <c r="AS112" s="231"/>
      <c r="AT112" s="231"/>
      <c r="AU112" s="231"/>
      <c r="AV112" s="231"/>
      <c r="AW112" s="231"/>
      <c r="AX112" s="231"/>
      <c r="AY112" s="237"/>
      <c r="AZ112" s="231"/>
      <c r="BA112" s="238"/>
      <c r="BB112" s="231"/>
      <c r="BC112" s="231"/>
      <c r="BD112" s="231"/>
    </row>
    <row r="113" spans="1:56" ht="39" customHeight="1">
      <c r="A113" s="167">
        <f>IF(C113=0,"  ",VLOOKUP(C113,CODES!$A$1:$B$143,2,FALSE))</f>
        <v>100000100001000</v>
      </c>
      <c r="B113" s="253" t="s">
        <v>399</v>
      </c>
      <c r="C113" s="169" t="s">
        <v>49</v>
      </c>
      <c r="D113" s="169" t="s">
        <v>36</v>
      </c>
      <c r="E113" s="169" t="s">
        <v>44</v>
      </c>
      <c r="F113" s="170" t="str">
        <f t="shared" ref="F113:I113" si="221">IF($E113="Public Bidding","Date Required",IF($E113="Shopping","n/a",IF($E113="Small Value Procurement","n/a",IF($E113="Lease of Venue","n/a",IF($E113="Agency to Agency","n/a",IF($E113="Direct Contracting","n/a",IF($E113="Emergency Cases","n/a","Check Mode of Proc")))))))</f>
        <v>n/a</v>
      </c>
      <c r="G113" s="170" t="str">
        <f t="shared" si="221"/>
        <v>n/a</v>
      </c>
      <c r="H113" s="170" t="str">
        <f t="shared" si="221"/>
        <v>n/a</v>
      </c>
      <c r="I113" s="170" t="str">
        <f t="shared" si="221"/>
        <v>n/a</v>
      </c>
      <c r="J113" s="180">
        <v>44635</v>
      </c>
      <c r="K113" s="180">
        <v>44635</v>
      </c>
      <c r="L113" s="181" t="str">
        <f t="shared" si="96"/>
        <v>n/a</v>
      </c>
      <c r="M113" s="183">
        <v>44637</v>
      </c>
      <c r="N113" s="180">
        <v>44643</v>
      </c>
      <c r="O113" s="186">
        <v>44651</v>
      </c>
      <c r="P113" s="186">
        <v>44652</v>
      </c>
      <c r="Q113" s="186">
        <v>44650</v>
      </c>
      <c r="R113" s="186">
        <v>44650</v>
      </c>
      <c r="S113" s="190" t="s">
        <v>38</v>
      </c>
      <c r="T113" s="248">
        <f t="shared" si="211"/>
        <v>7000</v>
      </c>
      <c r="U113" s="263">
        <v>7000</v>
      </c>
      <c r="V113" s="250"/>
      <c r="W113" s="248">
        <f t="shared" si="101"/>
        <v>6500</v>
      </c>
      <c r="X113" s="263">
        <v>6500</v>
      </c>
      <c r="Y113" s="195"/>
      <c r="Z113" s="190" t="str">
        <f t="shared" ref="Z113:AF113" si="222">IF($E113="Public Bidding","Date Required",IF($E113="Shopping","n/a",IF($E113="Small Value Procurement","n/a",IF($E113="Lease of Venue","n/a",IF($E113="Agency to Agency","n/a",IF($E113="Direct Contracting","n/a",IF($E113="Emergency Cases","n/a","Check Mode of Proc")))))))</f>
        <v>n/a</v>
      </c>
      <c r="AA113" s="190" t="str">
        <f t="shared" si="222"/>
        <v>n/a</v>
      </c>
      <c r="AB113" s="190" t="str">
        <f t="shared" si="222"/>
        <v>n/a</v>
      </c>
      <c r="AC113" s="190" t="str">
        <f t="shared" si="222"/>
        <v>n/a</v>
      </c>
      <c r="AD113" s="190" t="str">
        <f t="shared" si="222"/>
        <v>n/a</v>
      </c>
      <c r="AE113" s="190" t="str">
        <f t="shared" si="222"/>
        <v>n/a</v>
      </c>
      <c r="AF113" s="190" t="str">
        <f t="shared" si="222"/>
        <v>n/a</v>
      </c>
      <c r="AG113" s="206"/>
      <c r="AH113" s="207"/>
      <c r="AI113" s="169" t="s">
        <v>400</v>
      </c>
      <c r="AJ113" s="168" t="s">
        <v>401</v>
      </c>
      <c r="AK113" s="169" t="s">
        <v>402</v>
      </c>
      <c r="AL113" s="231"/>
      <c r="AM113" s="231"/>
      <c r="AN113" s="231"/>
      <c r="AO113" s="235"/>
      <c r="AP113" s="231"/>
      <c r="AQ113" s="231"/>
      <c r="AR113" s="231"/>
      <c r="AS113" s="231"/>
      <c r="AT113" s="231"/>
      <c r="AU113" s="231"/>
      <c r="AV113" s="231"/>
      <c r="AW113" s="231"/>
      <c r="AX113" s="231"/>
      <c r="AY113" s="237"/>
      <c r="AZ113" s="231"/>
      <c r="BA113" s="238"/>
      <c r="BB113" s="231"/>
      <c r="BC113" s="231"/>
      <c r="BD113" s="231"/>
    </row>
    <row r="114" spans="1:56" ht="39" customHeight="1">
      <c r="A114" s="167">
        <f>IF(C114=0,"  ",VLOOKUP(C114,CODES!$A$1:$B$143,2,FALSE))</f>
        <v>100000100001000</v>
      </c>
      <c r="B114" s="253" t="s">
        <v>403</v>
      </c>
      <c r="C114" s="169" t="s">
        <v>49</v>
      </c>
      <c r="D114" s="169" t="s">
        <v>36</v>
      </c>
      <c r="E114" s="169" t="s">
        <v>44</v>
      </c>
      <c r="F114" s="170" t="str">
        <f t="shared" ref="F114:I114" si="223">IF($E114="Public Bidding","Date Required",IF($E114="Shopping","n/a",IF($E114="Small Value Procurement","n/a",IF($E114="Lease of Venue","n/a",IF($E114="Agency to Agency","n/a",IF($E114="Direct Contracting","n/a",IF($E114="Emergency Cases","n/a","Check Mode of Proc")))))))</f>
        <v>n/a</v>
      </c>
      <c r="G114" s="170" t="str">
        <f t="shared" si="223"/>
        <v>n/a</v>
      </c>
      <c r="H114" s="170" t="str">
        <f t="shared" si="223"/>
        <v>n/a</v>
      </c>
      <c r="I114" s="170" t="str">
        <f t="shared" si="223"/>
        <v>n/a</v>
      </c>
      <c r="J114" s="180">
        <v>44634</v>
      </c>
      <c r="K114" s="180">
        <v>44634</v>
      </c>
      <c r="L114" s="181" t="str">
        <f t="shared" ref="L114:L173" si="224">IF($E114="Public Bidding","Date Required",IF($E114="Shopping","n/a",IF($E114="Small Value Procurement","n/a",IF($E114="Lease of Venue","n/a",IF($E114="Agency to Agency","n/a",IF($E114="Direct Contracting","n/a",IF($E114="Emergency Cases","n/a","Check Mode of Proc")))))))</f>
        <v>n/a</v>
      </c>
      <c r="M114" s="180">
        <v>44637</v>
      </c>
      <c r="N114" s="180">
        <v>44643</v>
      </c>
      <c r="O114" s="186">
        <v>44651</v>
      </c>
      <c r="P114" s="186">
        <v>44652</v>
      </c>
      <c r="Q114" s="186">
        <v>44651</v>
      </c>
      <c r="R114" s="186">
        <v>44655</v>
      </c>
      <c r="S114" s="190" t="s">
        <v>38</v>
      </c>
      <c r="T114" s="248">
        <f t="shared" si="211"/>
        <v>9000</v>
      </c>
      <c r="U114" s="263">
        <v>9000</v>
      </c>
      <c r="V114" s="250"/>
      <c r="W114" s="248">
        <f t="shared" si="101"/>
        <v>9000</v>
      </c>
      <c r="X114" s="263">
        <v>9000</v>
      </c>
      <c r="Y114" s="195"/>
      <c r="Z114" s="190" t="str">
        <f t="shared" ref="Z114:AF114" si="225">IF($E114="Public Bidding","Date Required",IF($E114="Shopping","n/a",IF($E114="Small Value Procurement","n/a",IF($E114="Lease of Venue","n/a",IF($E114="Agency to Agency","n/a",IF($E114="Direct Contracting","n/a",IF($E114="Emergency Cases","n/a","Check Mode of Proc")))))))</f>
        <v>n/a</v>
      </c>
      <c r="AA114" s="190" t="str">
        <f t="shared" si="225"/>
        <v>n/a</v>
      </c>
      <c r="AB114" s="190" t="str">
        <f t="shared" si="225"/>
        <v>n/a</v>
      </c>
      <c r="AC114" s="190" t="str">
        <f t="shared" si="225"/>
        <v>n/a</v>
      </c>
      <c r="AD114" s="190" t="str">
        <f t="shared" si="225"/>
        <v>n/a</v>
      </c>
      <c r="AE114" s="190" t="str">
        <f t="shared" si="225"/>
        <v>n/a</v>
      </c>
      <c r="AF114" s="190" t="str">
        <f t="shared" si="225"/>
        <v>n/a</v>
      </c>
      <c r="AG114" s="206"/>
      <c r="AH114" s="207"/>
      <c r="AI114" s="169" t="s">
        <v>404</v>
      </c>
      <c r="AJ114" s="168" t="s">
        <v>401</v>
      </c>
      <c r="AK114" s="169" t="s">
        <v>402</v>
      </c>
      <c r="AL114" s="231"/>
      <c r="AM114" s="231"/>
      <c r="AN114" s="231"/>
      <c r="AO114" s="235"/>
      <c r="AP114" s="231"/>
      <c r="AQ114" s="231"/>
      <c r="AR114" s="231"/>
      <c r="AS114" s="231"/>
      <c r="AT114" s="231"/>
      <c r="AU114" s="231"/>
      <c r="AV114" s="231"/>
      <c r="AW114" s="231"/>
      <c r="AX114" s="231"/>
      <c r="AY114" s="237"/>
      <c r="AZ114" s="231"/>
      <c r="BA114" s="238"/>
      <c r="BB114" s="231"/>
      <c r="BC114" s="231"/>
      <c r="BD114" s="231"/>
    </row>
    <row r="115" spans="1:56" ht="46.5" customHeight="1">
      <c r="A115" s="167">
        <f>IF(C115=0,"  ",VLOOKUP(C115,CODES!$A$1:$B$143,2,FALSE))</f>
        <v>330100100001000</v>
      </c>
      <c r="B115" s="253" t="s">
        <v>405</v>
      </c>
      <c r="C115" s="169" t="s">
        <v>249</v>
      </c>
      <c r="D115" s="169" t="s">
        <v>36</v>
      </c>
      <c r="E115" s="169" t="s">
        <v>44</v>
      </c>
      <c r="F115" s="170" t="str">
        <f t="shared" ref="F115:I115" si="226">IF($E115="Public Bidding","Date Required",IF($E115="Shopping","n/a",IF($E115="Small Value Procurement","n/a",IF($E115="Lease of Venue","n/a",IF($E115="Agency to Agency","n/a",IF($E115="Direct Contracting","n/a",IF($E115="Emergency Cases","n/a","Check Mode of Proc")))))))</f>
        <v>n/a</v>
      </c>
      <c r="G115" s="170" t="str">
        <f t="shared" si="226"/>
        <v>n/a</v>
      </c>
      <c r="H115" s="170" t="str">
        <f t="shared" si="226"/>
        <v>n/a</v>
      </c>
      <c r="I115" s="170" t="str">
        <f t="shared" si="226"/>
        <v>n/a</v>
      </c>
      <c r="J115" s="180">
        <v>44636</v>
      </c>
      <c r="K115" s="180">
        <v>44636</v>
      </c>
      <c r="L115" s="181" t="str">
        <f t="shared" si="224"/>
        <v>n/a</v>
      </c>
      <c r="M115" s="183">
        <v>44637</v>
      </c>
      <c r="N115" s="180">
        <v>44643</v>
      </c>
      <c r="O115" s="180">
        <v>44643</v>
      </c>
      <c r="P115" s="180">
        <v>44643</v>
      </c>
      <c r="Q115" s="186">
        <v>44671</v>
      </c>
      <c r="R115" s="186">
        <v>44679</v>
      </c>
      <c r="S115" s="190" t="s">
        <v>38</v>
      </c>
      <c r="T115" s="248">
        <f t="shared" si="211"/>
        <v>156000</v>
      </c>
      <c r="U115" s="263">
        <v>156000</v>
      </c>
      <c r="V115" s="250"/>
      <c r="W115" s="248">
        <f t="shared" si="101"/>
        <v>130000</v>
      </c>
      <c r="X115" s="263">
        <v>130000</v>
      </c>
      <c r="Y115" s="195"/>
      <c r="Z115" s="190" t="str">
        <f t="shared" ref="Z115:AF115" si="227">IF($E115="Public Bidding","Date Required",IF($E115="Shopping","n/a",IF($E115="Small Value Procurement","n/a",IF($E115="Lease of Venue","n/a",IF($E115="Agency to Agency","n/a",IF($E115="Direct Contracting","n/a",IF($E115="Emergency Cases","n/a","Check Mode of Proc")))))))</f>
        <v>n/a</v>
      </c>
      <c r="AA115" s="190" t="str">
        <f t="shared" si="227"/>
        <v>n/a</v>
      </c>
      <c r="AB115" s="190" t="str">
        <f t="shared" si="227"/>
        <v>n/a</v>
      </c>
      <c r="AC115" s="190" t="str">
        <f t="shared" si="227"/>
        <v>n/a</v>
      </c>
      <c r="AD115" s="190" t="str">
        <f t="shared" si="227"/>
        <v>n/a</v>
      </c>
      <c r="AE115" s="190" t="str">
        <f t="shared" si="227"/>
        <v>n/a</v>
      </c>
      <c r="AF115" s="190" t="str">
        <f t="shared" si="227"/>
        <v>n/a</v>
      </c>
      <c r="AG115" s="206"/>
      <c r="AH115" s="207"/>
      <c r="AI115" s="169" t="s">
        <v>406</v>
      </c>
      <c r="AJ115" s="168" t="s">
        <v>407</v>
      </c>
      <c r="AK115" s="169" t="s">
        <v>408</v>
      </c>
      <c r="AL115" s="231"/>
      <c r="AM115" s="231"/>
      <c r="AN115" s="231"/>
      <c r="AO115" s="235"/>
      <c r="AP115" s="231"/>
      <c r="AQ115" s="231"/>
      <c r="AR115" s="231"/>
      <c r="AS115" s="231"/>
      <c r="AT115" s="231"/>
      <c r="AU115" s="231"/>
      <c r="AV115" s="231"/>
      <c r="AW115" s="231"/>
      <c r="AX115" s="231"/>
      <c r="AY115" s="237"/>
      <c r="AZ115" s="231"/>
      <c r="BA115" s="238"/>
      <c r="BB115" s="231"/>
      <c r="BC115" s="231"/>
      <c r="BD115" s="231"/>
    </row>
    <row r="116" spans="1:56" ht="49.5" customHeight="1">
      <c r="A116" s="167">
        <f>IF(C116=0,"  ",VLOOKUP(C116,CODES!$A$1:$B$143,2,FALSE))</f>
        <v>100000100001000</v>
      </c>
      <c r="B116" s="253" t="s">
        <v>409</v>
      </c>
      <c r="C116" s="169" t="s">
        <v>49</v>
      </c>
      <c r="D116" s="169" t="s">
        <v>36</v>
      </c>
      <c r="E116" s="169" t="s">
        <v>44</v>
      </c>
      <c r="F116" s="170" t="str">
        <f t="shared" ref="F116:I116" si="228">IF($E116="Public Bidding","Date Required",IF($E116="Shopping","n/a",IF($E116="Small Value Procurement","n/a",IF($E116="Lease of Venue","n/a",IF($E116="Agency to Agency","n/a",IF($E116="Direct Contracting","n/a",IF($E116="Emergency Cases","n/a","Check Mode of Proc")))))))</f>
        <v>n/a</v>
      </c>
      <c r="G116" s="170" t="str">
        <f t="shared" si="228"/>
        <v>n/a</v>
      </c>
      <c r="H116" s="170" t="str">
        <f t="shared" si="228"/>
        <v>n/a</v>
      </c>
      <c r="I116" s="170" t="str">
        <f t="shared" si="228"/>
        <v>n/a</v>
      </c>
      <c r="J116" s="180">
        <v>44635</v>
      </c>
      <c r="K116" s="180">
        <v>44635</v>
      </c>
      <c r="L116" s="181" t="str">
        <f t="shared" si="224"/>
        <v>n/a</v>
      </c>
      <c r="M116" s="180">
        <v>44637</v>
      </c>
      <c r="N116" s="180">
        <v>44643</v>
      </c>
      <c r="O116" s="186">
        <v>44651</v>
      </c>
      <c r="P116" s="186">
        <v>44652</v>
      </c>
      <c r="Q116" s="186">
        <v>44652</v>
      </c>
      <c r="R116" s="186">
        <v>44655</v>
      </c>
      <c r="S116" s="190" t="s">
        <v>38</v>
      </c>
      <c r="T116" s="248">
        <f t="shared" si="211"/>
        <v>7800</v>
      </c>
      <c r="U116" s="263">
        <v>7800</v>
      </c>
      <c r="V116" s="250"/>
      <c r="W116" s="248">
        <f t="shared" ref="W116:W175" si="229">SUM(X116:Y116)</f>
        <v>7800</v>
      </c>
      <c r="X116" s="263">
        <v>7800</v>
      </c>
      <c r="Y116" s="195"/>
      <c r="Z116" s="190" t="str">
        <f t="shared" ref="Z116:AF116" si="230">IF($E116="Public Bidding","Date Required",IF($E116="Shopping","n/a",IF($E116="Small Value Procurement","n/a",IF($E116="Lease of Venue","n/a",IF($E116="Agency to Agency","n/a",IF($E116="Direct Contracting","n/a",IF($E116="Emergency Cases","n/a","Check Mode of Proc")))))))</f>
        <v>n/a</v>
      </c>
      <c r="AA116" s="190" t="str">
        <f t="shared" si="230"/>
        <v>n/a</v>
      </c>
      <c r="AB116" s="190" t="str">
        <f t="shared" si="230"/>
        <v>n/a</v>
      </c>
      <c r="AC116" s="190" t="str">
        <f t="shared" si="230"/>
        <v>n/a</v>
      </c>
      <c r="AD116" s="190" t="str">
        <f t="shared" si="230"/>
        <v>n/a</v>
      </c>
      <c r="AE116" s="190" t="str">
        <f t="shared" si="230"/>
        <v>n/a</v>
      </c>
      <c r="AF116" s="190" t="str">
        <f t="shared" si="230"/>
        <v>n/a</v>
      </c>
      <c r="AG116" s="206"/>
      <c r="AH116" s="207"/>
      <c r="AI116" s="169" t="s">
        <v>410</v>
      </c>
      <c r="AJ116" s="168" t="s">
        <v>348</v>
      </c>
      <c r="AK116" s="169" t="s">
        <v>402</v>
      </c>
      <c r="AL116" s="231"/>
      <c r="AM116" s="231"/>
      <c r="AN116" s="231"/>
      <c r="AO116" s="235"/>
      <c r="AP116" s="231"/>
      <c r="AQ116" s="231"/>
      <c r="AR116" s="231"/>
      <c r="AS116" s="231"/>
      <c r="AT116" s="231"/>
      <c r="AU116" s="231"/>
      <c r="AV116" s="231"/>
      <c r="AW116" s="231"/>
      <c r="AX116" s="231"/>
      <c r="AY116" s="237"/>
      <c r="AZ116" s="231"/>
      <c r="BA116" s="238"/>
      <c r="BB116" s="231"/>
      <c r="BC116" s="231"/>
      <c r="BD116" s="231"/>
    </row>
    <row r="117" spans="1:56" ht="39" customHeight="1">
      <c r="A117" s="167">
        <f>IF(C117=0,"  ",VLOOKUP(C117,CODES!$A$1:$B$143,2,FALSE))</f>
        <v>100000100001000</v>
      </c>
      <c r="B117" s="253" t="s">
        <v>411</v>
      </c>
      <c r="C117" s="169" t="s">
        <v>49</v>
      </c>
      <c r="D117" s="169" t="s">
        <v>36</v>
      </c>
      <c r="E117" s="169" t="s">
        <v>44</v>
      </c>
      <c r="F117" s="170" t="str">
        <f t="shared" ref="F117:I117" si="231">IF($E117="Public Bidding","Date Required",IF($E117="Shopping","n/a",IF($E117="Small Value Procurement","n/a",IF($E117="Lease of Venue","n/a",IF($E117="Agency to Agency","n/a",IF($E117="Direct Contracting","n/a",IF($E117="Emergency Cases","n/a","Check Mode of Proc")))))))</f>
        <v>n/a</v>
      </c>
      <c r="G117" s="170" t="str">
        <f t="shared" si="231"/>
        <v>n/a</v>
      </c>
      <c r="H117" s="170" t="str">
        <f t="shared" si="231"/>
        <v>n/a</v>
      </c>
      <c r="I117" s="170" t="str">
        <f t="shared" si="231"/>
        <v>n/a</v>
      </c>
      <c r="J117" s="180">
        <v>44635</v>
      </c>
      <c r="K117" s="180">
        <v>44635</v>
      </c>
      <c r="L117" s="181" t="str">
        <f t="shared" si="224"/>
        <v>n/a</v>
      </c>
      <c r="M117" s="180">
        <v>44636</v>
      </c>
      <c r="N117" s="180">
        <v>44643</v>
      </c>
      <c r="O117" s="186">
        <v>44651</v>
      </c>
      <c r="P117" s="186">
        <v>44652</v>
      </c>
      <c r="Q117" s="186">
        <v>44651</v>
      </c>
      <c r="R117" s="186">
        <v>44664</v>
      </c>
      <c r="S117" s="190" t="s">
        <v>38</v>
      </c>
      <c r="T117" s="248">
        <f t="shared" si="211"/>
        <v>42375</v>
      </c>
      <c r="U117" s="263">
        <v>42375</v>
      </c>
      <c r="V117" s="250"/>
      <c r="W117" s="248">
        <f t="shared" si="229"/>
        <v>35508</v>
      </c>
      <c r="X117" s="263">
        <v>35508</v>
      </c>
      <c r="Y117" s="195"/>
      <c r="Z117" s="190" t="str">
        <f t="shared" ref="Z117:AF117" si="232">IF($E117="Public Bidding","Date Required",IF($E117="Shopping","n/a",IF($E117="Small Value Procurement","n/a",IF($E117="Lease of Venue","n/a",IF($E117="Agency to Agency","n/a",IF($E117="Direct Contracting","n/a",IF($E117="Emergency Cases","n/a","Check Mode of Proc")))))))</f>
        <v>n/a</v>
      </c>
      <c r="AA117" s="190" t="str">
        <f t="shared" si="232"/>
        <v>n/a</v>
      </c>
      <c r="AB117" s="190" t="str">
        <f t="shared" si="232"/>
        <v>n/a</v>
      </c>
      <c r="AC117" s="190" t="str">
        <f t="shared" si="232"/>
        <v>n/a</v>
      </c>
      <c r="AD117" s="190" t="str">
        <f t="shared" si="232"/>
        <v>n/a</v>
      </c>
      <c r="AE117" s="190" t="str">
        <f t="shared" si="232"/>
        <v>n/a</v>
      </c>
      <c r="AF117" s="190" t="str">
        <f t="shared" si="232"/>
        <v>n/a</v>
      </c>
      <c r="AG117" s="206"/>
      <c r="AH117" s="207"/>
      <c r="AI117" s="169" t="s">
        <v>412</v>
      </c>
      <c r="AJ117" s="168" t="s">
        <v>401</v>
      </c>
      <c r="AK117" s="169" t="s">
        <v>402</v>
      </c>
      <c r="AL117" s="231"/>
      <c r="AM117" s="231"/>
      <c r="AN117" s="231"/>
      <c r="AO117" s="235"/>
      <c r="AP117" s="231"/>
      <c r="AQ117" s="231"/>
      <c r="AR117" s="231"/>
      <c r="AS117" s="231"/>
      <c r="AT117" s="231"/>
      <c r="AU117" s="231"/>
      <c r="AV117" s="231"/>
      <c r="AW117" s="231"/>
      <c r="AX117" s="231"/>
      <c r="AY117" s="237"/>
      <c r="AZ117" s="231"/>
      <c r="BA117" s="238"/>
      <c r="BB117" s="231"/>
      <c r="BC117" s="231"/>
      <c r="BD117" s="231"/>
    </row>
    <row r="118" spans="1:56" ht="47.25" customHeight="1">
      <c r="A118" s="167">
        <f>IF(C118=0,"  ",VLOOKUP(C118,CODES!$A$1:$B$143,2,FALSE))</f>
        <v>100000100001000</v>
      </c>
      <c r="B118" s="253" t="s">
        <v>413</v>
      </c>
      <c r="C118" s="169" t="s">
        <v>49</v>
      </c>
      <c r="D118" s="169" t="s">
        <v>36</v>
      </c>
      <c r="E118" s="169" t="s">
        <v>44</v>
      </c>
      <c r="F118" s="170" t="str">
        <f t="shared" ref="F118:I118" si="233">IF($E118="Public Bidding","Date Required",IF($E118="Shopping","n/a",IF($E118="Small Value Procurement","n/a",IF($E118="Lease of Venue","n/a",IF($E118="Agency to Agency","n/a",IF($E118="Direct Contracting","n/a",IF($E118="Emergency Cases","n/a","Check Mode of Proc")))))))</f>
        <v>n/a</v>
      </c>
      <c r="G118" s="170" t="str">
        <f t="shared" si="233"/>
        <v>n/a</v>
      </c>
      <c r="H118" s="170" t="str">
        <f t="shared" si="233"/>
        <v>n/a</v>
      </c>
      <c r="I118" s="170" t="str">
        <f t="shared" si="233"/>
        <v>n/a</v>
      </c>
      <c r="J118" s="180">
        <v>44635</v>
      </c>
      <c r="K118" s="180">
        <v>44635</v>
      </c>
      <c r="L118" s="181" t="str">
        <f t="shared" si="224"/>
        <v>n/a</v>
      </c>
      <c r="M118" s="180">
        <v>44637</v>
      </c>
      <c r="N118" s="180">
        <v>44643</v>
      </c>
      <c r="O118" s="186">
        <v>44651</v>
      </c>
      <c r="P118" s="186">
        <v>44652</v>
      </c>
      <c r="Q118" s="186">
        <v>44652</v>
      </c>
      <c r="R118" s="186">
        <v>44652</v>
      </c>
      <c r="S118" s="190" t="s">
        <v>38</v>
      </c>
      <c r="T118" s="248">
        <f t="shared" si="211"/>
        <v>17370</v>
      </c>
      <c r="U118" s="263">
        <v>17370</v>
      </c>
      <c r="V118" s="250"/>
      <c r="W118" s="248">
        <f t="shared" si="229"/>
        <v>14400</v>
      </c>
      <c r="X118" s="263">
        <v>14400</v>
      </c>
      <c r="Y118" s="195"/>
      <c r="Z118" s="190" t="str">
        <f t="shared" ref="Z118:AF118" si="234">IF($E118="Public Bidding","Date Required",IF($E118="Shopping","n/a",IF($E118="Small Value Procurement","n/a",IF($E118="Lease of Venue","n/a",IF($E118="Agency to Agency","n/a",IF($E118="Direct Contracting","n/a",IF($E118="Emergency Cases","n/a","Check Mode of Proc")))))))</f>
        <v>n/a</v>
      </c>
      <c r="AA118" s="190" t="str">
        <f t="shared" si="234"/>
        <v>n/a</v>
      </c>
      <c r="AB118" s="190" t="str">
        <f t="shared" si="234"/>
        <v>n/a</v>
      </c>
      <c r="AC118" s="190" t="str">
        <f t="shared" si="234"/>
        <v>n/a</v>
      </c>
      <c r="AD118" s="190" t="str">
        <f t="shared" si="234"/>
        <v>n/a</v>
      </c>
      <c r="AE118" s="190" t="str">
        <f t="shared" si="234"/>
        <v>n/a</v>
      </c>
      <c r="AF118" s="190" t="str">
        <f t="shared" si="234"/>
        <v>n/a</v>
      </c>
      <c r="AG118" s="206"/>
      <c r="AH118" s="207"/>
      <c r="AI118" s="169" t="s">
        <v>414</v>
      </c>
      <c r="AJ118" s="168" t="s">
        <v>348</v>
      </c>
      <c r="AK118" s="169" t="s">
        <v>402</v>
      </c>
      <c r="AL118" s="231"/>
      <c r="AM118" s="231"/>
      <c r="AN118" s="231"/>
      <c r="AO118" s="235"/>
      <c r="AP118" s="231"/>
      <c r="AQ118" s="231"/>
      <c r="AR118" s="231"/>
      <c r="AS118" s="231"/>
      <c r="AT118" s="231"/>
      <c r="AU118" s="231"/>
      <c r="AV118" s="231"/>
      <c r="AW118" s="231"/>
      <c r="AX118" s="231"/>
      <c r="AY118" s="237"/>
      <c r="AZ118" s="231"/>
      <c r="BA118" s="238"/>
      <c r="BB118" s="231"/>
      <c r="BC118" s="231"/>
      <c r="BD118" s="231"/>
    </row>
    <row r="119" spans="1:56" ht="39" customHeight="1">
      <c r="A119" s="167">
        <f>IF(C119=0,"  ",VLOOKUP(C119,CODES!$A$1:$B$143,2,FALSE))</f>
        <v>100000100001000</v>
      </c>
      <c r="B119" s="253" t="s">
        <v>415</v>
      </c>
      <c r="C119" s="169" t="s">
        <v>49</v>
      </c>
      <c r="D119" s="169" t="s">
        <v>36</v>
      </c>
      <c r="E119" s="169" t="s">
        <v>44</v>
      </c>
      <c r="F119" s="170" t="str">
        <f t="shared" ref="F119:I119" si="235">IF($E119="Public Bidding","Date Required",IF($E119="Shopping","n/a",IF($E119="Small Value Procurement","n/a",IF($E119="Lease of Venue","n/a",IF($E119="Agency to Agency","n/a",IF($E119="Direct Contracting","n/a",IF($E119="Emergency Cases","n/a","Check Mode of Proc")))))))</f>
        <v>n/a</v>
      </c>
      <c r="G119" s="170" t="str">
        <f t="shared" si="235"/>
        <v>n/a</v>
      </c>
      <c r="H119" s="170" t="str">
        <f t="shared" si="235"/>
        <v>n/a</v>
      </c>
      <c r="I119" s="170" t="str">
        <f t="shared" si="235"/>
        <v>n/a</v>
      </c>
      <c r="J119" s="180">
        <v>44635</v>
      </c>
      <c r="K119" s="180">
        <v>44635</v>
      </c>
      <c r="L119" s="181" t="str">
        <f t="shared" si="224"/>
        <v>n/a</v>
      </c>
      <c r="M119" s="180">
        <v>44637</v>
      </c>
      <c r="N119" s="180">
        <v>44643</v>
      </c>
      <c r="O119" s="186">
        <v>44644</v>
      </c>
      <c r="P119" s="186">
        <v>44645</v>
      </c>
      <c r="Q119" s="186">
        <v>44645</v>
      </c>
      <c r="R119" s="186">
        <v>44650</v>
      </c>
      <c r="S119" s="190" t="s">
        <v>38</v>
      </c>
      <c r="T119" s="248">
        <f t="shared" si="211"/>
        <v>14766</v>
      </c>
      <c r="U119" s="263">
        <v>14766</v>
      </c>
      <c r="V119" s="250"/>
      <c r="W119" s="248">
        <f t="shared" si="229"/>
        <v>13041</v>
      </c>
      <c r="X119" s="263">
        <v>13041</v>
      </c>
      <c r="Y119" s="195"/>
      <c r="Z119" s="190" t="str">
        <f t="shared" ref="Z119:AF119" si="236">IF($E119="Public Bidding","Date Required",IF($E119="Shopping","n/a",IF($E119="Small Value Procurement","n/a",IF($E119="Lease of Venue","n/a",IF($E119="Agency to Agency","n/a",IF($E119="Direct Contracting","n/a",IF($E119="Emergency Cases","n/a","Check Mode of Proc")))))))</f>
        <v>n/a</v>
      </c>
      <c r="AA119" s="190" t="str">
        <f t="shared" si="236"/>
        <v>n/a</v>
      </c>
      <c r="AB119" s="190" t="str">
        <f t="shared" si="236"/>
        <v>n/a</v>
      </c>
      <c r="AC119" s="190" t="str">
        <f t="shared" si="236"/>
        <v>n/a</v>
      </c>
      <c r="AD119" s="190" t="str">
        <f t="shared" si="236"/>
        <v>n/a</v>
      </c>
      <c r="AE119" s="190" t="str">
        <f t="shared" si="236"/>
        <v>n/a</v>
      </c>
      <c r="AF119" s="190" t="str">
        <f t="shared" si="236"/>
        <v>n/a</v>
      </c>
      <c r="AG119" s="206"/>
      <c r="AH119" s="207"/>
      <c r="AI119" s="169" t="s">
        <v>416</v>
      </c>
      <c r="AJ119" s="168" t="s">
        <v>401</v>
      </c>
      <c r="AK119" s="169" t="s">
        <v>402</v>
      </c>
      <c r="AL119" s="231"/>
      <c r="AM119" s="231"/>
      <c r="AN119" s="231"/>
      <c r="AO119" s="235"/>
      <c r="AP119" s="231"/>
      <c r="AQ119" s="231"/>
      <c r="AR119" s="231"/>
      <c r="AS119" s="231"/>
      <c r="AT119" s="231"/>
      <c r="AU119" s="231"/>
      <c r="AV119" s="231"/>
      <c r="AW119" s="231"/>
      <c r="AX119" s="231"/>
      <c r="AY119" s="237"/>
      <c r="AZ119" s="231"/>
      <c r="BA119" s="238"/>
      <c r="BB119" s="231"/>
      <c r="BC119" s="231"/>
      <c r="BD119" s="231"/>
    </row>
    <row r="120" spans="1:56" ht="39" customHeight="1">
      <c r="A120" s="167">
        <f>IF(C120=0,"  ",VLOOKUP(C120,CODES!$A$1:$B$143,2,FALSE))</f>
        <v>100000100001000</v>
      </c>
      <c r="B120" s="253" t="s">
        <v>417</v>
      </c>
      <c r="C120" s="169" t="s">
        <v>49</v>
      </c>
      <c r="D120" s="169" t="s">
        <v>36</v>
      </c>
      <c r="E120" s="169" t="s">
        <v>44</v>
      </c>
      <c r="F120" s="170" t="str">
        <f t="shared" ref="F120:I120" si="237">IF($E120="Public Bidding","Date Required",IF($E120="Shopping","n/a",IF($E120="Small Value Procurement","n/a",IF($E120="Lease of Venue","n/a",IF($E120="Agency to Agency","n/a",IF($E120="Direct Contracting","n/a",IF($E120="Emergency Cases","n/a","Check Mode of Proc")))))))</f>
        <v>n/a</v>
      </c>
      <c r="G120" s="170" t="str">
        <f t="shared" si="237"/>
        <v>n/a</v>
      </c>
      <c r="H120" s="170" t="str">
        <f t="shared" si="237"/>
        <v>n/a</v>
      </c>
      <c r="I120" s="170" t="str">
        <f t="shared" si="237"/>
        <v>n/a</v>
      </c>
      <c r="J120" s="180">
        <v>44635</v>
      </c>
      <c r="K120" s="180">
        <v>44635</v>
      </c>
      <c r="L120" s="181" t="str">
        <f t="shared" si="224"/>
        <v>n/a</v>
      </c>
      <c r="M120" s="180">
        <v>44637</v>
      </c>
      <c r="N120" s="180">
        <v>44643</v>
      </c>
      <c r="O120" s="186">
        <v>44651</v>
      </c>
      <c r="P120" s="186">
        <v>44652</v>
      </c>
      <c r="Q120" s="186">
        <v>44651</v>
      </c>
      <c r="R120" s="186">
        <v>44655</v>
      </c>
      <c r="S120" s="190" t="s">
        <v>38</v>
      </c>
      <c r="T120" s="248">
        <f t="shared" si="211"/>
        <v>23090</v>
      </c>
      <c r="U120" s="263">
        <v>23090</v>
      </c>
      <c r="V120" s="250"/>
      <c r="W120" s="248">
        <f t="shared" si="229"/>
        <v>12340</v>
      </c>
      <c r="X120" s="263">
        <v>12340</v>
      </c>
      <c r="Y120" s="195"/>
      <c r="Z120" s="190" t="str">
        <f t="shared" ref="Z120:AF120" si="238">IF($E120="Public Bidding","Date Required",IF($E120="Shopping","n/a",IF($E120="Small Value Procurement","n/a",IF($E120="Lease of Venue","n/a",IF($E120="Agency to Agency","n/a",IF($E120="Direct Contracting","n/a",IF($E120="Emergency Cases","n/a","Check Mode of Proc")))))))</f>
        <v>n/a</v>
      </c>
      <c r="AA120" s="190" t="str">
        <f t="shared" si="238"/>
        <v>n/a</v>
      </c>
      <c r="AB120" s="190" t="str">
        <f t="shared" si="238"/>
        <v>n/a</v>
      </c>
      <c r="AC120" s="190" t="str">
        <f t="shared" si="238"/>
        <v>n/a</v>
      </c>
      <c r="AD120" s="190" t="str">
        <f t="shared" si="238"/>
        <v>n/a</v>
      </c>
      <c r="AE120" s="190" t="str">
        <f t="shared" si="238"/>
        <v>n/a</v>
      </c>
      <c r="AF120" s="190" t="str">
        <f t="shared" si="238"/>
        <v>n/a</v>
      </c>
      <c r="AG120" s="206"/>
      <c r="AH120" s="207"/>
      <c r="AI120" s="169" t="s">
        <v>418</v>
      </c>
      <c r="AJ120" s="168" t="s">
        <v>401</v>
      </c>
      <c r="AK120" s="169" t="s">
        <v>402</v>
      </c>
      <c r="AL120" s="231"/>
      <c r="AM120" s="231"/>
      <c r="AN120" s="231"/>
      <c r="AO120" s="235"/>
      <c r="AP120" s="231"/>
      <c r="AQ120" s="231"/>
      <c r="AR120" s="231"/>
      <c r="AS120" s="231"/>
      <c r="AT120" s="231"/>
      <c r="AU120" s="231"/>
      <c r="AV120" s="231"/>
      <c r="AW120" s="231"/>
      <c r="AX120" s="231"/>
      <c r="AY120" s="237"/>
      <c r="AZ120" s="231"/>
      <c r="BA120" s="238"/>
      <c r="BB120" s="231"/>
      <c r="BC120" s="231"/>
      <c r="BD120" s="231"/>
    </row>
    <row r="121" spans="1:56" ht="39" customHeight="1">
      <c r="A121" s="167">
        <f>IF(C121=0,"  ",VLOOKUP(C121,CODES!$A$1:$B$143,2,FALSE))</f>
        <v>100000100001000</v>
      </c>
      <c r="B121" s="253" t="s">
        <v>419</v>
      </c>
      <c r="C121" s="169" t="s">
        <v>49</v>
      </c>
      <c r="D121" s="169" t="s">
        <v>36</v>
      </c>
      <c r="E121" s="169" t="s">
        <v>44</v>
      </c>
      <c r="F121" s="170" t="str">
        <f t="shared" ref="F121:I121" si="239">IF($E121="Public Bidding","Date Required",IF($E121="Shopping","n/a",IF($E121="Small Value Procurement","n/a",IF($E121="Lease of Venue","n/a",IF($E121="Agency to Agency","n/a",IF($E121="Direct Contracting","n/a",IF($E121="Emergency Cases","n/a","Check Mode of Proc")))))))</f>
        <v>n/a</v>
      </c>
      <c r="G121" s="170" t="str">
        <f t="shared" si="239"/>
        <v>n/a</v>
      </c>
      <c r="H121" s="170" t="str">
        <f t="shared" si="239"/>
        <v>n/a</v>
      </c>
      <c r="I121" s="170" t="str">
        <f t="shared" si="239"/>
        <v>n/a</v>
      </c>
      <c r="J121" s="180">
        <v>44635</v>
      </c>
      <c r="K121" s="180">
        <v>44635</v>
      </c>
      <c r="L121" s="181" t="str">
        <f t="shared" si="224"/>
        <v>n/a</v>
      </c>
      <c r="M121" s="180">
        <v>44637</v>
      </c>
      <c r="N121" s="180">
        <v>44643</v>
      </c>
      <c r="O121" s="186">
        <v>44651</v>
      </c>
      <c r="P121" s="186">
        <v>44652</v>
      </c>
      <c r="Q121" s="186">
        <v>44652</v>
      </c>
      <c r="R121" s="186">
        <v>44655</v>
      </c>
      <c r="S121" s="190" t="s">
        <v>38</v>
      </c>
      <c r="T121" s="248">
        <f t="shared" si="211"/>
        <v>23090</v>
      </c>
      <c r="U121" s="263">
        <v>23090</v>
      </c>
      <c r="V121" s="250"/>
      <c r="W121" s="248">
        <f t="shared" si="229"/>
        <v>4800</v>
      </c>
      <c r="X121" s="263">
        <v>4800</v>
      </c>
      <c r="Y121" s="195"/>
      <c r="Z121" s="190" t="str">
        <f t="shared" ref="Z121:AF121" si="240">IF($E121="Public Bidding","Date Required",IF($E121="Shopping","n/a",IF($E121="Small Value Procurement","n/a",IF($E121="Lease of Venue","n/a",IF($E121="Agency to Agency","n/a",IF($E121="Direct Contracting","n/a",IF($E121="Emergency Cases","n/a","Check Mode of Proc")))))))</f>
        <v>n/a</v>
      </c>
      <c r="AA121" s="190" t="str">
        <f t="shared" si="240"/>
        <v>n/a</v>
      </c>
      <c r="AB121" s="190" t="str">
        <f t="shared" si="240"/>
        <v>n/a</v>
      </c>
      <c r="AC121" s="190" t="str">
        <f t="shared" si="240"/>
        <v>n/a</v>
      </c>
      <c r="AD121" s="190" t="str">
        <f t="shared" si="240"/>
        <v>n/a</v>
      </c>
      <c r="AE121" s="190" t="str">
        <f t="shared" si="240"/>
        <v>n/a</v>
      </c>
      <c r="AF121" s="190" t="str">
        <f t="shared" si="240"/>
        <v>n/a</v>
      </c>
      <c r="AG121" s="206"/>
      <c r="AH121" s="207"/>
      <c r="AI121" s="169" t="s">
        <v>420</v>
      </c>
      <c r="AJ121" s="168" t="s">
        <v>348</v>
      </c>
      <c r="AK121" s="169" t="s">
        <v>402</v>
      </c>
      <c r="AL121" s="231"/>
      <c r="AM121" s="231"/>
      <c r="AN121" s="231"/>
      <c r="AO121" s="235"/>
      <c r="AP121" s="231"/>
      <c r="AQ121" s="231"/>
      <c r="AR121" s="231"/>
      <c r="AS121" s="231"/>
      <c r="AT121" s="231"/>
      <c r="AU121" s="231"/>
      <c r="AV121" s="231"/>
      <c r="AW121" s="231"/>
      <c r="AX121" s="231"/>
      <c r="AY121" s="237"/>
      <c r="AZ121" s="231"/>
      <c r="BA121" s="238"/>
      <c r="BB121" s="231"/>
      <c r="BC121" s="231"/>
      <c r="BD121" s="231"/>
    </row>
    <row r="122" spans="1:56" ht="39" customHeight="1">
      <c r="A122" s="167">
        <f>IF(C122=0,"  ",VLOOKUP(C122,CODES!$A$1:$B$143,2,FALSE))</f>
        <v>200000100003000</v>
      </c>
      <c r="B122" s="253" t="s">
        <v>421</v>
      </c>
      <c r="C122" s="169" t="s">
        <v>422</v>
      </c>
      <c r="D122" s="169" t="s">
        <v>36</v>
      </c>
      <c r="E122" s="169" t="s">
        <v>44</v>
      </c>
      <c r="F122" s="170" t="str">
        <f t="shared" ref="F122:I122" si="241">IF($E122="Public Bidding","Date Required",IF($E122="Shopping","n/a",IF($E122="Small Value Procurement","n/a",IF($E122="Lease of Venue","n/a",IF($E122="Agency to Agency","n/a",IF($E122="Direct Contracting","n/a",IF($E122="Emergency Cases","n/a","Check Mode of Proc")))))))</f>
        <v>n/a</v>
      </c>
      <c r="G122" s="170" t="str">
        <f t="shared" si="241"/>
        <v>n/a</v>
      </c>
      <c r="H122" s="170" t="str">
        <f t="shared" si="241"/>
        <v>n/a</v>
      </c>
      <c r="I122" s="170" t="str">
        <f t="shared" si="241"/>
        <v>n/a</v>
      </c>
      <c r="J122" s="180">
        <v>44634</v>
      </c>
      <c r="K122" s="180">
        <v>44634</v>
      </c>
      <c r="L122" s="181" t="str">
        <f t="shared" si="224"/>
        <v>n/a</v>
      </c>
      <c r="M122" s="180">
        <v>44637</v>
      </c>
      <c r="N122" s="180">
        <v>44643</v>
      </c>
      <c r="O122" s="186">
        <v>44649</v>
      </c>
      <c r="P122" s="186">
        <v>44650</v>
      </c>
      <c r="Q122" s="186">
        <v>44685</v>
      </c>
      <c r="R122" s="186">
        <v>44685</v>
      </c>
      <c r="S122" s="190" t="s">
        <v>38</v>
      </c>
      <c r="T122" s="248">
        <f t="shared" si="211"/>
        <v>8050</v>
      </c>
      <c r="U122" s="263">
        <v>8050</v>
      </c>
      <c r="V122" s="250"/>
      <c r="W122" s="248">
        <f t="shared" si="229"/>
        <v>6310</v>
      </c>
      <c r="X122" s="263">
        <v>6310</v>
      </c>
      <c r="Y122" s="195"/>
      <c r="Z122" s="190" t="str">
        <f t="shared" ref="Z122:AF122" si="242">IF($E122="Public Bidding","Date Required",IF($E122="Shopping","n/a",IF($E122="Small Value Procurement","n/a",IF($E122="Lease of Venue","n/a",IF($E122="Agency to Agency","n/a",IF($E122="Direct Contracting","n/a",IF($E122="Emergency Cases","n/a","Check Mode of Proc")))))))</f>
        <v>n/a</v>
      </c>
      <c r="AA122" s="190" t="str">
        <f t="shared" si="242"/>
        <v>n/a</v>
      </c>
      <c r="AB122" s="190" t="str">
        <f t="shared" si="242"/>
        <v>n/a</v>
      </c>
      <c r="AC122" s="190" t="str">
        <f t="shared" si="242"/>
        <v>n/a</v>
      </c>
      <c r="AD122" s="190" t="str">
        <f t="shared" si="242"/>
        <v>n/a</v>
      </c>
      <c r="AE122" s="190" t="str">
        <f t="shared" si="242"/>
        <v>n/a</v>
      </c>
      <c r="AF122" s="190" t="str">
        <f t="shared" si="242"/>
        <v>n/a</v>
      </c>
      <c r="AG122" s="206"/>
      <c r="AH122" s="207"/>
      <c r="AI122" s="169" t="s">
        <v>423</v>
      </c>
      <c r="AJ122" s="168" t="s">
        <v>424</v>
      </c>
      <c r="AK122" s="169" t="s">
        <v>425</v>
      </c>
      <c r="AL122" s="231"/>
      <c r="AM122" s="231"/>
      <c r="AN122" s="231"/>
      <c r="AO122" s="235"/>
      <c r="AP122" s="231"/>
      <c r="AQ122" s="231"/>
      <c r="AR122" s="231"/>
      <c r="AS122" s="231"/>
      <c r="AT122" s="231"/>
      <c r="AU122" s="231"/>
      <c r="AV122" s="231"/>
      <c r="AW122" s="231"/>
      <c r="AX122" s="231"/>
      <c r="AY122" s="237"/>
      <c r="AZ122" s="231"/>
      <c r="BA122" s="238"/>
      <c r="BB122" s="231"/>
      <c r="BC122" s="231"/>
      <c r="BD122" s="231"/>
    </row>
    <row r="123" spans="1:56" ht="62.25" customHeight="1">
      <c r="A123" s="167">
        <f>IF(C123=0,"  ",VLOOKUP(C123,CODES!$A$1:$B$143,2,FALSE))</f>
        <v>100000100001000</v>
      </c>
      <c r="B123" s="253" t="s">
        <v>426</v>
      </c>
      <c r="C123" s="169" t="s">
        <v>49</v>
      </c>
      <c r="D123" s="169" t="s">
        <v>36</v>
      </c>
      <c r="E123" s="169" t="s">
        <v>44</v>
      </c>
      <c r="F123" s="170" t="str">
        <f t="shared" ref="F123:I123" si="243">IF($E123="Public Bidding","Date Required",IF($E123="Shopping","n/a",IF($E123="Small Value Procurement","n/a",IF($E123="Lease of Venue","n/a",IF($E123="Agency to Agency","n/a",IF($E123="Direct Contracting","n/a",IF($E123="Emergency Cases","n/a","Check Mode of Proc")))))))</f>
        <v>n/a</v>
      </c>
      <c r="G123" s="170" t="str">
        <f t="shared" si="243"/>
        <v>n/a</v>
      </c>
      <c r="H123" s="170" t="str">
        <f t="shared" si="243"/>
        <v>n/a</v>
      </c>
      <c r="I123" s="170" t="str">
        <f t="shared" si="243"/>
        <v>n/a</v>
      </c>
      <c r="J123" s="180">
        <v>44635</v>
      </c>
      <c r="K123" s="180">
        <v>44635</v>
      </c>
      <c r="L123" s="181" t="str">
        <f t="shared" si="224"/>
        <v>n/a</v>
      </c>
      <c r="M123" s="180">
        <v>44637</v>
      </c>
      <c r="N123" s="180">
        <v>44643</v>
      </c>
      <c r="O123" s="186">
        <v>44651</v>
      </c>
      <c r="P123" s="186">
        <v>44652</v>
      </c>
      <c r="Q123" s="186">
        <v>44652</v>
      </c>
      <c r="R123" s="186">
        <v>44652</v>
      </c>
      <c r="S123" s="190" t="s">
        <v>38</v>
      </c>
      <c r="T123" s="248">
        <f t="shared" si="211"/>
        <v>33400</v>
      </c>
      <c r="U123" s="263">
        <v>33400</v>
      </c>
      <c r="V123" s="250"/>
      <c r="W123" s="248">
        <f t="shared" si="229"/>
        <v>30000</v>
      </c>
      <c r="X123" s="263">
        <v>30000</v>
      </c>
      <c r="Y123" s="195"/>
      <c r="Z123" s="190" t="str">
        <f t="shared" ref="Z123:AF123" si="244">IF($E123="Public Bidding","Date Required",IF($E123="Shopping","n/a",IF($E123="Small Value Procurement","n/a",IF($E123="Lease of Venue","n/a",IF($E123="Agency to Agency","n/a",IF($E123="Direct Contracting","n/a",IF($E123="Emergency Cases","n/a","Check Mode of Proc")))))))</f>
        <v>n/a</v>
      </c>
      <c r="AA123" s="190" t="str">
        <f t="shared" si="244"/>
        <v>n/a</v>
      </c>
      <c r="AB123" s="190" t="str">
        <f t="shared" si="244"/>
        <v>n/a</v>
      </c>
      <c r="AC123" s="190" t="str">
        <f t="shared" si="244"/>
        <v>n/a</v>
      </c>
      <c r="AD123" s="190" t="str">
        <f t="shared" si="244"/>
        <v>n/a</v>
      </c>
      <c r="AE123" s="190" t="str">
        <f t="shared" si="244"/>
        <v>n/a</v>
      </c>
      <c r="AF123" s="190" t="str">
        <f t="shared" si="244"/>
        <v>n/a</v>
      </c>
      <c r="AG123" s="206"/>
      <c r="AH123" s="207"/>
      <c r="AI123" s="169" t="s">
        <v>427</v>
      </c>
      <c r="AJ123" s="168" t="s">
        <v>428</v>
      </c>
      <c r="AK123" s="169" t="s">
        <v>402</v>
      </c>
      <c r="AL123" s="231"/>
      <c r="AM123" s="231"/>
      <c r="AN123" s="231"/>
      <c r="AO123" s="235"/>
      <c r="AP123" s="231"/>
      <c r="AQ123" s="231"/>
      <c r="AR123" s="231"/>
      <c r="AS123" s="231"/>
      <c r="AT123" s="231"/>
      <c r="AU123" s="231"/>
      <c r="AV123" s="231"/>
      <c r="AW123" s="231"/>
      <c r="AX123" s="231"/>
      <c r="AY123" s="237"/>
      <c r="AZ123" s="231"/>
      <c r="BA123" s="238"/>
      <c r="BB123" s="231"/>
      <c r="BC123" s="231"/>
      <c r="BD123" s="231"/>
    </row>
    <row r="124" spans="1:56" ht="39" customHeight="1">
      <c r="A124" s="167">
        <f>IF(C124=0,"  ",VLOOKUP(C124,CODES!$A$1:$B$143,2,FALSE))</f>
        <v>320104100001000</v>
      </c>
      <c r="B124" s="253" t="s">
        <v>429</v>
      </c>
      <c r="C124" s="169" t="s">
        <v>430</v>
      </c>
      <c r="D124" s="169" t="s">
        <v>36</v>
      </c>
      <c r="E124" s="169" t="s">
        <v>44</v>
      </c>
      <c r="F124" s="170" t="str">
        <f t="shared" ref="F124:I124" si="245">IF($E124="Public Bidding","Date Required",IF($E124="Shopping","n/a",IF($E124="Small Value Procurement","n/a",IF($E124="Lease of Venue","n/a",IF($E124="Agency to Agency","n/a",IF($E124="Direct Contracting","n/a",IF($E124="Emergency Cases","n/a","Check Mode of Proc")))))))</f>
        <v>n/a</v>
      </c>
      <c r="G124" s="170" t="str">
        <f t="shared" si="245"/>
        <v>n/a</v>
      </c>
      <c r="H124" s="170" t="str">
        <f t="shared" si="245"/>
        <v>n/a</v>
      </c>
      <c r="I124" s="170" t="str">
        <f t="shared" si="245"/>
        <v>n/a</v>
      </c>
      <c r="J124" s="180">
        <v>44638</v>
      </c>
      <c r="K124" s="180">
        <v>44638</v>
      </c>
      <c r="L124" s="181" t="str">
        <f t="shared" si="224"/>
        <v>n/a</v>
      </c>
      <c r="M124" s="180">
        <v>44641</v>
      </c>
      <c r="N124" s="180">
        <v>44644</v>
      </c>
      <c r="O124" s="186">
        <v>44650</v>
      </c>
      <c r="P124" s="186">
        <v>44651</v>
      </c>
      <c r="Q124" s="186">
        <v>44652</v>
      </c>
      <c r="R124" s="186">
        <v>44652</v>
      </c>
      <c r="S124" s="190" t="s">
        <v>38</v>
      </c>
      <c r="T124" s="248">
        <f t="shared" si="211"/>
        <v>21000</v>
      </c>
      <c r="U124" s="263">
        <v>21000</v>
      </c>
      <c r="V124" s="250"/>
      <c r="W124" s="248">
        <f t="shared" si="229"/>
        <v>9000</v>
      </c>
      <c r="X124" s="263">
        <v>9000</v>
      </c>
      <c r="Y124" s="195"/>
      <c r="Z124" s="190" t="str">
        <f t="shared" ref="Z124:AF124" si="246">IF($E124="Public Bidding","Date Required",IF($E124="Shopping","n/a",IF($E124="Small Value Procurement","n/a",IF($E124="Lease of Venue","n/a",IF($E124="Agency to Agency","n/a",IF($E124="Direct Contracting","n/a",IF($E124="Emergency Cases","n/a","Check Mode of Proc")))))))</f>
        <v>n/a</v>
      </c>
      <c r="AA124" s="190" t="str">
        <f t="shared" si="246"/>
        <v>n/a</v>
      </c>
      <c r="AB124" s="190" t="str">
        <f t="shared" si="246"/>
        <v>n/a</v>
      </c>
      <c r="AC124" s="190" t="str">
        <f t="shared" si="246"/>
        <v>n/a</v>
      </c>
      <c r="AD124" s="190" t="str">
        <f t="shared" si="246"/>
        <v>n/a</v>
      </c>
      <c r="AE124" s="190" t="str">
        <f t="shared" si="246"/>
        <v>n/a</v>
      </c>
      <c r="AF124" s="190" t="str">
        <f t="shared" si="246"/>
        <v>n/a</v>
      </c>
      <c r="AG124" s="206"/>
      <c r="AH124" s="207"/>
      <c r="AI124" s="169" t="s">
        <v>431</v>
      </c>
      <c r="AJ124" s="168" t="s">
        <v>432</v>
      </c>
      <c r="AK124" s="169" t="s">
        <v>433</v>
      </c>
      <c r="AL124" s="231"/>
      <c r="AM124" s="231"/>
      <c r="AN124" s="231"/>
      <c r="AO124" s="235"/>
      <c r="AP124" s="231"/>
      <c r="AQ124" s="231"/>
      <c r="AR124" s="231"/>
      <c r="AS124" s="231"/>
      <c r="AT124" s="231"/>
      <c r="AU124" s="231"/>
      <c r="AV124" s="231"/>
      <c r="AW124" s="231"/>
      <c r="AX124" s="231"/>
      <c r="AY124" s="237"/>
      <c r="AZ124" s="231"/>
      <c r="BA124" s="238"/>
      <c r="BB124" s="231"/>
      <c r="BC124" s="231"/>
      <c r="BD124" s="231"/>
    </row>
    <row r="125" spans="1:56" ht="39" customHeight="1">
      <c r="A125" s="167">
        <f>IF(C125=0,"  ",VLOOKUP(C125,CODES!$A$1:$B$143,2,FALSE))</f>
        <v>320104100001000</v>
      </c>
      <c r="B125" s="253" t="s">
        <v>434</v>
      </c>
      <c r="C125" s="169" t="s">
        <v>430</v>
      </c>
      <c r="D125" s="169" t="s">
        <v>36</v>
      </c>
      <c r="E125" s="169" t="s">
        <v>44</v>
      </c>
      <c r="F125" s="170" t="str">
        <f t="shared" ref="F125:I125" si="247">IF($E125="Public Bidding","Date Required",IF($E125="Shopping","n/a",IF($E125="Small Value Procurement","n/a",IF($E125="Lease of Venue","n/a",IF($E125="Agency to Agency","n/a",IF($E125="Direct Contracting","n/a",IF($E125="Emergency Cases","n/a","Check Mode of Proc")))))))</f>
        <v>n/a</v>
      </c>
      <c r="G125" s="170" t="str">
        <f t="shared" si="247"/>
        <v>n/a</v>
      </c>
      <c r="H125" s="170" t="str">
        <f t="shared" si="247"/>
        <v>n/a</v>
      </c>
      <c r="I125" s="170" t="str">
        <f t="shared" si="247"/>
        <v>n/a</v>
      </c>
      <c r="J125" s="180">
        <v>44638</v>
      </c>
      <c r="K125" s="180">
        <v>44638</v>
      </c>
      <c r="L125" s="181" t="str">
        <f t="shared" si="224"/>
        <v>n/a</v>
      </c>
      <c r="M125" s="180">
        <v>44641</v>
      </c>
      <c r="N125" s="180">
        <v>44644</v>
      </c>
      <c r="O125" s="186">
        <v>44649</v>
      </c>
      <c r="P125" s="186">
        <v>44650</v>
      </c>
      <c r="Q125" s="186">
        <v>44650</v>
      </c>
      <c r="R125" s="186">
        <v>44650</v>
      </c>
      <c r="S125" s="190" t="s">
        <v>38</v>
      </c>
      <c r="T125" s="248">
        <f t="shared" si="211"/>
        <v>8050</v>
      </c>
      <c r="U125" s="263">
        <v>8050</v>
      </c>
      <c r="V125" s="250"/>
      <c r="W125" s="248">
        <f t="shared" si="229"/>
        <v>5500</v>
      </c>
      <c r="X125" s="263">
        <v>5500</v>
      </c>
      <c r="Y125" s="195"/>
      <c r="Z125" s="190" t="str">
        <f t="shared" ref="Z125:AF125" si="248">IF($E125="Public Bidding","Date Required",IF($E125="Shopping","n/a",IF($E125="Small Value Procurement","n/a",IF($E125="Lease of Venue","n/a",IF($E125="Agency to Agency","n/a",IF($E125="Direct Contracting","n/a",IF($E125="Emergency Cases","n/a","Check Mode of Proc")))))))</f>
        <v>n/a</v>
      </c>
      <c r="AA125" s="190" t="str">
        <f t="shared" si="248"/>
        <v>n/a</v>
      </c>
      <c r="AB125" s="190" t="str">
        <f t="shared" si="248"/>
        <v>n/a</v>
      </c>
      <c r="AC125" s="190" t="str">
        <f t="shared" si="248"/>
        <v>n/a</v>
      </c>
      <c r="AD125" s="190" t="str">
        <f t="shared" si="248"/>
        <v>n/a</v>
      </c>
      <c r="AE125" s="190" t="str">
        <f t="shared" si="248"/>
        <v>n/a</v>
      </c>
      <c r="AF125" s="190" t="str">
        <f t="shared" si="248"/>
        <v>n/a</v>
      </c>
      <c r="AG125" s="206"/>
      <c r="AH125" s="207"/>
      <c r="AI125" s="169" t="s">
        <v>435</v>
      </c>
      <c r="AJ125" s="168" t="s">
        <v>59</v>
      </c>
      <c r="AK125" s="169" t="s">
        <v>433</v>
      </c>
      <c r="AL125" s="231"/>
      <c r="AM125" s="231"/>
      <c r="AN125" s="231"/>
      <c r="AO125" s="235"/>
      <c r="AP125" s="231"/>
      <c r="AQ125" s="231"/>
      <c r="AR125" s="231"/>
      <c r="AS125" s="231"/>
      <c r="AT125" s="231"/>
      <c r="AU125" s="231"/>
      <c r="AV125" s="231"/>
      <c r="AW125" s="231"/>
      <c r="AX125" s="231"/>
      <c r="AY125" s="237"/>
      <c r="AZ125" s="231"/>
      <c r="BA125" s="238"/>
      <c r="BB125" s="231"/>
      <c r="BC125" s="231"/>
      <c r="BD125" s="231"/>
    </row>
    <row r="126" spans="1:56" ht="39" customHeight="1">
      <c r="A126" s="167">
        <f>IF(C126=0,"  ",VLOOKUP(C126,CODES!$A$1:$B$143,2,FALSE))</f>
        <v>330100100001000</v>
      </c>
      <c r="B126" s="253" t="s">
        <v>436</v>
      </c>
      <c r="C126" s="169" t="s">
        <v>249</v>
      </c>
      <c r="D126" s="169" t="s">
        <v>36</v>
      </c>
      <c r="E126" s="169" t="s">
        <v>44</v>
      </c>
      <c r="F126" s="170" t="str">
        <f t="shared" ref="F126:I126" si="249">IF($E126="Public Bidding","Date Required",IF($E126="Shopping","n/a",IF($E126="Small Value Procurement","n/a",IF($E126="Lease of Venue","n/a",IF($E126="Agency to Agency","n/a",IF($E126="Direct Contracting","n/a",IF($E126="Emergency Cases","n/a","Check Mode of Proc")))))))</f>
        <v>n/a</v>
      </c>
      <c r="G126" s="170" t="str">
        <f t="shared" si="249"/>
        <v>n/a</v>
      </c>
      <c r="H126" s="170" t="str">
        <f t="shared" si="249"/>
        <v>n/a</v>
      </c>
      <c r="I126" s="170" t="str">
        <f t="shared" si="249"/>
        <v>n/a</v>
      </c>
      <c r="J126" s="180">
        <v>44638</v>
      </c>
      <c r="K126" s="180">
        <v>44638</v>
      </c>
      <c r="L126" s="181" t="str">
        <f t="shared" si="224"/>
        <v>n/a</v>
      </c>
      <c r="M126" s="180">
        <v>44641</v>
      </c>
      <c r="N126" s="180">
        <v>44644</v>
      </c>
      <c r="O126" s="186">
        <v>44651</v>
      </c>
      <c r="P126" s="186">
        <v>44652</v>
      </c>
      <c r="Q126" s="186">
        <v>44715</v>
      </c>
      <c r="R126" s="186">
        <v>44719</v>
      </c>
      <c r="S126" s="190" t="s">
        <v>38</v>
      </c>
      <c r="T126" s="248">
        <f t="shared" si="211"/>
        <v>97500</v>
      </c>
      <c r="U126" s="263">
        <v>97500</v>
      </c>
      <c r="V126" s="250"/>
      <c r="W126" s="248">
        <f t="shared" si="229"/>
        <v>84000</v>
      </c>
      <c r="X126" s="263">
        <v>84000</v>
      </c>
      <c r="Y126" s="195"/>
      <c r="Z126" s="190" t="str">
        <f t="shared" ref="Z126:AF126" si="250">IF($E126="Public Bidding","Date Required",IF($E126="Shopping","n/a",IF($E126="Small Value Procurement","n/a",IF($E126="Lease of Venue","n/a",IF($E126="Agency to Agency","n/a",IF($E126="Direct Contracting","n/a",IF($E126="Emergency Cases","n/a","Check Mode of Proc")))))))</f>
        <v>n/a</v>
      </c>
      <c r="AA126" s="190" t="str">
        <f t="shared" si="250"/>
        <v>n/a</v>
      </c>
      <c r="AB126" s="190" t="str">
        <f t="shared" si="250"/>
        <v>n/a</v>
      </c>
      <c r="AC126" s="190" t="str">
        <f t="shared" si="250"/>
        <v>n/a</v>
      </c>
      <c r="AD126" s="190" t="str">
        <f t="shared" si="250"/>
        <v>n/a</v>
      </c>
      <c r="AE126" s="190" t="str">
        <f t="shared" si="250"/>
        <v>n/a</v>
      </c>
      <c r="AF126" s="190" t="str">
        <f t="shared" si="250"/>
        <v>n/a</v>
      </c>
      <c r="AG126" s="206"/>
      <c r="AH126" s="207"/>
      <c r="AI126" s="169" t="s">
        <v>437</v>
      </c>
      <c r="AJ126" s="168" t="s">
        <v>438</v>
      </c>
      <c r="AK126" s="169" t="s">
        <v>439</v>
      </c>
      <c r="AL126" s="231"/>
      <c r="AM126" s="231"/>
      <c r="AN126" s="231"/>
      <c r="AO126" s="235"/>
      <c r="AP126" s="231"/>
      <c r="AQ126" s="231"/>
      <c r="AR126" s="231"/>
      <c r="AS126" s="231"/>
      <c r="AT126" s="231"/>
      <c r="AU126" s="231"/>
      <c r="AV126" s="231"/>
      <c r="AW126" s="231"/>
      <c r="AX126" s="231"/>
      <c r="AY126" s="237"/>
      <c r="AZ126" s="231"/>
      <c r="BA126" s="238"/>
      <c r="BB126" s="231"/>
      <c r="BC126" s="231"/>
      <c r="BD126" s="231"/>
    </row>
    <row r="127" spans="1:56" ht="56.25" customHeight="1">
      <c r="A127" s="167">
        <f>IF(C127=0,"  ",VLOOKUP(C127,CODES!$A$1:$B$143,2,FALSE))</f>
        <v>320104100001000</v>
      </c>
      <c r="B127" s="253" t="s">
        <v>440</v>
      </c>
      <c r="C127" s="169" t="s">
        <v>279</v>
      </c>
      <c r="D127" s="169" t="s">
        <v>36</v>
      </c>
      <c r="E127" s="169" t="s">
        <v>44</v>
      </c>
      <c r="F127" s="170" t="str">
        <f t="shared" ref="F127:I127" si="251">IF($E127="Public Bidding","Date Required",IF($E127="Shopping","n/a",IF($E127="Small Value Procurement","n/a",IF($E127="Lease of Venue","n/a",IF($E127="Agency to Agency","n/a",IF($E127="Direct Contracting","n/a",IF($E127="Emergency Cases","n/a","Check Mode of Proc")))))))</f>
        <v>n/a</v>
      </c>
      <c r="G127" s="170" t="str">
        <f t="shared" si="251"/>
        <v>n/a</v>
      </c>
      <c r="H127" s="170" t="str">
        <f t="shared" si="251"/>
        <v>n/a</v>
      </c>
      <c r="I127" s="170" t="str">
        <f t="shared" si="251"/>
        <v>n/a</v>
      </c>
      <c r="J127" s="180">
        <v>44638</v>
      </c>
      <c r="K127" s="180">
        <v>44638</v>
      </c>
      <c r="L127" s="181" t="str">
        <f t="shared" si="224"/>
        <v>n/a</v>
      </c>
      <c r="M127" s="180">
        <v>44641</v>
      </c>
      <c r="N127" s="180">
        <v>44641</v>
      </c>
      <c r="O127" s="186">
        <v>44649</v>
      </c>
      <c r="P127" s="243" t="s">
        <v>441</v>
      </c>
      <c r="Q127" s="186">
        <v>44719</v>
      </c>
      <c r="R127" s="186">
        <v>44746</v>
      </c>
      <c r="S127" s="190" t="s">
        <v>38</v>
      </c>
      <c r="T127" s="248">
        <f t="shared" si="211"/>
        <v>5000</v>
      </c>
      <c r="U127" s="263">
        <v>5000</v>
      </c>
      <c r="V127" s="250"/>
      <c r="W127" s="248">
        <f t="shared" si="229"/>
        <v>3800</v>
      </c>
      <c r="X127" s="263">
        <v>3800</v>
      </c>
      <c r="Y127" s="195"/>
      <c r="Z127" s="190" t="str">
        <f t="shared" ref="Z127:AF127" si="252">IF($E127="Public Bidding","Date Required",IF($E127="Shopping","n/a",IF($E127="Small Value Procurement","n/a",IF($E127="Lease of Venue","n/a",IF($E127="Agency to Agency","n/a",IF($E127="Direct Contracting","n/a",IF($E127="Emergency Cases","n/a","Check Mode of Proc")))))))</f>
        <v>n/a</v>
      </c>
      <c r="AA127" s="190" t="str">
        <f t="shared" si="252"/>
        <v>n/a</v>
      </c>
      <c r="AB127" s="190" t="str">
        <f t="shared" si="252"/>
        <v>n/a</v>
      </c>
      <c r="AC127" s="190" t="str">
        <f t="shared" si="252"/>
        <v>n/a</v>
      </c>
      <c r="AD127" s="190" t="str">
        <f t="shared" si="252"/>
        <v>n/a</v>
      </c>
      <c r="AE127" s="190" t="str">
        <f t="shared" si="252"/>
        <v>n/a</v>
      </c>
      <c r="AF127" s="190" t="str">
        <f t="shared" si="252"/>
        <v>n/a</v>
      </c>
      <c r="AG127" s="206"/>
      <c r="AH127" s="207"/>
      <c r="AI127" s="169" t="s">
        <v>442</v>
      </c>
      <c r="AJ127" s="168" t="s">
        <v>443</v>
      </c>
      <c r="AK127" s="169" t="s">
        <v>433</v>
      </c>
      <c r="AL127" s="231"/>
      <c r="AM127" s="231"/>
      <c r="AN127" s="231"/>
      <c r="AO127" s="235"/>
      <c r="AP127" s="231"/>
      <c r="AQ127" s="231"/>
      <c r="AR127" s="231"/>
      <c r="AS127" s="231"/>
      <c r="AT127" s="231"/>
      <c r="AU127" s="231"/>
      <c r="AV127" s="231"/>
      <c r="AW127" s="231"/>
      <c r="AX127" s="231"/>
      <c r="AY127" s="237"/>
      <c r="AZ127" s="231"/>
      <c r="BA127" s="238"/>
      <c r="BB127" s="231"/>
      <c r="BC127" s="231"/>
      <c r="BD127" s="231"/>
    </row>
    <row r="128" spans="1:56" ht="39" customHeight="1">
      <c r="A128" s="167">
        <f>IF(C128=0,"  ",VLOOKUP(C128,CODES!$A$1:$B$143,2,FALSE))</f>
        <v>310100100001000</v>
      </c>
      <c r="B128" s="253" t="s">
        <v>444</v>
      </c>
      <c r="C128" s="169" t="s">
        <v>445</v>
      </c>
      <c r="D128" s="169" t="s">
        <v>36</v>
      </c>
      <c r="E128" s="169" t="s">
        <v>44</v>
      </c>
      <c r="F128" s="170" t="str">
        <f t="shared" ref="F128:I128" si="253">IF($E128="Public Bidding","Date Required",IF($E128="Shopping","n/a",IF($E128="Small Value Procurement","n/a",IF($E128="Lease of Venue","n/a",IF($E128="Agency to Agency","n/a",IF($E128="Direct Contracting","n/a",IF($E128="Emergency Cases","n/a","Check Mode of Proc")))))))</f>
        <v>n/a</v>
      </c>
      <c r="G128" s="170" t="str">
        <f t="shared" si="253"/>
        <v>n/a</v>
      </c>
      <c r="H128" s="170" t="str">
        <f t="shared" si="253"/>
        <v>n/a</v>
      </c>
      <c r="I128" s="170" t="str">
        <f t="shared" si="253"/>
        <v>n/a</v>
      </c>
      <c r="J128" s="180">
        <v>44638</v>
      </c>
      <c r="K128" s="180">
        <v>44638</v>
      </c>
      <c r="L128" s="181" t="str">
        <f t="shared" si="224"/>
        <v>n/a</v>
      </c>
      <c r="M128" s="180">
        <v>44641</v>
      </c>
      <c r="N128" s="180">
        <v>44644</v>
      </c>
      <c r="O128" s="186">
        <v>44651</v>
      </c>
      <c r="P128" s="186">
        <v>44652</v>
      </c>
      <c r="Q128" s="186">
        <v>44714</v>
      </c>
      <c r="R128" s="186">
        <v>44714</v>
      </c>
      <c r="S128" s="190" t="s">
        <v>38</v>
      </c>
      <c r="T128" s="248">
        <f t="shared" si="211"/>
        <v>45000</v>
      </c>
      <c r="U128" s="263">
        <v>45000</v>
      </c>
      <c r="V128" s="250"/>
      <c r="W128" s="248">
        <f t="shared" si="229"/>
        <v>40000</v>
      </c>
      <c r="X128" s="263">
        <v>40000</v>
      </c>
      <c r="Y128" s="195"/>
      <c r="Z128" s="190" t="str">
        <f t="shared" ref="Z128:AF128" si="254">IF($E128="Public Bidding","Date Required",IF($E128="Shopping","n/a",IF($E128="Small Value Procurement","n/a",IF($E128="Lease of Venue","n/a",IF($E128="Agency to Agency","n/a",IF($E128="Direct Contracting","n/a",IF($E128="Emergency Cases","n/a","Check Mode of Proc")))))))</f>
        <v>n/a</v>
      </c>
      <c r="AA128" s="190" t="str">
        <f t="shared" si="254"/>
        <v>n/a</v>
      </c>
      <c r="AB128" s="190" t="str">
        <f t="shared" si="254"/>
        <v>n/a</v>
      </c>
      <c r="AC128" s="190" t="str">
        <f t="shared" si="254"/>
        <v>n/a</v>
      </c>
      <c r="AD128" s="190" t="str">
        <f t="shared" si="254"/>
        <v>n/a</v>
      </c>
      <c r="AE128" s="190" t="str">
        <f t="shared" si="254"/>
        <v>n/a</v>
      </c>
      <c r="AF128" s="190" t="str">
        <f t="shared" si="254"/>
        <v>n/a</v>
      </c>
      <c r="AG128" s="206"/>
      <c r="AH128" s="207"/>
      <c r="AI128" s="169" t="s">
        <v>446</v>
      </c>
      <c r="AJ128" s="168" t="s">
        <v>447</v>
      </c>
      <c r="AK128" s="169" t="s">
        <v>439</v>
      </c>
      <c r="AL128" s="231"/>
      <c r="AM128" s="231"/>
      <c r="AN128" s="231"/>
      <c r="AO128" s="235"/>
      <c r="AP128" s="231"/>
      <c r="AQ128" s="231"/>
      <c r="AR128" s="231"/>
      <c r="AS128" s="231"/>
      <c r="AT128" s="231"/>
      <c r="AU128" s="231"/>
      <c r="AV128" s="231"/>
      <c r="AW128" s="231"/>
      <c r="AX128" s="231"/>
      <c r="AY128" s="237"/>
      <c r="AZ128" s="231"/>
      <c r="BA128" s="238"/>
      <c r="BB128" s="231"/>
      <c r="BC128" s="231"/>
      <c r="BD128" s="231"/>
    </row>
    <row r="129" spans="1:56" ht="39" customHeight="1">
      <c r="A129" s="167">
        <f>IF(C129=0,"  ",VLOOKUP(C129,CODES!$A$1:$B$143,2,FALSE))</f>
        <v>350100100001000</v>
      </c>
      <c r="B129" s="253" t="s">
        <v>448</v>
      </c>
      <c r="C129" s="169" t="s">
        <v>111</v>
      </c>
      <c r="D129" s="169" t="s">
        <v>36</v>
      </c>
      <c r="E129" s="169" t="s">
        <v>44</v>
      </c>
      <c r="F129" s="170" t="str">
        <f t="shared" ref="F129:I129" si="255">IF($E129="Public Bidding","Date Required",IF($E129="Shopping","n/a",IF($E129="Small Value Procurement","n/a",IF($E129="Lease of Venue","n/a",IF($E129="Agency to Agency","n/a",IF($E129="Direct Contracting","n/a",IF($E129="Emergency Cases","n/a","Check Mode of Proc")))))))</f>
        <v>n/a</v>
      </c>
      <c r="G129" s="170" t="str">
        <f t="shared" si="255"/>
        <v>n/a</v>
      </c>
      <c r="H129" s="170" t="str">
        <f t="shared" si="255"/>
        <v>n/a</v>
      </c>
      <c r="I129" s="170" t="str">
        <f t="shared" si="255"/>
        <v>n/a</v>
      </c>
      <c r="J129" s="180">
        <v>44638</v>
      </c>
      <c r="K129" s="180">
        <v>44638</v>
      </c>
      <c r="L129" s="181" t="str">
        <f t="shared" si="224"/>
        <v>n/a</v>
      </c>
      <c r="M129" s="180">
        <v>44641</v>
      </c>
      <c r="N129" s="180">
        <v>44645</v>
      </c>
      <c r="O129" s="186">
        <v>44649</v>
      </c>
      <c r="P129" s="186">
        <v>44650</v>
      </c>
      <c r="Q129" s="186">
        <v>44736</v>
      </c>
      <c r="R129" s="186">
        <v>44754</v>
      </c>
      <c r="S129" s="190" t="s">
        <v>38</v>
      </c>
      <c r="T129" s="248">
        <f t="shared" si="211"/>
        <v>12000</v>
      </c>
      <c r="U129" s="263">
        <v>12000</v>
      </c>
      <c r="V129" s="250"/>
      <c r="W129" s="248">
        <f t="shared" si="229"/>
        <v>99000</v>
      </c>
      <c r="X129" s="263">
        <v>99000</v>
      </c>
      <c r="Y129" s="195"/>
      <c r="Z129" s="190" t="str">
        <f t="shared" ref="Z129:AF129" si="256">IF($E129="Public Bidding","Date Required",IF($E129="Shopping","n/a",IF($E129="Small Value Procurement","n/a",IF($E129="Lease of Venue","n/a",IF($E129="Agency to Agency","n/a",IF($E129="Direct Contracting","n/a",IF($E129="Emergency Cases","n/a","Check Mode of Proc")))))))</f>
        <v>n/a</v>
      </c>
      <c r="AA129" s="190" t="str">
        <f t="shared" si="256"/>
        <v>n/a</v>
      </c>
      <c r="AB129" s="190" t="str">
        <f t="shared" si="256"/>
        <v>n/a</v>
      </c>
      <c r="AC129" s="190" t="str">
        <f t="shared" si="256"/>
        <v>n/a</v>
      </c>
      <c r="AD129" s="190" t="str">
        <f t="shared" si="256"/>
        <v>n/a</v>
      </c>
      <c r="AE129" s="190" t="str">
        <f t="shared" si="256"/>
        <v>n/a</v>
      </c>
      <c r="AF129" s="190" t="str">
        <f t="shared" si="256"/>
        <v>n/a</v>
      </c>
      <c r="AG129" s="206"/>
      <c r="AH129" s="207"/>
      <c r="AI129" s="169" t="s">
        <v>449</v>
      </c>
      <c r="AJ129" s="168" t="s">
        <v>443</v>
      </c>
      <c r="AK129" s="169" t="s">
        <v>450</v>
      </c>
      <c r="AL129" s="231"/>
      <c r="AM129" s="231"/>
      <c r="AN129" s="231"/>
      <c r="AO129" s="235"/>
      <c r="AP129" s="231"/>
      <c r="AQ129" s="231"/>
      <c r="AR129" s="231"/>
      <c r="AS129" s="231"/>
      <c r="AT129" s="231"/>
      <c r="AU129" s="231"/>
      <c r="AV129" s="231"/>
      <c r="AW129" s="231"/>
      <c r="AX129" s="231"/>
      <c r="AY129" s="237"/>
      <c r="AZ129" s="231"/>
      <c r="BA129" s="238"/>
      <c r="BB129" s="231"/>
      <c r="BC129" s="231"/>
      <c r="BD129" s="231"/>
    </row>
    <row r="130" spans="1:56" ht="39" customHeight="1">
      <c r="A130" s="167">
        <f>IF(C130=0,"  ",VLOOKUP(C130,CODES!$A$1:$B$143,2,FALSE))</f>
        <v>100000100001000</v>
      </c>
      <c r="B130" s="253" t="s">
        <v>451</v>
      </c>
      <c r="C130" s="169" t="s">
        <v>49</v>
      </c>
      <c r="D130" s="169" t="s">
        <v>36</v>
      </c>
      <c r="E130" s="169" t="s">
        <v>37</v>
      </c>
      <c r="F130" s="170" t="str">
        <f t="shared" ref="F130:I130" si="257">IF($E130="Public Bidding","Date Required",IF($E130="Shopping","n/a",IF($E130="Small Value Procurement","n/a",IF($E130="Lease of Venue","n/a",IF($E130="Agency to Agency","n/a",IF($E130="Direct Contracting","n/a",IF($E130="Emergency Cases","n/a","Check Mode of Proc")))))))</f>
        <v>n/a</v>
      </c>
      <c r="G130" s="170" t="str">
        <f t="shared" si="257"/>
        <v>n/a</v>
      </c>
      <c r="H130" s="170" t="str">
        <f t="shared" si="257"/>
        <v>n/a</v>
      </c>
      <c r="I130" s="170" t="str">
        <f t="shared" si="257"/>
        <v>n/a</v>
      </c>
      <c r="J130" s="180">
        <v>44644</v>
      </c>
      <c r="K130" s="180">
        <v>44644</v>
      </c>
      <c r="L130" s="181" t="str">
        <f t="shared" si="224"/>
        <v>n/a</v>
      </c>
      <c r="M130" s="180">
        <v>44644</v>
      </c>
      <c r="N130" s="180">
        <v>44644</v>
      </c>
      <c r="O130" s="186">
        <v>44658</v>
      </c>
      <c r="P130" s="186">
        <v>44659</v>
      </c>
      <c r="Q130" s="186">
        <v>44659</v>
      </c>
      <c r="R130" s="186">
        <v>44659</v>
      </c>
      <c r="S130" s="190" t="s">
        <v>38</v>
      </c>
      <c r="T130" s="248">
        <f t="shared" si="211"/>
        <v>40796</v>
      </c>
      <c r="U130" s="263">
        <v>40796</v>
      </c>
      <c r="V130" s="250"/>
      <c r="W130" s="248">
        <f t="shared" si="229"/>
        <v>40796</v>
      </c>
      <c r="X130" s="263">
        <v>40796</v>
      </c>
      <c r="Y130" s="195"/>
      <c r="Z130" s="190" t="str">
        <f t="shared" ref="Z130:AF130" si="258">IF($E130="Public Bidding","Date Required",IF($E130="Shopping","n/a",IF($E130="Small Value Procurement","n/a",IF($E130="Lease of Venue","n/a",IF($E130="Agency to Agency","n/a",IF($E130="Direct Contracting","n/a",IF($E130="Emergency Cases","n/a","Check Mode of Proc")))))))</f>
        <v>n/a</v>
      </c>
      <c r="AA130" s="190" t="str">
        <f t="shared" si="258"/>
        <v>n/a</v>
      </c>
      <c r="AB130" s="190" t="str">
        <f t="shared" si="258"/>
        <v>n/a</v>
      </c>
      <c r="AC130" s="190" t="str">
        <f t="shared" si="258"/>
        <v>n/a</v>
      </c>
      <c r="AD130" s="190" t="str">
        <f t="shared" si="258"/>
        <v>n/a</v>
      </c>
      <c r="AE130" s="190" t="str">
        <f t="shared" si="258"/>
        <v>n/a</v>
      </c>
      <c r="AF130" s="190" t="str">
        <f t="shared" si="258"/>
        <v>n/a</v>
      </c>
      <c r="AG130" s="206"/>
      <c r="AH130" s="207"/>
      <c r="AI130" s="169" t="s">
        <v>452</v>
      </c>
      <c r="AJ130" s="168" t="s">
        <v>453</v>
      </c>
      <c r="AK130" s="169" t="s">
        <v>454</v>
      </c>
      <c r="AL130" s="231"/>
      <c r="AM130" s="231"/>
      <c r="AN130" s="231"/>
      <c r="AO130" s="235"/>
      <c r="AP130" s="231"/>
      <c r="AQ130" s="231"/>
      <c r="AR130" s="231"/>
      <c r="AS130" s="231"/>
      <c r="AT130" s="231"/>
      <c r="AU130" s="231"/>
      <c r="AV130" s="231"/>
      <c r="AW130" s="231"/>
      <c r="AX130" s="231"/>
      <c r="AY130" s="237"/>
      <c r="AZ130" s="231"/>
      <c r="BA130" s="238"/>
      <c r="BB130" s="231"/>
      <c r="BC130" s="231"/>
      <c r="BD130" s="231"/>
    </row>
    <row r="131" spans="1:56" ht="39" customHeight="1">
      <c r="A131" s="167">
        <f>IF(C131=0,"  ",VLOOKUP(C131,CODES!$A$1:$B$143,2,FALSE))</f>
        <v>100000100001000</v>
      </c>
      <c r="B131" s="253" t="s">
        <v>455</v>
      </c>
      <c r="C131" s="169" t="s">
        <v>49</v>
      </c>
      <c r="D131" s="169" t="s">
        <v>36</v>
      </c>
      <c r="E131" s="169" t="s">
        <v>44</v>
      </c>
      <c r="F131" s="170" t="str">
        <f t="shared" ref="F131:I131" si="259">IF($E131="Public Bidding","Date Required",IF($E131="Shopping","n/a",IF($E131="Small Value Procurement","n/a",IF($E131="Lease of Venue","n/a",IF($E131="Agency to Agency","n/a",IF($E131="Direct Contracting","n/a",IF($E131="Emergency Cases","n/a","Check Mode of Proc")))))))</f>
        <v>n/a</v>
      </c>
      <c r="G131" s="170" t="str">
        <f t="shared" si="259"/>
        <v>n/a</v>
      </c>
      <c r="H131" s="170" t="str">
        <f t="shared" si="259"/>
        <v>n/a</v>
      </c>
      <c r="I131" s="170" t="str">
        <f t="shared" si="259"/>
        <v>n/a</v>
      </c>
      <c r="J131" s="180">
        <v>44635</v>
      </c>
      <c r="K131" s="180">
        <v>44635</v>
      </c>
      <c r="L131" s="181" t="str">
        <f t="shared" si="224"/>
        <v>n/a</v>
      </c>
      <c r="M131" s="180">
        <v>44637</v>
      </c>
      <c r="N131" s="180">
        <v>44644</v>
      </c>
      <c r="O131" s="186">
        <v>44651</v>
      </c>
      <c r="P131" s="186">
        <v>44652</v>
      </c>
      <c r="Q131" s="186">
        <v>44652</v>
      </c>
      <c r="R131" s="186">
        <v>44652</v>
      </c>
      <c r="S131" s="190" t="s">
        <v>38</v>
      </c>
      <c r="T131" s="248">
        <f t="shared" si="211"/>
        <v>16750</v>
      </c>
      <c r="U131" s="263">
        <v>16750</v>
      </c>
      <c r="V131" s="250"/>
      <c r="W131" s="248">
        <f t="shared" si="229"/>
        <v>9680</v>
      </c>
      <c r="X131" s="263">
        <v>9680</v>
      </c>
      <c r="Y131" s="195"/>
      <c r="Z131" s="190" t="str">
        <f t="shared" ref="Z131:AF131" si="260">IF($E131="Public Bidding","Date Required",IF($E131="Shopping","n/a",IF($E131="Small Value Procurement","n/a",IF($E131="Lease of Venue","n/a",IF($E131="Agency to Agency","n/a",IF($E131="Direct Contracting","n/a",IF($E131="Emergency Cases","n/a","Check Mode of Proc")))))))</f>
        <v>n/a</v>
      </c>
      <c r="AA131" s="190" t="str">
        <f t="shared" si="260"/>
        <v>n/a</v>
      </c>
      <c r="AB131" s="190" t="str">
        <f t="shared" si="260"/>
        <v>n/a</v>
      </c>
      <c r="AC131" s="190" t="str">
        <f t="shared" si="260"/>
        <v>n/a</v>
      </c>
      <c r="AD131" s="190" t="str">
        <f t="shared" si="260"/>
        <v>n/a</v>
      </c>
      <c r="AE131" s="190" t="str">
        <f t="shared" si="260"/>
        <v>n/a</v>
      </c>
      <c r="AF131" s="190" t="str">
        <f t="shared" si="260"/>
        <v>n/a</v>
      </c>
      <c r="AG131" s="206"/>
      <c r="AH131" s="207"/>
      <c r="AI131" s="169" t="s">
        <v>456</v>
      </c>
      <c r="AJ131" s="168" t="s">
        <v>348</v>
      </c>
      <c r="AK131" s="169" t="s">
        <v>433</v>
      </c>
      <c r="AL131" s="231"/>
      <c r="AM131" s="231"/>
      <c r="AN131" s="231"/>
      <c r="AO131" s="235"/>
      <c r="AP131" s="231"/>
      <c r="AQ131" s="231"/>
      <c r="AR131" s="231"/>
      <c r="AS131" s="231"/>
      <c r="AT131" s="231"/>
      <c r="AU131" s="231"/>
      <c r="AV131" s="231"/>
      <c r="AW131" s="231"/>
      <c r="AX131" s="231"/>
      <c r="AY131" s="237"/>
      <c r="AZ131" s="231"/>
      <c r="BA131" s="238"/>
      <c r="BB131" s="231"/>
      <c r="BC131" s="231"/>
      <c r="BD131" s="231"/>
    </row>
    <row r="132" spans="1:56" ht="39" customHeight="1">
      <c r="A132" s="167">
        <f>IF(C132=0,"  ",VLOOKUP(C132,CODES!$A$1:$B$143,2,FALSE))</f>
        <v>100000100001000</v>
      </c>
      <c r="B132" s="253" t="s">
        <v>457</v>
      </c>
      <c r="C132" s="169" t="s">
        <v>49</v>
      </c>
      <c r="D132" s="169" t="s">
        <v>36</v>
      </c>
      <c r="E132" s="169" t="s">
        <v>44</v>
      </c>
      <c r="F132" s="170" t="str">
        <f t="shared" ref="F132:I132" si="261">IF($E132="Public Bidding","Date Required",IF($E132="Shopping","n/a",IF($E132="Small Value Procurement","n/a",IF($E132="Lease of Venue","n/a",IF($E132="Agency to Agency","n/a",IF($E132="Direct Contracting","n/a",IF($E132="Emergency Cases","n/a","Check Mode of Proc")))))))</f>
        <v>n/a</v>
      </c>
      <c r="G132" s="170" t="str">
        <f t="shared" si="261"/>
        <v>n/a</v>
      </c>
      <c r="H132" s="170" t="str">
        <f t="shared" si="261"/>
        <v>n/a</v>
      </c>
      <c r="I132" s="170" t="str">
        <f t="shared" si="261"/>
        <v>n/a</v>
      </c>
      <c r="J132" s="180">
        <v>44635</v>
      </c>
      <c r="K132" s="180">
        <v>44635</v>
      </c>
      <c r="L132" s="181" t="str">
        <f t="shared" si="224"/>
        <v>n/a</v>
      </c>
      <c r="M132" s="180">
        <v>44637</v>
      </c>
      <c r="N132" s="180">
        <v>44644</v>
      </c>
      <c r="O132" s="186">
        <v>44651</v>
      </c>
      <c r="P132" s="186">
        <v>44651</v>
      </c>
      <c r="Q132" s="186">
        <v>44651</v>
      </c>
      <c r="R132" s="186">
        <v>44652</v>
      </c>
      <c r="S132" s="190" t="s">
        <v>38</v>
      </c>
      <c r="T132" s="248">
        <f t="shared" si="211"/>
        <v>16750</v>
      </c>
      <c r="U132" s="263">
        <v>16750</v>
      </c>
      <c r="V132" s="250"/>
      <c r="W132" s="248">
        <f t="shared" si="229"/>
        <v>6450</v>
      </c>
      <c r="X132" s="263">
        <v>6450</v>
      </c>
      <c r="Y132" s="195"/>
      <c r="Z132" s="190" t="str">
        <f t="shared" ref="Z132:AF132" si="262">IF($E132="Public Bidding","Date Required",IF($E132="Shopping","n/a",IF($E132="Small Value Procurement","n/a",IF($E132="Lease of Venue","n/a",IF($E132="Agency to Agency","n/a",IF($E132="Direct Contracting","n/a",IF($E132="Emergency Cases","n/a","Check Mode of Proc")))))))</f>
        <v>n/a</v>
      </c>
      <c r="AA132" s="190" t="str">
        <f t="shared" si="262"/>
        <v>n/a</v>
      </c>
      <c r="AB132" s="190" t="str">
        <f t="shared" si="262"/>
        <v>n/a</v>
      </c>
      <c r="AC132" s="190" t="str">
        <f t="shared" si="262"/>
        <v>n/a</v>
      </c>
      <c r="AD132" s="190" t="str">
        <f t="shared" si="262"/>
        <v>n/a</v>
      </c>
      <c r="AE132" s="190" t="str">
        <f t="shared" si="262"/>
        <v>n/a</v>
      </c>
      <c r="AF132" s="190" t="str">
        <f t="shared" si="262"/>
        <v>n/a</v>
      </c>
      <c r="AG132" s="206"/>
      <c r="AH132" s="207"/>
      <c r="AI132" s="169" t="s">
        <v>458</v>
      </c>
      <c r="AJ132" s="168" t="s">
        <v>401</v>
      </c>
      <c r="AK132" s="169" t="s">
        <v>459</v>
      </c>
      <c r="AL132" s="231"/>
      <c r="AM132" s="231"/>
      <c r="AN132" s="231"/>
      <c r="AO132" s="235"/>
      <c r="AP132" s="231"/>
      <c r="AQ132" s="231"/>
      <c r="AR132" s="231"/>
      <c r="AS132" s="231"/>
      <c r="AT132" s="231"/>
      <c r="AU132" s="231"/>
      <c r="AV132" s="231"/>
      <c r="AW132" s="231"/>
      <c r="AX132" s="231"/>
      <c r="AY132" s="237"/>
      <c r="AZ132" s="231"/>
      <c r="BA132" s="238"/>
      <c r="BB132" s="231"/>
      <c r="BC132" s="231"/>
      <c r="BD132" s="231"/>
    </row>
    <row r="133" spans="1:56" ht="39" customHeight="1">
      <c r="A133" s="167">
        <f>IF(C133=0,"  ",VLOOKUP(C133,CODES!$A$1:$B$143,2,FALSE))</f>
        <v>100000100001000</v>
      </c>
      <c r="B133" s="253" t="s">
        <v>460</v>
      </c>
      <c r="C133" s="169" t="s">
        <v>49</v>
      </c>
      <c r="D133" s="169" t="s">
        <v>36</v>
      </c>
      <c r="E133" s="169" t="s">
        <v>44</v>
      </c>
      <c r="F133" s="170" t="str">
        <f t="shared" ref="F133:I133" si="263">IF($E133="Public Bidding","Date Required",IF($E133="Shopping","n/a",IF($E133="Small Value Procurement","n/a",IF($E133="Lease of Venue","n/a",IF($E133="Agency to Agency","n/a",IF($E133="Direct Contracting","n/a",IF($E133="Emergency Cases","n/a","Check Mode of Proc")))))))</f>
        <v>n/a</v>
      </c>
      <c r="G133" s="170" t="str">
        <f t="shared" si="263"/>
        <v>n/a</v>
      </c>
      <c r="H133" s="170" t="str">
        <f t="shared" si="263"/>
        <v>n/a</v>
      </c>
      <c r="I133" s="170" t="str">
        <f t="shared" si="263"/>
        <v>n/a</v>
      </c>
      <c r="J133" s="180">
        <v>44644</v>
      </c>
      <c r="K133" s="180">
        <v>44644</v>
      </c>
      <c r="L133" s="181" t="str">
        <f t="shared" si="224"/>
        <v>n/a</v>
      </c>
      <c r="M133" s="180">
        <v>44644</v>
      </c>
      <c r="N133" s="180">
        <v>44644</v>
      </c>
      <c r="O133" s="186">
        <v>44658</v>
      </c>
      <c r="P133" s="186">
        <v>44658</v>
      </c>
      <c r="Q133" s="186">
        <v>44659</v>
      </c>
      <c r="R133" s="186">
        <v>44659</v>
      </c>
      <c r="S133" s="190" t="s">
        <v>38</v>
      </c>
      <c r="T133" s="248">
        <f t="shared" si="211"/>
        <v>14520</v>
      </c>
      <c r="U133" s="263">
        <v>14520</v>
      </c>
      <c r="V133" s="250"/>
      <c r="W133" s="248">
        <f t="shared" si="229"/>
        <v>14520</v>
      </c>
      <c r="X133" s="263">
        <v>14520</v>
      </c>
      <c r="Y133" s="195"/>
      <c r="Z133" s="190" t="str">
        <f t="shared" ref="Z133:AF133" si="264">IF($E133="Public Bidding","Date Required",IF($E133="Shopping","n/a",IF($E133="Small Value Procurement","n/a",IF($E133="Lease of Venue","n/a",IF($E133="Agency to Agency","n/a",IF($E133="Direct Contracting","n/a",IF($E133="Emergency Cases","n/a","Check Mode of Proc")))))))</f>
        <v>n/a</v>
      </c>
      <c r="AA133" s="190" t="str">
        <f t="shared" si="264"/>
        <v>n/a</v>
      </c>
      <c r="AB133" s="190" t="str">
        <f t="shared" si="264"/>
        <v>n/a</v>
      </c>
      <c r="AC133" s="190" t="str">
        <f t="shared" si="264"/>
        <v>n/a</v>
      </c>
      <c r="AD133" s="190" t="str">
        <f t="shared" si="264"/>
        <v>n/a</v>
      </c>
      <c r="AE133" s="190" t="str">
        <f t="shared" si="264"/>
        <v>n/a</v>
      </c>
      <c r="AF133" s="190" t="str">
        <f t="shared" si="264"/>
        <v>n/a</v>
      </c>
      <c r="AG133" s="206"/>
      <c r="AH133" s="207"/>
      <c r="AI133" s="169" t="s">
        <v>461</v>
      </c>
      <c r="AJ133" s="168" t="s">
        <v>304</v>
      </c>
      <c r="AK133" s="169" t="s">
        <v>462</v>
      </c>
      <c r="AL133" s="231"/>
      <c r="AM133" s="231"/>
      <c r="AN133" s="231"/>
      <c r="AO133" s="235"/>
      <c r="AP133" s="231"/>
      <c r="AQ133" s="231"/>
      <c r="AR133" s="231"/>
      <c r="AS133" s="231"/>
      <c r="AT133" s="231"/>
      <c r="AU133" s="231"/>
      <c r="AV133" s="231"/>
      <c r="AW133" s="231"/>
      <c r="AX133" s="231"/>
      <c r="AY133" s="237"/>
      <c r="AZ133" s="231"/>
      <c r="BA133" s="238"/>
      <c r="BB133" s="231"/>
      <c r="BC133" s="231"/>
      <c r="BD133" s="231"/>
    </row>
    <row r="134" spans="1:56" ht="39" customHeight="1">
      <c r="A134" s="167">
        <f>IF(C134=0,"  ",VLOOKUP(C134,CODES!$A$1:$B$143,2,FALSE))</f>
        <v>310100100002000</v>
      </c>
      <c r="B134" s="253" t="s">
        <v>463</v>
      </c>
      <c r="C134" s="169" t="s">
        <v>464</v>
      </c>
      <c r="D134" s="169" t="s">
        <v>36</v>
      </c>
      <c r="E134" s="169" t="s">
        <v>44</v>
      </c>
      <c r="F134" s="170" t="str">
        <f t="shared" ref="F134:I134" si="265">IF($E134="Public Bidding","Date Required",IF($E134="Shopping","n/a",IF($E134="Small Value Procurement","n/a",IF($E134="Lease of Venue","n/a",IF($E134="Agency to Agency","n/a",IF($E134="Direct Contracting","n/a",IF($E134="Emergency Cases","n/a","Check Mode of Proc")))))))</f>
        <v>n/a</v>
      </c>
      <c r="G134" s="170" t="str">
        <f t="shared" si="265"/>
        <v>n/a</v>
      </c>
      <c r="H134" s="170" t="str">
        <f t="shared" si="265"/>
        <v>n/a</v>
      </c>
      <c r="I134" s="170" t="str">
        <f t="shared" si="265"/>
        <v>n/a</v>
      </c>
      <c r="J134" s="180">
        <v>44645</v>
      </c>
      <c r="K134" s="180">
        <v>44645</v>
      </c>
      <c r="L134" s="181" t="str">
        <f t="shared" si="224"/>
        <v>n/a</v>
      </c>
      <c r="M134" s="180">
        <v>44645</v>
      </c>
      <c r="N134" s="180">
        <v>44645</v>
      </c>
      <c r="O134" s="186">
        <v>44651</v>
      </c>
      <c r="P134" s="186">
        <v>44651</v>
      </c>
      <c r="Q134" s="186">
        <v>44652</v>
      </c>
      <c r="R134" s="186">
        <v>44659</v>
      </c>
      <c r="S134" s="190" t="s">
        <v>38</v>
      </c>
      <c r="T134" s="248">
        <f t="shared" si="211"/>
        <v>240000</v>
      </c>
      <c r="U134" s="263">
        <v>240000</v>
      </c>
      <c r="V134" s="250"/>
      <c r="W134" s="248">
        <f t="shared" si="229"/>
        <v>210000</v>
      </c>
      <c r="X134" s="263">
        <v>210000</v>
      </c>
      <c r="Y134" s="195"/>
      <c r="Z134" s="190" t="str">
        <f t="shared" ref="Z134:AF134" si="266">IF($E134="Public Bidding","Date Required",IF($E134="Shopping","n/a",IF($E134="Small Value Procurement","n/a",IF($E134="Lease of Venue","n/a",IF($E134="Agency to Agency","n/a",IF($E134="Direct Contracting","n/a",IF($E134="Emergency Cases","n/a","Check Mode of Proc")))))))</f>
        <v>n/a</v>
      </c>
      <c r="AA134" s="190" t="str">
        <f t="shared" si="266"/>
        <v>n/a</v>
      </c>
      <c r="AB134" s="190" t="str">
        <f t="shared" si="266"/>
        <v>n/a</v>
      </c>
      <c r="AC134" s="190" t="str">
        <f t="shared" si="266"/>
        <v>n/a</v>
      </c>
      <c r="AD134" s="190" t="str">
        <f t="shared" si="266"/>
        <v>n/a</v>
      </c>
      <c r="AE134" s="190" t="str">
        <f t="shared" si="266"/>
        <v>n/a</v>
      </c>
      <c r="AF134" s="190" t="str">
        <f t="shared" si="266"/>
        <v>n/a</v>
      </c>
      <c r="AG134" s="206"/>
      <c r="AH134" s="207"/>
      <c r="AI134" s="169" t="s">
        <v>465</v>
      </c>
      <c r="AJ134" s="168" t="s">
        <v>67</v>
      </c>
      <c r="AK134" s="169" t="s">
        <v>466</v>
      </c>
      <c r="AL134" s="231"/>
      <c r="AM134" s="231"/>
      <c r="AN134" s="231"/>
      <c r="AO134" s="235"/>
      <c r="AP134" s="231"/>
      <c r="AQ134" s="231"/>
      <c r="AR134" s="231"/>
      <c r="AS134" s="231"/>
      <c r="AT134" s="231"/>
      <c r="AU134" s="231"/>
      <c r="AV134" s="231"/>
      <c r="AW134" s="231"/>
      <c r="AX134" s="231"/>
      <c r="AY134" s="237"/>
      <c r="AZ134" s="231"/>
      <c r="BA134" s="238"/>
      <c r="BB134" s="231"/>
      <c r="BC134" s="231"/>
      <c r="BD134" s="231"/>
    </row>
    <row r="135" spans="1:56" ht="39" customHeight="1">
      <c r="A135" s="167">
        <f>IF(C135=0,"  ",VLOOKUP(C135,CODES!$A$1:$B$143,2,FALSE))</f>
        <v>200000100001000</v>
      </c>
      <c r="B135" s="253" t="s">
        <v>467</v>
      </c>
      <c r="C135" s="169" t="s">
        <v>317</v>
      </c>
      <c r="D135" s="169" t="s">
        <v>36</v>
      </c>
      <c r="E135" s="169" t="s">
        <v>44</v>
      </c>
      <c r="F135" s="170" t="str">
        <f t="shared" ref="F135:I135" si="267">IF($E135="Public Bidding","Date Required",IF($E135="Shopping","n/a",IF($E135="Small Value Procurement","n/a",IF($E135="Lease of Venue","n/a",IF($E135="Agency to Agency","n/a",IF($E135="Direct Contracting","n/a",IF($E135="Emergency Cases","n/a","Check Mode of Proc")))))))</f>
        <v>n/a</v>
      </c>
      <c r="G135" s="170" t="str">
        <f t="shared" si="267"/>
        <v>n/a</v>
      </c>
      <c r="H135" s="170" t="str">
        <f t="shared" si="267"/>
        <v>n/a</v>
      </c>
      <c r="I135" s="170" t="str">
        <f t="shared" si="267"/>
        <v>n/a</v>
      </c>
      <c r="J135" s="180">
        <v>44642</v>
      </c>
      <c r="K135" s="180">
        <v>44642</v>
      </c>
      <c r="L135" s="181" t="str">
        <f t="shared" si="224"/>
        <v>n/a</v>
      </c>
      <c r="M135" s="180">
        <v>44643</v>
      </c>
      <c r="N135" s="180">
        <v>44649</v>
      </c>
      <c r="O135" s="186">
        <v>44658</v>
      </c>
      <c r="P135" s="186">
        <v>44659</v>
      </c>
      <c r="Q135" s="186">
        <v>44676</v>
      </c>
      <c r="R135" s="186">
        <v>44676</v>
      </c>
      <c r="S135" s="190" t="s">
        <v>38</v>
      </c>
      <c r="T135" s="248">
        <f t="shared" si="211"/>
        <v>21000</v>
      </c>
      <c r="U135" s="263">
        <v>21000</v>
      </c>
      <c r="V135" s="250"/>
      <c r="W135" s="248">
        <f t="shared" si="229"/>
        <v>17430</v>
      </c>
      <c r="X135" s="263">
        <v>17430</v>
      </c>
      <c r="Y135" s="195"/>
      <c r="Z135" s="190" t="str">
        <f t="shared" ref="Z135:AF135" si="268">IF($E135="Public Bidding","Date Required",IF($E135="Shopping","n/a",IF($E135="Small Value Procurement","n/a",IF($E135="Lease of Venue","n/a",IF($E135="Agency to Agency","n/a",IF($E135="Direct Contracting","n/a",IF($E135="Emergency Cases","n/a","Check Mode of Proc")))))))</f>
        <v>n/a</v>
      </c>
      <c r="AA135" s="190" t="str">
        <f t="shared" si="268"/>
        <v>n/a</v>
      </c>
      <c r="AB135" s="190" t="str">
        <f t="shared" si="268"/>
        <v>n/a</v>
      </c>
      <c r="AC135" s="190" t="str">
        <f t="shared" si="268"/>
        <v>n/a</v>
      </c>
      <c r="AD135" s="190" t="str">
        <f t="shared" si="268"/>
        <v>n/a</v>
      </c>
      <c r="AE135" s="190" t="str">
        <f t="shared" si="268"/>
        <v>n/a</v>
      </c>
      <c r="AF135" s="190" t="str">
        <f t="shared" si="268"/>
        <v>n/a</v>
      </c>
      <c r="AG135" s="206"/>
      <c r="AH135" s="207"/>
      <c r="AI135" s="169" t="s">
        <v>468</v>
      </c>
      <c r="AJ135" s="168" t="s">
        <v>432</v>
      </c>
      <c r="AK135" s="169" t="s">
        <v>469</v>
      </c>
      <c r="AL135" s="231"/>
      <c r="AM135" s="231"/>
      <c r="AN135" s="231"/>
      <c r="AO135" s="235"/>
      <c r="AP135" s="231"/>
      <c r="AQ135" s="231"/>
      <c r="AR135" s="231"/>
      <c r="AS135" s="231"/>
      <c r="AT135" s="231"/>
      <c r="AU135" s="231"/>
      <c r="AV135" s="231"/>
      <c r="AW135" s="231"/>
      <c r="AX135" s="231"/>
      <c r="AY135" s="237"/>
      <c r="AZ135" s="231"/>
      <c r="BA135" s="238"/>
      <c r="BB135" s="231"/>
      <c r="BC135" s="231"/>
      <c r="BD135" s="231"/>
    </row>
    <row r="136" spans="1:56" ht="51.75" customHeight="1">
      <c r="A136" s="167">
        <f>IF(C136=0,"  ",VLOOKUP(C136,CODES!$A$1:$B$143,2,FALSE))</f>
        <v>330100100001000</v>
      </c>
      <c r="B136" s="253" t="s">
        <v>475</v>
      </c>
      <c r="C136" s="169" t="s">
        <v>249</v>
      </c>
      <c r="D136" s="169" t="s">
        <v>36</v>
      </c>
      <c r="E136" s="169" t="s">
        <v>57</v>
      </c>
      <c r="F136" s="170" t="str">
        <f t="shared" ref="F136:I136" si="269">IF($E136="Public Bidding","Date Required",IF($E136="Shopping","n/a",IF($E136="Small Value Procurement","n/a",IF($E136="Lease of Venue","n/a",IF($E136="Agency to Agency","n/a",IF($E136="Direct Contracting","n/a",IF($E136="Emergency Cases","n/a","Check Mode of Proc")))))))</f>
        <v>n/a</v>
      </c>
      <c r="G136" s="170" t="str">
        <f t="shared" si="269"/>
        <v>n/a</v>
      </c>
      <c r="H136" s="170" t="str">
        <f t="shared" si="269"/>
        <v>n/a</v>
      </c>
      <c r="I136" s="170" t="str">
        <f t="shared" si="269"/>
        <v>n/a</v>
      </c>
      <c r="J136" s="180">
        <v>44634</v>
      </c>
      <c r="K136" s="180">
        <v>44634</v>
      </c>
      <c r="L136" s="181" t="str">
        <f t="shared" si="224"/>
        <v>n/a</v>
      </c>
      <c r="M136" s="180">
        <v>44642</v>
      </c>
      <c r="N136" s="180">
        <v>44649</v>
      </c>
      <c r="O136" s="186">
        <v>44658</v>
      </c>
      <c r="P136" s="186">
        <v>44659</v>
      </c>
      <c r="Q136" s="186">
        <v>44671</v>
      </c>
      <c r="R136" s="186">
        <v>44671</v>
      </c>
      <c r="S136" s="190" t="s">
        <v>38</v>
      </c>
      <c r="T136" s="248">
        <f t="shared" si="211"/>
        <v>45900</v>
      </c>
      <c r="U136" s="263">
        <v>45900</v>
      </c>
      <c r="V136" s="250"/>
      <c r="W136" s="248">
        <f t="shared" si="229"/>
        <v>38750</v>
      </c>
      <c r="X136" s="263">
        <v>38750</v>
      </c>
      <c r="Y136" s="195"/>
      <c r="Z136" s="190" t="str">
        <f t="shared" ref="Z136:AF136" si="270">IF($E136="Public Bidding","Date Required",IF($E136="Shopping","n/a",IF($E136="Small Value Procurement","n/a",IF($E136="Lease of Venue","n/a",IF($E136="Agency to Agency","n/a",IF($E136="Direct Contracting","n/a",IF($E136="Emergency Cases","n/a","Check Mode of Proc")))))))</f>
        <v>n/a</v>
      </c>
      <c r="AA136" s="190" t="str">
        <f t="shared" si="270"/>
        <v>n/a</v>
      </c>
      <c r="AB136" s="190" t="str">
        <f t="shared" si="270"/>
        <v>n/a</v>
      </c>
      <c r="AC136" s="190" t="str">
        <f t="shared" si="270"/>
        <v>n/a</v>
      </c>
      <c r="AD136" s="190" t="str">
        <f t="shared" si="270"/>
        <v>n/a</v>
      </c>
      <c r="AE136" s="190" t="str">
        <f t="shared" si="270"/>
        <v>n/a</v>
      </c>
      <c r="AF136" s="190" t="str">
        <f t="shared" si="270"/>
        <v>n/a</v>
      </c>
      <c r="AG136" s="206"/>
      <c r="AH136" s="207"/>
      <c r="AI136" s="169" t="s">
        <v>476</v>
      </c>
      <c r="AJ136" s="168" t="s">
        <v>477</v>
      </c>
      <c r="AK136" s="169" t="s">
        <v>474</v>
      </c>
      <c r="AL136" s="231"/>
      <c r="AM136" s="231"/>
      <c r="AN136" s="231"/>
      <c r="AO136" s="235"/>
      <c r="AP136" s="231"/>
      <c r="AQ136" s="231"/>
      <c r="AR136" s="231"/>
      <c r="AS136" s="231"/>
      <c r="AT136" s="231"/>
      <c r="AU136" s="231"/>
      <c r="AV136" s="231"/>
      <c r="AW136" s="231"/>
      <c r="AX136" s="231"/>
      <c r="AY136" s="237"/>
      <c r="AZ136" s="231"/>
      <c r="BA136" s="238"/>
      <c r="BB136" s="231"/>
      <c r="BC136" s="231"/>
      <c r="BD136" s="231"/>
    </row>
    <row r="137" spans="1:56" ht="48" customHeight="1">
      <c r="A137" s="167">
        <f>IF(C137=0,"  ",VLOOKUP(C137,CODES!$A$1:$B$143,2,FALSE))</f>
        <v>330100100001000</v>
      </c>
      <c r="B137" s="253" t="s">
        <v>478</v>
      </c>
      <c r="C137" s="169" t="s">
        <v>249</v>
      </c>
      <c r="D137" s="169" t="s">
        <v>36</v>
      </c>
      <c r="E137" s="169" t="s">
        <v>57</v>
      </c>
      <c r="F137" s="170" t="str">
        <f t="shared" ref="F137:I137" si="271">IF($E137="Public Bidding","Date Required",IF($E137="Shopping","n/a",IF($E137="Small Value Procurement","n/a",IF($E137="Lease of Venue","n/a",IF($E137="Agency to Agency","n/a",IF($E137="Direct Contracting","n/a",IF($E137="Emergency Cases","n/a","Check Mode of Proc")))))))</f>
        <v>n/a</v>
      </c>
      <c r="G137" s="170" t="str">
        <f t="shared" si="271"/>
        <v>n/a</v>
      </c>
      <c r="H137" s="170" t="str">
        <f t="shared" si="271"/>
        <v>n/a</v>
      </c>
      <c r="I137" s="170" t="str">
        <f t="shared" si="271"/>
        <v>n/a</v>
      </c>
      <c r="J137" s="180">
        <v>44634</v>
      </c>
      <c r="K137" s="180">
        <v>44634</v>
      </c>
      <c r="L137" s="181" t="str">
        <f t="shared" si="224"/>
        <v>n/a</v>
      </c>
      <c r="M137" s="183">
        <v>44642</v>
      </c>
      <c r="N137" s="180">
        <v>44648</v>
      </c>
      <c r="O137" s="186">
        <v>44658</v>
      </c>
      <c r="P137" s="186">
        <v>44659</v>
      </c>
      <c r="Q137" s="186">
        <v>44659</v>
      </c>
      <c r="R137" s="186">
        <v>44659</v>
      </c>
      <c r="S137" s="190" t="s">
        <v>38</v>
      </c>
      <c r="T137" s="248">
        <f t="shared" si="211"/>
        <v>45900</v>
      </c>
      <c r="U137" s="263">
        <v>45900</v>
      </c>
      <c r="V137" s="250"/>
      <c r="W137" s="248">
        <f t="shared" si="229"/>
        <v>14260</v>
      </c>
      <c r="X137" s="263">
        <v>14260</v>
      </c>
      <c r="Y137" s="195"/>
      <c r="Z137" s="190" t="str">
        <f t="shared" ref="Z137:AF137" si="272">IF($E137="Public Bidding","Date Required",IF($E137="Shopping","n/a",IF($E137="Small Value Procurement","n/a",IF($E137="Lease of Venue","n/a",IF($E137="Agency to Agency","n/a",IF($E137="Direct Contracting","n/a",IF($E137="Emergency Cases","n/a","Check Mode of Proc")))))))</f>
        <v>n/a</v>
      </c>
      <c r="AA137" s="190" t="str">
        <f t="shared" si="272"/>
        <v>n/a</v>
      </c>
      <c r="AB137" s="190" t="str">
        <f t="shared" si="272"/>
        <v>n/a</v>
      </c>
      <c r="AC137" s="190" t="str">
        <f t="shared" si="272"/>
        <v>n/a</v>
      </c>
      <c r="AD137" s="190" t="str">
        <f t="shared" si="272"/>
        <v>n/a</v>
      </c>
      <c r="AE137" s="190" t="str">
        <f t="shared" si="272"/>
        <v>n/a</v>
      </c>
      <c r="AF137" s="190" t="str">
        <f t="shared" si="272"/>
        <v>n/a</v>
      </c>
      <c r="AG137" s="206"/>
      <c r="AH137" s="207"/>
      <c r="AI137" s="169" t="s">
        <v>479</v>
      </c>
      <c r="AJ137" s="168" t="s">
        <v>424</v>
      </c>
      <c r="AK137" s="169" t="s">
        <v>474</v>
      </c>
      <c r="AL137" s="231"/>
      <c r="AM137" s="231"/>
      <c r="AN137" s="231"/>
      <c r="AO137" s="235"/>
      <c r="AP137" s="231"/>
      <c r="AQ137" s="231"/>
      <c r="AR137" s="231"/>
      <c r="AS137" s="231"/>
      <c r="AT137" s="231"/>
      <c r="AU137" s="231"/>
      <c r="AV137" s="231"/>
      <c r="AW137" s="231"/>
      <c r="AX137" s="231"/>
      <c r="AY137" s="237"/>
      <c r="AZ137" s="231"/>
      <c r="BA137" s="238"/>
      <c r="BB137" s="231"/>
      <c r="BC137" s="231"/>
      <c r="BD137" s="231"/>
    </row>
    <row r="138" spans="1:56" ht="61.5" customHeight="1">
      <c r="A138" s="167">
        <f>IF(C138=0,"  ",VLOOKUP(C138,CODES!$A$1:$B$143,2,FALSE))</f>
        <v>320101100001000</v>
      </c>
      <c r="B138" s="253" t="s">
        <v>480</v>
      </c>
      <c r="C138" s="169" t="s">
        <v>93</v>
      </c>
      <c r="D138" s="169" t="s">
        <v>36</v>
      </c>
      <c r="E138" s="169" t="s">
        <v>44</v>
      </c>
      <c r="F138" s="170" t="str">
        <f t="shared" ref="F138:I138" si="273">IF($E138="Public Bidding","Date Required",IF($E138="Shopping","n/a",IF($E138="Small Value Procurement","n/a",IF($E138="Lease of Venue","n/a",IF($E138="Agency to Agency","n/a",IF($E138="Direct Contracting","n/a",IF($E138="Emergency Cases","n/a","Check Mode of Proc")))))))</f>
        <v>n/a</v>
      </c>
      <c r="G138" s="170" t="str">
        <f t="shared" si="273"/>
        <v>n/a</v>
      </c>
      <c r="H138" s="170" t="str">
        <f t="shared" si="273"/>
        <v>n/a</v>
      </c>
      <c r="I138" s="170" t="str">
        <f t="shared" si="273"/>
        <v>n/a</v>
      </c>
      <c r="J138" s="180">
        <v>44624</v>
      </c>
      <c r="K138" s="180">
        <v>44624</v>
      </c>
      <c r="L138" s="181" t="str">
        <f t="shared" si="224"/>
        <v>n/a</v>
      </c>
      <c r="M138" s="180">
        <v>44642</v>
      </c>
      <c r="N138" s="180">
        <v>44649</v>
      </c>
      <c r="O138" s="186">
        <v>44658</v>
      </c>
      <c r="P138" s="186">
        <v>44659</v>
      </c>
      <c r="Q138" s="186">
        <v>44673</v>
      </c>
      <c r="R138" s="186">
        <v>44673</v>
      </c>
      <c r="S138" s="190" t="s">
        <v>38</v>
      </c>
      <c r="T138" s="248">
        <f t="shared" ref="T138:T164" si="274">SUM(U138:V138)</f>
        <v>33928</v>
      </c>
      <c r="U138" s="263">
        <v>33928</v>
      </c>
      <c r="V138" s="250"/>
      <c r="W138" s="248">
        <f t="shared" si="229"/>
        <v>8326.5</v>
      </c>
      <c r="X138" s="263">
        <v>8326.5</v>
      </c>
      <c r="Y138" s="195"/>
      <c r="Z138" s="190" t="str">
        <f t="shared" ref="Z138:AF138" si="275">IF($E138="Public Bidding","Date Required",IF($E138="Shopping","n/a",IF($E138="Small Value Procurement","n/a",IF($E138="Lease of Venue","n/a",IF($E138="Agency to Agency","n/a",IF($E138="Direct Contracting","n/a",IF($E138="Emergency Cases","n/a","Check Mode of Proc")))))))</f>
        <v>n/a</v>
      </c>
      <c r="AA138" s="190" t="str">
        <f t="shared" si="275"/>
        <v>n/a</v>
      </c>
      <c r="AB138" s="190" t="str">
        <f t="shared" si="275"/>
        <v>n/a</v>
      </c>
      <c r="AC138" s="190" t="str">
        <f t="shared" si="275"/>
        <v>n/a</v>
      </c>
      <c r="AD138" s="190" t="str">
        <f t="shared" si="275"/>
        <v>n/a</v>
      </c>
      <c r="AE138" s="190" t="str">
        <f t="shared" si="275"/>
        <v>n/a</v>
      </c>
      <c r="AF138" s="190" t="str">
        <f t="shared" si="275"/>
        <v>n/a</v>
      </c>
      <c r="AG138" s="206"/>
      <c r="AH138" s="207"/>
      <c r="AI138" s="169" t="s">
        <v>481</v>
      </c>
      <c r="AJ138" s="168" t="s">
        <v>192</v>
      </c>
      <c r="AK138" s="169" t="s">
        <v>482</v>
      </c>
      <c r="AL138" s="231"/>
      <c r="AM138" s="231"/>
      <c r="AN138" s="231"/>
      <c r="AO138" s="235"/>
      <c r="AP138" s="231"/>
      <c r="AQ138" s="231"/>
      <c r="AR138" s="231"/>
      <c r="AS138" s="231"/>
      <c r="AT138" s="231"/>
      <c r="AU138" s="231"/>
      <c r="AV138" s="231"/>
      <c r="AW138" s="231"/>
      <c r="AX138" s="231"/>
      <c r="AY138" s="237"/>
      <c r="AZ138" s="231"/>
      <c r="BA138" s="238"/>
      <c r="BB138" s="231"/>
      <c r="BC138" s="231"/>
      <c r="BD138" s="231"/>
    </row>
    <row r="139" spans="1:56" ht="65.25" customHeight="1">
      <c r="A139" s="167">
        <f>IF(C139=0,"  ",VLOOKUP(C139,CODES!$A$1:$B$143,2,FALSE))</f>
        <v>320101100001000</v>
      </c>
      <c r="B139" s="253" t="s">
        <v>483</v>
      </c>
      <c r="C139" s="169" t="s">
        <v>93</v>
      </c>
      <c r="D139" s="169" t="s">
        <v>36</v>
      </c>
      <c r="E139" s="169" t="s">
        <v>44</v>
      </c>
      <c r="F139" s="170" t="str">
        <f t="shared" ref="F139:I139" si="276">IF($E139="Public Bidding","Date Required",IF($E139="Shopping","n/a",IF($E139="Small Value Procurement","n/a",IF($E139="Lease of Venue","n/a",IF($E139="Agency to Agency","n/a",IF($E139="Direct Contracting","n/a",IF($E139="Emergency Cases","n/a","Check Mode of Proc")))))))</f>
        <v>n/a</v>
      </c>
      <c r="G139" s="170" t="str">
        <f t="shared" si="276"/>
        <v>n/a</v>
      </c>
      <c r="H139" s="170" t="str">
        <f t="shared" si="276"/>
        <v>n/a</v>
      </c>
      <c r="I139" s="170" t="str">
        <f t="shared" si="276"/>
        <v>n/a</v>
      </c>
      <c r="J139" s="180">
        <v>44624</v>
      </c>
      <c r="K139" s="180">
        <v>44624</v>
      </c>
      <c r="L139" s="181" t="str">
        <f t="shared" si="224"/>
        <v>n/a</v>
      </c>
      <c r="M139" s="180">
        <v>44642</v>
      </c>
      <c r="N139" s="180">
        <v>44649</v>
      </c>
      <c r="O139" s="186">
        <v>44658</v>
      </c>
      <c r="P139" s="186">
        <v>44659</v>
      </c>
      <c r="Q139" s="186">
        <v>44683</v>
      </c>
      <c r="R139" s="186">
        <v>44683</v>
      </c>
      <c r="S139" s="190" t="s">
        <v>38</v>
      </c>
      <c r="T139" s="248">
        <f t="shared" si="274"/>
        <v>33928</v>
      </c>
      <c r="U139" s="263">
        <v>33928</v>
      </c>
      <c r="V139" s="250"/>
      <c r="W139" s="248">
        <f t="shared" si="229"/>
        <v>20281</v>
      </c>
      <c r="X139" s="263">
        <v>20281</v>
      </c>
      <c r="Y139" s="195"/>
      <c r="Z139" s="190" t="str">
        <f t="shared" ref="Z139:AF139" si="277">IF($E139="Public Bidding","Date Required",IF($E139="Shopping","n/a",IF($E139="Small Value Procurement","n/a",IF($E139="Lease of Venue","n/a",IF($E139="Agency to Agency","n/a",IF($E139="Direct Contracting","n/a",IF($E139="Emergency Cases","n/a","Check Mode of Proc")))))))</f>
        <v>n/a</v>
      </c>
      <c r="AA139" s="190" t="str">
        <f t="shared" si="277"/>
        <v>n/a</v>
      </c>
      <c r="AB139" s="190" t="str">
        <f t="shared" si="277"/>
        <v>n/a</v>
      </c>
      <c r="AC139" s="190" t="str">
        <f t="shared" si="277"/>
        <v>n/a</v>
      </c>
      <c r="AD139" s="190" t="str">
        <f t="shared" si="277"/>
        <v>n/a</v>
      </c>
      <c r="AE139" s="190" t="str">
        <f t="shared" si="277"/>
        <v>n/a</v>
      </c>
      <c r="AF139" s="190" t="str">
        <f t="shared" si="277"/>
        <v>n/a</v>
      </c>
      <c r="AG139" s="206"/>
      <c r="AH139" s="207"/>
      <c r="AI139" s="169" t="s">
        <v>484</v>
      </c>
      <c r="AJ139" s="168" t="s">
        <v>359</v>
      </c>
      <c r="AK139" s="169" t="s">
        <v>482</v>
      </c>
      <c r="AL139" s="231"/>
      <c r="AM139" s="231"/>
      <c r="AN139" s="231"/>
      <c r="AO139" s="235"/>
      <c r="AP139" s="231"/>
      <c r="AQ139" s="231"/>
      <c r="AR139" s="231"/>
      <c r="AS139" s="231"/>
      <c r="AT139" s="231"/>
      <c r="AU139" s="231"/>
      <c r="AV139" s="231"/>
      <c r="AW139" s="231"/>
      <c r="AX139" s="231"/>
      <c r="AY139" s="237"/>
      <c r="AZ139" s="231"/>
      <c r="BA139" s="238"/>
      <c r="BB139" s="231"/>
      <c r="BC139" s="231"/>
      <c r="BD139" s="231"/>
    </row>
    <row r="140" spans="1:56" ht="49.5" customHeight="1">
      <c r="A140" s="167">
        <f>IF(C140=0,"  ",VLOOKUP(C140,CODES!$A$1:$B$143,2,FALSE))</f>
        <v>320101100001000</v>
      </c>
      <c r="B140" s="253" t="s">
        <v>485</v>
      </c>
      <c r="C140" s="169" t="s">
        <v>93</v>
      </c>
      <c r="D140" s="169" t="s">
        <v>36</v>
      </c>
      <c r="E140" s="169" t="s">
        <v>44</v>
      </c>
      <c r="F140" s="170" t="str">
        <f t="shared" ref="F140:I140" si="278">IF($E140="Public Bidding","Date Required",IF($E140="Shopping","n/a",IF($E140="Small Value Procurement","n/a",IF($E140="Lease of Venue","n/a",IF($E140="Agency to Agency","n/a",IF($E140="Direct Contracting","n/a",IF($E140="Emergency Cases","n/a","Check Mode of Proc")))))))</f>
        <v>n/a</v>
      </c>
      <c r="G140" s="170" t="str">
        <f t="shared" si="278"/>
        <v>n/a</v>
      </c>
      <c r="H140" s="170" t="str">
        <f t="shared" si="278"/>
        <v>n/a</v>
      </c>
      <c r="I140" s="170" t="str">
        <f t="shared" si="278"/>
        <v>n/a</v>
      </c>
      <c r="J140" s="180">
        <v>44614</v>
      </c>
      <c r="K140" s="180">
        <v>44614</v>
      </c>
      <c r="L140" s="181" t="str">
        <f t="shared" si="224"/>
        <v>n/a</v>
      </c>
      <c r="M140" s="180">
        <v>44641</v>
      </c>
      <c r="N140" s="180">
        <v>44649</v>
      </c>
      <c r="O140" s="186">
        <v>44658</v>
      </c>
      <c r="P140" s="186">
        <v>44659</v>
      </c>
      <c r="Q140" s="186">
        <v>44683</v>
      </c>
      <c r="R140" s="186">
        <v>44685</v>
      </c>
      <c r="S140" s="190" t="s">
        <v>38</v>
      </c>
      <c r="T140" s="248">
        <f t="shared" si="274"/>
        <v>14087</v>
      </c>
      <c r="U140" s="263">
        <v>14087</v>
      </c>
      <c r="V140" s="250"/>
      <c r="W140" s="248">
        <f t="shared" si="229"/>
        <v>7004</v>
      </c>
      <c r="X140" s="263">
        <v>7004</v>
      </c>
      <c r="Y140" s="195"/>
      <c r="Z140" s="190" t="str">
        <f t="shared" ref="Z140:AF140" si="279">IF($E140="Public Bidding","Date Required",IF($E140="Shopping","n/a",IF($E140="Small Value Procurement","n/a",IF($E140="Lease of Venue","n/a",IF($E140="Agency to Agency","n/a",IF($E140="Direct Contracting","n/a",IF($E140="Emergency Cases","n/a","Check Mode of Proc")))))))</f>
        <v>n/a</v>
      </c>
      <c r="AA140" s="190" t="str">
        <f t="shared" si="279"/>
        <v>n/a</v>
      </c>
      <c r="AB140" s="190" t="str">
        <f t="shared" si="279"/>
        <v>n/a</v>
      </c>
      <c r="AC140" s="190" t="str">
        <f t="shared" si="279"/>
        <v>n/a</v>
      </c>
      <c r="AD140" s="190" t="str">
        <f t="shared" si="279"/>
        <v>n/a</v>
      </c>
      <c r="AE140" s="190" t="str">
        <f t="shared" si="279"/>
        <v>n/a</v>
      </c>
      <c r="AF140" s="190" t="str">
        <f t="shared" si="279"/>
        <v>n/a</v>
      </c>
      <c r="AG140" s="206"/>
      <c r="AH140" s="207"/>
      <c r="AI140" s="169" t="s">
        <v>486</v>
      </c>
      <c r="AJ140" s="168" t="s">
        <v>359</v>
      </c>
      <c r="AK140" s="169" t="s">
        <v>482</v>
      </c>
      <c r="AL140" s="231"/>
      <c r="AM140" s="231"/>
      <c r="AN140" s="231"/>
      <c r="AO140" s="235"/>
      <c r="AP140" s="231"/>
      <c r="AQ140" s="231"/>
      <c r="AR140" s="231"/>
      <c r="AS140" s="231"/>
      <c r="AT140" s="231"/>
      <c r="AU140" s="231"/>
      <c r="AV140" s="231"/>
      <c r="AW140" s="231"/>
      <c r="AX140" s="231"/>
      <c r="AY140" s="237"/>
      <c r="AZ140" s="231"/>
      <c r="BA140" s="238"/>
      <c r="BB140" s="231"/>
      <c r="BC140" s="231"/>
      <c r="BD140" s="231"/>
    </row>
    <row r="141" spans="1:56" ht="39" customHeight="1">
      <c r="A141" s="167">
        <f>IF(C141=0,"  ",VLOOKUP(C141,CODES!$A$1:$B$143,2,FALSE))</f>
        <v>320101100001000</v>
      </c>
      <c r="B141" s="253" t="s">
        <v>487</v>
      </c>
      <c r="C141" s="169" t="s">
        <v>84</v>
      </c>
      <c r="D141" s="169" t="s">
        <v>36</v>
      </c>
      <c r="E141" s="169" t="s">
        <v>44</v>
      </c>
      <c r="F141" s="170" t="str">
        <f t="shared" ref="F141:I141" si="280">IF($E141="Public Bidding","Date Required",IF($E141="Shopping","n/a",IF($E141="Small Value Procurement","n/a",IF($E141="Lease of Venue","n/a",IF($E141="Agency to Agency","n/a",IF($E141="Direct Contracting","n/a",IF($E141="Emergency Cases","n/a","Check Mode of Proc")))))))</f>
        <v>n/a</v>
      </c>
      <c r="G141" s="170" t="str">
        <f t="shared" si="280"/>
        <v>n/a</v>
      </c>
      <c r="H141" s="170" t="str">
        <f t="shared" si="280"/>
        <v>n/a</v>
      </c>
      <c r="I141" s="170" t="str">
        <f t="shared" si="280"/>
        <v>n/a</v>
      </c>
      <c r="J141" s="180">
        <v>44649</v>
      </c>
      <c r="K141" s="180">
        <v>44649</v>
      </c>
      <c r="L141" s="181" t="str">
        <f t="shared" si="224"/>
        <v>n/a</v>
      </c>
      <c r="M141" s="180">
        <v>44650</v>
      </c>
      <c r="N141" s="180">
        <v>44650</v>
      </c>
      <c r="O141" s="186">
        <v>44651</v>
      </c>
      <c r="P141" s="186">
        <v>44652</v>
      </c>
      <c r="Q141" s="186">
        <v>44658</v>
      </c>
      <c r="R141" s="186">
        <v>44662</v>
      </c>
      <c r="S141" s="190" t="s">
        <v>38</v>
      </c>
      <c r="T141" s="248">
        <f t="shared" si="274"/>
        <v>53631</v>
      </c>
      <c r="U141" s="263">
        <v>53631</v>
      </c>
      <c r="V141" s="250"/>
      <c r="W141" s="248">
        <f t="shared" si="229"/>
        <v>53631</v>
      </c>
      <c r="X141" s="263">
        <v>53631</v>
      </c>
      <c r="Y141" s="195"/>
      <c r="Z141" s="190" t="str">
        <f t="shared" ref="Z141:AF141" si="281">IF($E141="Public Bidding","Date Required",IF($E141="Shopping","n/a",IF($E141="Small Value Procurement","n/a",IF($E141="Lease of Venue","n/a",IF($E141="Agency to Agency","n/a",IF($E141="Direct Contracting","n/a",IF($E141="Emergency Cases","n/a","Check Mode of Proc")))))))</f>
        <v>n/a</v>
      </c>
      <c r="AA141" s="190" t="str">
        <f t="shared" si="281"/>
        <v>n/a</v>
      </c>
      <c r="AB141" s="190" t="str">
        <f t="shared" si="281"/>
        <v>n/a</v>
      </c>
      <c r="AC141" s="190" t="str">
        <f t="shared" si="281"/>
        <v>n/a</v>
      </c>
      <c r="AD141" s="190" t="str">
        <f t="shared" si="281"/>
        <v>n/a</v>
      </c>
      <c r="AE141" s="190" t="str">
        <f t="shared" si="281"/>
        <v>n/a</v>
      </c>
      <c r="AF141" s="190" t="str">
        <f t="shared" si="281"/>
        <v>n/a</v>
      </c>
      <c r="AG141" s="206"/>
      <c r="AH141" s="207"/>
      <c r="AI141" s="169" t="s">
        <v>488</v>
      </c>
      <c r="AJ141" s="168" t="s">
        <v>95</v>
      </c>
      <c r="AK141" s="169" t="s">
        <v>489</v>
      </c>
      <c r="AL141" s="231"/>
      <c r="AM141" s="231"/>
      <c r="AN141" s="231"/>
      <c r="AO141" s="235"/>
      <c r="AP141" s="231"/>
      <c r="AQ141" s="231"/>
      <c r="AR141" s="231"/>
      <c r="AS141" s="231"/>
      <c r="AT141" s="231"/>
      <c r="AU141" s="231"/>
      <c r="AV141" s="231"/>
      <c r="AW141" s="231"/>
      <c r="AX141" s="231"/>
      <c r="AY141" s="237"/>
      <c r="AZ141" s="231"/>
      <c r="BA141" s="238"/>
      <c r="BB141" s="231"/>
      <c r="BC141" s="231"/>
      <c r="BD141" s="231"/>
    </row>
    <row r="142" spans="1:56" ht="47.25" customHeight="1">
      <c r="A142" s="167">
        <f>IF(C142=0,"  ",VLOOKUP(C142,CODES!$A$1:$B$143,2,FALSE))</f>
        <v>100000100001000</v>
      </c>
      <c r="B142" s="253" t="s">
        <v>490</v>
      </c>
      <c r="C142" s="169" t="s">
        <v>115</v>
      </c>
      <c r="D142" s="169" t="s">
        <v>36</v>
      </c>
      <c r="E142" s="169" t="s">
        <v>44</v>
      </c>
      <c r="F142" s="170" t="str">
        <f t="shared" ref="F142:I142" si="282">IF($E142="Public Bidding","Date Required",IF($E142="Shopping","n/a",IF($E142="Small Value Procurement","n/a",IF($E142="Lease of Venue","n/a",IF($E142="Agency to Agency","n/a",IF($E142="Direct Contracting","n/a",IF($E142="Emergency Cases","n/a","Check Mode of Proc")))))))</f>
        <v>n/a</v>
      </c>
      <c r="G142" s="170" t="str">
        <f t="shared" si="282"/>
        <v>n/a</v>
      </c>
      <c r="H142" s="170" t="str">
        <f t="shared" si="282"/>
        <v>n/a</v>
      </c>
      <c r="I142" s="170" t="str">
        <f t="shared" si="282"/>
        <v>n/a</v>
      </c>
      <c r="J142" s="180">
        <v>44649</v>
      </c>
      <c r="K142" s="180">
        <v>44649</v>
      </c>
      <c r="L142" s="181" t="str">
        <f t="shared" si="224"/>
        <v>n/a</v>
      </c>
      <c r="M142" s="180">
        <v>44650</v>
      </c>
      <c r="N142" s="180">
        <v>44650</v>
      </c>
      <c r="O142" s="186">
        <v>44651</v>
      </c>
      <c r="P142" s="186">
        <v>44652</v>
      </c>
      <c r="Q142" s="186">
        <v>44712</v>
      </c>
      <c r="R142" s="186">
        <v>44739</v>
      </c>
      <c r="S142" s="190" t="s">
        <v>38</v>
      </c>
      <c r="T142" s="248">
        <f t="shared" si="274"/>
        <v>90000</v>
      </c>
      <c r="U142" s="263">
        <v>90000</v>
      </c>
      <c r="V142" s="250"/>
      <c r="W142" s="248">
        <f t="shared" si="229"/>
        <v>7704</v>
      </c>
      <c r="X142" s="263">
        <v>7704</v>
      </c>
      <c r="Y142" s="195"/>
      <c r="Z142" s="190" t="str">
        <f t="shared" ref="Z142:AF142" si="283">IF($E142="Public Bidding","Date Required",IF($E142="Shopping","n/a",IF($E142="Small Value Procurement","n/a",IF($E142="Lease of Venue","n/a",IF($E142="Agency to Agency","n/a",IF($E142="Direct Contracting","n/a",IF($E142="Emergency Cases","n/a","Check Mode of Proc")))))))</f>
        <v>n/a</v>
      </c>
      <c r="AA142" s="190" t="str">
        <f t="shared" si="283"/>
        <v>n/a</v>
      </c>
      <c r="AB142" s="190" t="str">
        <f t="shared" si="283"/>
        <v>n/a</v>
      </c>
      <c r="AC142" s="190" t="str">
        <f t="shared" si="283"/>
        <v>n/a</v>
      </c>
      <c r="AD142" s="190" t="str">
        <f t="shared" si="283"/>
        <v>n/a</v>
      </c>
      <c r="AE142" s="190" t="str">
        <f t="shared" si="283"/>
        <v>n/a</v>
      </c>
      <c r="AF142" s="190" t="str">
        <f t="shared" si="283"/>
        <v>n/a</v>
      </c>
      <c r="AG142" s="206"/>
      <c r="AH142" s="207"/>
      <c r="AI142" s="169" t="s">
        <v>491</v>
      </c>
      <c r="AJ142" s="168" t="s">
        <v>334</v>
      </c>
      <c r="AK142" s="169" t="s">
        <v>492</v>
      </c>
      <c r="AL142" s="231"/>
      <c r="AM142" s="231"/>
      <c r="AN142" s="231"/>
      <c r="AO142" s="235"/>
      <c r="AP142" s="231"/>
      <c r="AQ142" s="231"/>
      <c r="AR142" s="231"/>
      <c r="AS142" s="231"/>
      <c r="AT142" s="231"/>
      <c r="AU142" s="231"/>
      <c r="AV142" s="231"/>
      <c r="AW142" s="231"/>
      <c r="AX142" s="231"/>
      <c r="AY142" s="237"/>
      <c r="AZ142" s="231"/>
      <c r="BA142" s="238"/>
      <c r="BB142" s="231"/>
      <c r="BC142" s="231"/>
      <c r="BD142" s="231"/>
    </row>
    <row r="143" spans="1:56" ht="41.25" customHeight="1">
      <c r="A143" s="167">
        <f>IF(C143=0,"  ",VLOOKUP(C143,CODES!$A$1:$B$143,2,FALSE))</f>
        <v>320104100001000</v>
      </c>
      <c r="B143" s="253" t="s">
        <v>493</v>
      </c>
      <c r="C143" s="169" t="s">
        <v>343</v>
      </c>
      <c r="D143" s="169" t="s">
        <v>36</v>
      </c>
      <c r="E143" s="169" t="s">
        <v>44</v>
      </c>
      <c r="F143" s="170" t="str">
        <f t="shared" ref="F143:I143" si="284">IF($E143="Public Bidding","Date Required",IF($E143="Shopping","n/a",IF($E143="Small Value Procurement","n/a",IF($E143="Lease of Venue","n/a",IF($E143="Agency to Agency","n/a",IF($E143="Direct Contracting","n/a",IF($E143="Emergency Cases","n/a","Check Mode of Proc")))))))</f>
        <v>n/a</v>
      </c>
      <c r="G143" s="170" t="str">
        <f t="shared" si="284"/>
        <v>n/a</v>
      </c>
      <c r="H143" s="170" t="str">
        <f t="shared" si="284"/>
        <v>n/a</v>
      </c>
      <c r="I143" s="170" t="str">
        <f t="shared" si="284"/>
        <v>n/a</v>
      </c>
      <c r="J143" s="183">
        <v>44638</v>
      </c>
      <c r="K143" s="183">
        <v>44638</v>
      </c>
      <c r="L143" s="181" t="str">
        <f t="shared" si="224"/>
        <v>n/a</v>
      </c>
      <c r="M143" s="183">
        <v>44644</v>
      </c>
      <c r="N143" s="183">
        <v>44650</v>
      </c>
      <c r="O143" s="186">
        <v>44658</v>
      </c>
      <c r="P143" s="186">
        <v>44659</v>
      </c>
      <c r="Q143" s="186">
        <v>44714</v>
      </c>
      <c r="R143" s="186">
        <v>44714</v>
      </c>
      <c r="S143" s="190" t="s">
        <v>38</v>
      </c>
      <c r="T143" s="248">
        <f t="shared" si="274"/>
        <v>10000</v>
      </c>
      <c r="U143" s="263">
        <v>10000</v>
      </c>
      <c r="V143" s="250"/>
      <c r="W143" s="248">
        <f t="shared" si="229"/>
        <v>9000</v>
      </c>
      <c r="X143" s="263">
        <v>9000</v>
      </c>
      <c r="Y143" s="195"/>
      <c r="Z143" s="190" t="str">
        <f t="shared" ref="Z143:AF143" si="285">IF($E143="Public Bidding","Date Required",IF($E143="Shopping","n/a",IF($E143="Small Value Procurement","n/a",IF($E143="Lease of Venue","n/a",IF($E143="Agency to Agency","n/a",IF($E143="Direct Contracting","n/a",IF($E143="Emergency Cases","n/a","Check Mode of Proc")))))))</f>
        <v>n/a</v>
      </c>
      <c r="AA143" s="190" t="str">
        <f t="shared" si="285"/>
        <v>n/a</v>
      </c>
      <c r="AB143" s="190" t="str">
        <f t="shared" si="285"/>
        <v>n/a</v>
      </c>
      <c r="AC143" s="190" t="str">
        <f t="shared" si="285"/>
        <v>n/a</v>
      </c>
      <c r="AD143" s="190" t="str">
        <f t="shared" si="285"/>
        <v>n/a</v>
      </c>
      <c r="AE143" s="190" t="str">
        <f t="shared" si="285"/>
        <v>n/a</v>
      </c>
      <c r="AF143" s="190" t="str">
        <f t="shared" si="285"/>
        <v>n/a</v>
      </c>
      <c r="AG143" s="206"/>
      <c r="AH143" s="207"/>
      <c r="AI143" s="169" t="s">
        <v>494</v>
      </c>
      <c r="AJ143" s="168" t="s">
        <v>438</v>
      </c>
      <c r="AK143" s="169" t="s">
        <v>495</v>
      </c>
      <c r="AL143" s="231"/>
      <c r="AM143" s="231"/>
      <c r="AN143" s="231"/>
      <c r="AO143" s="235"/>
      <c r="AP143" s="231"/>
      <c r="AQ143" s="231"/>
      <c r="AR143" s="231"/>
      <c r="AS143" s="231"/>
      <c r="AT143" s="231"/>
      <c r="AU143" s="231"/>
      <c r="AV143" s="231"/>
      <c r="AW143" s="231"/>
      <c r="AX143" s="231"/>
      <c r="AY143" s="237"/>
      <c r="AZ143" s="231"/>
      <c r="BA143" s="238"/>
      <c r="BB143" s="231"/>
      <c r="BC143" s="231"/>
      <c r="BD143" s="231"/>
    </row>
    <row r="144" spans="1:56" ht="53.25" customHeight="1">
      <c r="A144" s="167">
        <f>IF(C144=0,"  ",VLOOKUP(C144,CODES!$A$1:$B$143,2,FALSE))</f>
        <v>310100100001000</v>
      </c>
      <c r="B144" s="253" t="s">
        <v>496</v>
      </c>
      <c r="C144" s="169" t="s">
        <v>471</v>
      </c>
      <c r="D144" s="169" t="s">
        <v>36</v>
      </c>
      <c r="E144" s="169" t="s">
        <v>44</v>
      </c>
      <c r="F144" s="170" t="str">
        <f t="shared" ref="F144:I144" si="286">IF($E144="Public Bidding","Date Required",IF($E144="Shopping","n/a",IF($E144="Small Value Procurement","n/a",IF($E144="Lease of Venue","n/a",IF($E144="Agency to Agency","n/a",IF($E144="Direct Contracting","n/a",IF($E144="Emergency Cases","n/a","Check Mode of Proc")))))))</f>
        <v>n/a</v>
      </c>
      <c r="G144" s="170" t="str">
        <f t="shared" si="286"/>
        <v>n/a</v>
      </c>
      <c r="H144" s="170" t="str">
        <f t="shared" si="286"/>
        <v>n/a</v>
      </c>
      <c r="I144" s="170" t="str">
        <f t="shared" si="286"/>
        <v>n/a</v>
      </c>
      <c r="J144" s="183">
        <v>44644</v>
      </c>
      <c r="K144" s="183">
        <v>44644</v>
      </c>
      <c r="L144" s="181" t="str">
        <f t="shared" si="224"/>
        <v>n/a</v>
      </c>
      <c r="M144" s="183">
        <v>44645</v>
      </c>
      <c r="N144" s="226">
        <v>44650</v>
      </c>
      <c r="O144" s="186">
        <v>44655</v>
      </c>
      <c r="P144" s="186">
        <v>44656</v>
      </c>
      <c r="Q144" s="186">
        <v>44676</v>
      </c>
      <c r="R144" s="186">
        <v>44746</v>
      </c>
      <c r="S144" s="190" t="s">
        <v>38</v>
      </c>
      <c r="T144" s="248">
        <f t="shared" si="274"/>
        <v>115000</v>
      </c>
      <c r="U144" s="263">
        <v>115000</v>
      </c>
      <c r="V144" s="250"/>
      <c r="W144" s="248">
        <f t="shared" si="229"/>
        <v>114500</v>
      </c>
      <c r="X144" s="263">
        <v>114500</v>
      </c>
      <c r="Y144" s="195"/>
      <c r="Z144" s="190" t="str">
        <f t="shared" ref="Z144:AF144" si="287">IF($E144="Public Bidding","Date Required",IF($E144="Shopping","n/a",IF($E144="Small Value Procurement","n/a",IF($E144="Lease of Venue","n/a",IF($E144="Agency to Agency","n/a",IF($E144="Direct Contracting","n/a",IF($E144="Emergency Cases","n/a","Check Mode of Proc")))))))</f>
        <v>n/a</v>
      </c>
      <c r="AA144" s="190" t="str">
        <f t="shared" si="287"/>
        <v>n/a</v>
      </c>
      <c r="AB144" s="190" t="str">
        <f t="shared" si="287"/>
        <v>n/a</v>
      </c>
      <c r="AC144" s="190" t="str">
        <f t="shared" si="287"/>
        <v>n/a</v>
      </c>
      <c r="AD144" s="190" t="str">
        <f t="shared" si="287"/>
        <v>n/a</v>
      </c>
      <c r="AE144" s="190" t="str">
        <f t="shared" si="287"/>
        <v>n/a</v>
      </c>
      <c r="AF144" s="190" t="str">
        <f t="shared" si="287"/>
        <v>n/a</v>
      </c>
      <c r="AG144" s="206"/>
      <c r="AH144" s="207"/>
      <c r="AI144" s="169" t="s">
        <v>497</v>
      </c>
      <c r="AJ144" s="168" t="s">
        <v>134</v>
      </c>
      <c r="AK144" s="169" t="s">
        <v>498</v>
      </c>
      <c r="AL144" s="231"/>
      <c r="AM144" s="231"/>
      <c r="AN144" s="231"/>
      <c r="AO144" s="235"/>
      <c r="AP144" s="231"/>
      <c r="AQ144" s="231"/>
      <c r="AR144" s="231"/>
      <c r="AS144" s="231"/>
      <c r="AT144" s="231"/>
      <c r="AU144" s="231"/>
      <c r="AV144" s="231"/>
      <c r="AW144" s="231"/>
      <c r="AX144" s="231"/>
      <c r="AY144" s="237"/>
      <c r="AZ144" s="231"/>
      <c r="BA144" s="238"/>
      <c r="BB144" s="231"/>
      <c r="BC144" s="231"/>
      <c r="BD144" s="231"/>
    </row>
    <row r="145" spans="1:56" ht="39" customHeight="1">
      <c r="A145" s="167">
        <f>IF(C145=0,"  ",VLOOKUP(C145,CODES!$A$1:$B$143,2,FALSE))</f>
        <v>320104100001000</v>
      </c>
      <c r="B145" s="253" t="s">
        <v>499</v>
      </c>
      <c r="C145" s="169" t="s">
        <v>500</v>
      </c>
      <c r="D145" s="169" t="s">
        <v>36</v>
      </c>
      <c r="E145" s="169" t="s">
        <v>44</v>
      </c>
      <c r="F145" s="170" t="str">
        <f t="shared" ref="F145:I145" si="288">IF($E145="Public Bidding","Date Required",IF($E145="Shopping","n/a",IF($E145="Small Value Procurement","n/a",IF($E145="Lease of Venue","n/a",IF($E145="Agency to Agency","n/a",IF($E145="Direct Contracting","n/a",IF($E145="Emergency Cases","n/a","Check Mode of Proc")))))))</f>
        <v>n/a</v>
      </c>
      <c r="G145" s="170" t="str">
        <f t="shared" si="288"/>
        <v>n/a</v>
      </c>
      <c r="H145" s="170" t="str">
        <f t="shared" si="288"/>
        <v>n/a</v>
      </c>
      <c r="I145" s="170" t="str">
        <f t="shared" si="288"/>
        <v>n/a</v>
      </c>
      <c r="J145" s="180">
        <v>44655</v>
      </c>
      <c r="K145" s="180">
        <v>44655</v>
      </c>
      <c r="L145" s="181" t="str">
        <f t="shared" si="224"/>
        <v>n/a</v>
      </c>
      <c r="M145" s="180">
        <v>44653</v>
      </c>
      <c r="N145" s="180">
        <v>44655</v>
      </c>
      <c r="O145" s="186">
        <v>44655</v>
      </c>
      <c r="P145" s="186">
        <v>44656</v>
      </c>
      <c r="Q145" s="186">
        <v>44656</v>
      </c>
      <c r="R145" s="186">
        <v>44749</v>
      </c>
      <c r="S145" s="190" t="s">
        <v>38</v>
      </c>
      <c r="T145" s="248">
        <f t="shared" si="274"/>
        <v>14000</v>
      </c>
      <c r="U145" s="263">
        <v>14000</v>
      </c>
      <c r="V145" s="250"/>
      <c r="W145" s="248">
        <f t="shared" si="229"/>
        <v>13300</v>
      </c>
      <c r="X145" s="263">
        <v>13300</v>
      </c>
      <c r="Y145" s="195"/>
      <c r="Z145" s="190" t="str">
        <f t="shared" ref="Z145:AF145" si="289">IF($E145="Public Bidding","Date Required",IF($E145="Shopping","n/a",IF($E145="Small Value Procurement","n/a",IF($E145="Lease of Venue","n/a",IF($E145="Agency to Agency","n/a",IF($E145="Direct Contracting","n/a",IF($E145="Emergency Cases","n/a","Check Mode of Proc")))))))</f>
        <v>n/a</v>
      </c>
      <c r="AA145" s="190" t="str">
        <f t="shared" si="289"/>
        <v>n/a</v>
      </c>
      <c r="AB145" s="190" t="str">
        <f t="shared" si="289"/>
        <v>n/a</v>
      </c>
      <c r="AC145" s="190" t="str">
        <f t="shared" si="289"/>
        <v>n/a</v>
      </c>
      <c r="AD145" s="190" t="str">
        <f t="shared" si="289"/>
        <v>n/a</v>
      </c>
      <c r="AE145" s="190" t="str">
        <f t="shared" si="289"/>
        <v>n/a</v>
      </c>
      <c r="AF145" s="190" t="str">
        <f t="shared" si="289"/>
        <v>n/a</v>
      </c>
      <c r="AG145" s="206"/>
      <c r="AH145" s="207"/>
      <c r="AI145" s="169" t="s">
        <v>501</v>
      </c>
      <c r="AJ145" s="168" t="s">
        <v>502</v>
      </c>
      <c r="AK145" s="169" t="s">
        <v>503</v>
      </c>
      <c r="AL145" s="231"/>
      <c r="AM145" s="231"/>
      <c r="AN145" s="231"/>
      <c r="AO145" s="235"/>
      <c r="AP145" s="231"/>
      <c r="AQ145" s="231"/>
      <c r="AR145" s="231"/>
      <c r="AS145" s="231"/>
      <c r="AT145" s="231"/>
      <c r="AU145" s="231"/>
      <c r="AV145" s="231"/>
      <c r="AW145" s="231"/>
      <c r="AX145" s="231"/>
      <c r="AY145" s="237"/>
      <c r="AZ145" s="231"/>
      <c r="BA145" s="238"/>
      <c r="BB145" s="231"/>
      <c r="BC145" s="231"/>
      <c r="BD145" s="231"/>
    </row>
    <row r="146" spans="1:56" ht="63">
      <c r="A146" s="167">
        <f>IF(C146=0,"  ",VLOOKUP(C146,CODES!$A$1:$B$143,2,FALSE))</f>
        <v>310100100001000</v>
      </c>
      <c r="B146" s="253" t="s">
        <v>504</v>
      </c>
      <c r="C146" s="169" t="s">
        <v>445</v>
      </c>
      <c r="D146" s="169" t="s">
        <v>36</v>
      </c>
      <c r="E146" s="169" t="s">
        <v>44</v>
      </c>
      <c r="F146" s="170" t="str">
        <f t="shared" ref="F146:I146" si="290">IF($E146="Public Bidding","Date Required",IF($E146="Shopping","n/a",IF($E146="Small Value Procurement","n/a",IF($E146="Lease of Venue","n/a",IF($E146="Agency to Agency","n/a",IF($E146="Direct Contracting","n/a",IF($E146="Emergency Cases","n/a","Check Mode of Proc")))))))</f>
        <v>n/a</v>
      </c>
      <c r="G146" s="170" t="str">
        <f t="shared" si="290"/>
        <v>n/a</v>
      </c>
      <c r="H146" s="170" t="str">
        <f t="shared" si="290"/>
        <v>n/a</v>
      </c>
      <c r="I146" s="170" t="str">
        <f t="shared" si="290"/>
        <v>n/a</v>
      </c>
      <c r="J146" s="180">
        <v>44645</v>
      </c>
      <c r="K146" s="180">
        <v>44645</v>
      </c>
      <c r="L146" s="181" t="str">
        <f t="shared" si="224"/>
        <v>n/a</v>
      </c>
      <c r="M146" s="183">
        <v>44655</v>
      </c>
      <c r="N146" s="183">
        <v>44664</v>
      </c>
      <c r="O146" s="186">
        <v>44669</v>
      </c>
      <c r="P146" s="186">
        <v>44670</v>
      </c>
      <c r="Q146" s="186">
        <v>44743</v>
      </c>
      <c r="R146" s="186">
        <v>44748</v>
      </c>
      <c r="S146" s="190" t="s">
        <v>38</v>
      </c>
      <c r="T146" s="248">
        <f t="shared" si="274"/>
        <v>60000</v>
      </c>
      <c r="U146" s="263">
        <v>60000</v>
      </c>
      <c r="V146" s="250"/>
      <c r="W146" s="248">
        <f t="shared" si="229"/>
        <v>60000</v>
      </c>
      <c r="X146" s="263">
        <v>60000</v>
      </c>
      <c r="Y146" s="195"/>
      <c r="Z146" s="190" t="str">
        <f t="shared" ref="Z146:AF146" si="291">IF($E146="Public Bidding","Date Required",IF($E146="Shopping","n/a",IF($E146="Small Value Procurement","n/a",IF($E146="Lease of Venue","n/a",IF($E146="Agency to Agency","n/a",IF($E146="Direct Contracting","n/a",IF($E146="Emergency Cases","n/a","Check Mode of Proc")))))))</f>
        <v>n/a</v>
      </c>
      <c r="AA146" s="190" t="str">
        <f t="shared" si="291"/>
        <v>n/a</v>
      </c>
      <c r="AB146" s="190" t="str">
        <f t="shared" si="291"/>
        <v>n/a</v>
      </c>
      <c r="AC146" s="190" t="str">
        <f t="shared" si="291"/>
        <v>n/a</v>
      </c>
      <c r="AD146" s="190" t="str">
        <f t="shared" si="291"/>
        <v>n/a</v>
      </c>
      <c r="AE146" s="190" t="str">
        <f t="shared" si="291"/>
        <v>n/a</v>
      </c>
      <c r="AF146" s="190" t="str">
        <f t="shared" si="291"/>
        <v>n/a</v>
      </c>
      <c r="AG146" s="206"/>
      <c r="AH146" s="207"/>
      <c r="AI146" s="169" t="s">
        <v>505</v>
      </c>
      <c r="AJ146" s="168" t="s">
        <v>46</v>
      </c>
      <c r="AK146" s="169" t="s">
        <v>506</v>
      </c>
      <c r="AL146" s="231"/>
      <c r="AM146" s="231"/>
      <c r="AN146" s="231"/>
      <c r="AO146" s="235"/>
      <c r="AP146" s="231"/>
      <c r="AQ146" s="231"/>
      <c r="AR146" s="231"/>
      <c r="AS146" s="231"/>
      <c r="AT146" s="231"/>
      <c r="AU146" s="231"/>
      <c r="AV146" s="231"/>
      <c r="AW146" s="231"/>
      <c r="AX146" s="231"/>
      <c r="AY146" s="237"/>
      <c r="AZ146" s="231"/>
      <c r="BA146" s="238"/>
      <c r="BB146" s="231"/>
      <c r="BC146" s="231"/>
      <c r="BD146" s="231"/>
    </row>
    <row r="147" spans="1:56" ht="39" customHeight="1">
      <c r="A147" s="167">
        <f>IF(C147=0,"  ",VLOOKUP(C147,CODES!$A$1:$B$143,2,FALSE))</f>
        <v>310100100001000</v>
      </c>
      <c r="B147" s="253" t="s">
        <v>507</v>
      </c>
      <c r="C147" s="169" t="s">
        <v>445</v>
      </c>
      <c r="D147" s="169" t="s">
        <v>36</v>
      </c>
      <c r="E147" s="169" t="s">
        <v>57</v>
      </c>
      <c r="F147" s="170" t="str">
        <f t="shared" ref="F147:I147" si="292">IF($E147="Public Bidding","Date Required",IF($E147="Shopping","n/a",IF($E147="Small Value Procurement","n/a",IF($E147="Lease of Venue","n/a",IF($E147="Agency to Agency","n/a",IF($E147="Direct Contracting","n/a",IF($E147="Emergency Cases","n/a","Check Mode of Proc")))))))</f>
        <v>n/a</v>
      </c>
      <c r="G147" s="170" t="str">
        <f t="shared" si="292"/>
        <v>n/a</v>
      </c>
      <c r="H147" s="170" t="str">
        <f t="shared" si="292"/>
        <v>n/a</v>
      </c>
      <c r="I147" s="170" t="str">
        <f t="shared" si="292"/>
        <v>n/a</v>
      </c>
      <c r="J147" s="180">
        <v>44641</v>
      </c>
      <c r="K147" s="180">
        <v>44641</v>
      </c>
      <c r="L147" s="181" t="str">
        <f t="shared" si="224"/>
        <v>n/a</v>
      </c>
      <c r="M147" s="180">
        <v>44655</v>
      </c>
      <c r="N147" s="180">
        <v>44669</v>
      </c>
      <c r="O147" s="186">
        <v>44673</v>
      </c>
      <c r="P147" s="186">
        <v>44674</v>
      </c>
      <c r="Q147" s="186">
        <v>44676</v>
      </c>
      <c r="R147" s="186">
        <v>44676</v>
      </c>
      <c r="S147" s="190" t="s">
        <v>38</v>
      </c>
      <c r="T147" s="248">
        <f t="shared" si="274"/>
        <v>10300</v>
      </c>
      <c r="U147" s="263">
        <v>10300</v>
      </c>
      <c r="V147" s="250"/>
      <c r="W147" s="248">
        <f t="shared" si="229"/>
        <v>10300</v>
      </c>
      <c r="X147" s="263">
        <v>10300</v>
      </c>
      <c r="Y147" s="195"/>
      <c r="Z147" s="190" t="str">
        <f t="shared" ref="Z147:AF147" si="293">IF($E147="Public Bidding","Date Required",IF($E147="Shopping","n/a",IF($E147="Small Value Procurement","n/a",IF($E147="Lease of Venue","n/a",IF($E147="Agency to Agency","n/a",IF($E147="Direct Contracting","n/a",IF($E147="Emergency Cases","n/a","Check Mode of Proc")))))))</f>
        <v>n/a</v>
      </c>
      <c r="AA147" s="190" t="str">
        <f t="shared" si="293"/>
        <v>n/a</v>
      </c>
      <c r="AB147" s="190" t="str">
        <f t="shared" si="293"/>
        <v>n/a</v>
      </c>
      <c r="AC147" s="190" t="str">
        <f t="shared" si="293"/>
        <v>n/a</v>
      </c>
      <c r="AD147" s="190" t="str">
        <f t="shared" si="293"/>
        <v>n/a</v>
      </c>
      <c r="AE147" s="190" t="str">
        <f t="shared" si="293"/>
        <v>n/a</v>
      </c>
      <c r="AF147" s="190" t="str">
        <f t="shared" si="293"/>
        <v>n/a</v>
      </c>
      <c r="AG147" s="206"/>
      <c r="AH147" s="207"/>
      <c r="AI147" s="169" t="s">
        <v>508</v>
      </c>
      <c r="AJ147" s="168" t="s">
        <v>424</v>
      </c>
      <c r="AK147" s="169" t="s">
        <v>509</v>
      </c>
      <c r="AL147" s="231"/>
      <c r="AM147" s="231"/>
      <c r="AN147" s="231"/>
      <c r="AO147" s="235"/>
      <c r="AP147" s="231"/>
      <c r="AQ147" s="231"/>
      <c r="AR147" s="231"/>
      <c r="AS147" s="231"/>
      <c r="AT147" s="231"/>
      <c r="AU147" s="231"/>
      <c r="AV147" s="231"/>
      <c r="AW147" s="231"/>
      <c r="AX147" s="231"/>
      <c r="AY147" s="237"/>
      <c r="AZ147" s="231"/>
      <c r="BA147" s="238"/>
      <c r="BB147" s="231"/>
      <c r="BC147" s="231"/>
      <c r="BD147" s="231"/>
    </row>
    <row r="148" spans="1:56" ht="39" customHeight="1">
      <c r="A148" s="167">
        <f>IF(C148=0,"  ",VLOOKUP(C148,CODES!$A$1:$B$143,2,FALSE))</f>
        <v>100000100001000</v>
      </c>
      <c r="B148" s="253" t="s">
        <v>510</v>
      </c>
      <c r="C148" s="169" t="s">
        <v>238</v>
      </c>
      <c r="D148" s="169" t="s">
        <v>36</v>
      </c>
      <c r="E148" s="169" t="s">
        <v>44</v>
      </c>
      <c r="F148" s="170" t="str">
        <f t="shared" ref="F148:I148" si="294">IF($E148="Public Bidding","Date Required",IF($E148="Shopping","n/a",IF($E148="Small Value Procurement","n/a",IF($E148="Lease of Venue","n/a",IF($E148="Agency to Agency","n/a",IF($E148="Direct Contracting","n/a",IF($E148="Emergency Cases","n/a","Check Mode of Proc")))))))</f>
        <v>n/a</v>
      </c>
      <c r="G148" s="170" t="str">
        <f t="shared" si="294"/>
        <v>n/a</v>
      </c>
      <c r="H148" s="170" t="str">
        <f t="shared" si="294"/>
        <v>n/a</v>
      </c>
      <c r="I148" s="170" t="str">
        <f t="shared" si="294"/>
        <v>n/a</v>
      </c>
      <c r="J148" s="180">
        <v>44650</v>
      </c>
      <c r="K148" s="180">
        <v>44650</v>
      </c>
      <c r="L148" s="181" t="str">
        <f t="shared" si="224"/>
        <v>n/a</v>
      </c>
      <c r="M148" s="180">
        <v>44651</v>
      </c>
      <c r="N148" s="180">
        <v>44656</v>
      </c>
      <c r="O148" s="186">
        <v>44656</v>
      </c>
      <c r="P148" s="186">
        <v>44657</v>
      </c>
      <c r="Q148" s="186">
        <v>44659</v>
      </c>
      <c r="R148" s="186">
        <v>44669</v>
      </c>
      <c r="S148" s="190" t="s">
        <v>38</v>
      </c>
      <c r="T148" s="248">
        <f t="shared" si="274"/>
        <v>122200</v>
      </c>
      <c r="U148" s="263">
        <v>122200</v>
      </c>
      <c r="V148" s="250"/>
      <c r="W148" s="248">
        <f t="shared" si="229"/>
        <v>110550</v>
      </c>
      <c r="X148" s="263">
        <v>110550</v>
      </c>
      <c r="Y148" s="195"/>
      <c r="Z148" s="190" t="str">
        <f t="shared" ref="Z148:AF148" si="295">IF($E148="Public Bidding","Date Required",IF($E148="Shopping","n/a",IF($E148="Small Value Procurement","n/a",IF($E148="Lease of Venue","n/a",IF($E148="Agency to Agency","n/a",IF($E148="Direct Contracting","n/a",IF($E148="Emergency Cases","n/a","Check Mode of Proc")))))))</f>
        <v>n/a</v>
      </c>
      <c r="AA148" s="190" t="str">
        <f t="shared" si="295"/>
        <v>n/a</v>
      </c>
      <c r="AB148" s="190" t="str">
        <f t="shared" si="295"/>
        <v>n/a</v>
      </c>
      <c r="AC148" s="190" t="str">
        <f t="shared" si="295"/>
        <v>n/a</v>
      </c>
      <c r="AD148" s="190" t="str">
        <f t="shared" si="295"/>
        <v>n/a</v>
      </c>
      <c r="AE148" s="190" t="str">
        <f t="shared" si="295"/>
        <v>n/a</v>
      </c>
      <c r="AF148" s="190" t="str">
        <f t="shared" si="295"/>
        <v>n/a</v>
      </c>
      <c r="AG148" s="206"/>
      <c r="AH148" s="207"/>
      <c r="AI148" s="169" t="s">
        <v>511</v>
      </c>
      <c r="AJ148" s="168" t="s">
        <v>117</v>
      </c>
      <c r="AK148" s="169" t="s">
        <v>512</v>
      </c>
      <c r="AL148" s="231"/>
      <c r="AM148" s="231"/>
      <c r="AN148" s="231"/>
      <c r="AO148" s="235"/>
      <c r="AP148" s="231"/>
      <c r="AQ148" s="231"/>
      <c r="AR148" s="231"/>
      <c r="AS148" s="231"/>
      <c r="AT148" s="231"/>
      <c r="AU148" s="231"/>
      <c r="AV148" s="231"/>
      <c r="AW148" s="231"/>
      <c r="AX148" s="231"/>
      <c r="AY148" s="237"/>
      <c r="AZ148" s="231"/>
      <c r="BA148" s="238"/>
      <c r="BB148" s="231"/>
      <c r="BC148" s="231"/>
      <c r="BD148" s="231"/>
    </row>
    <row r="149" spans="1:56" ht="39" customHeight="1">
      <c r="A149" s="167">
        <f>IF(C149=0,"  ",VLOOKUP(C149,CODES!$A$1:$B$143,2,FALSE))</f>
        <v>320101100001000</v>
      </c>
      <c r="B149" s="253" t="s">
        <v>513</v>
      </c>
      <c r="C149" s="169" t="s">
        <v>93</v>
      </c>
      <c r="D149" s="169" t="s">
        <v>36</v>
      </c>
      <c r="E149" s="169" t="s">
        <v>44</v>
      </c>
      <c r="F149" s="170" t="str">
        <f t="shared" ref="F149:I149" si="296">IF($E149="Public Bidding","Date Required",IF($E149="Shopping","n/a",IF($E149="Small Value Procurement","n/a",IF($E149="Lease of Venue","n/a",IF($E149="Agency to Agency","n/a",IF($E149="Direct Contracting","n/a",IF($E149="Emergency Cases","n/a","Check Mode of Proc")))))))</f>
        <v>n/a</v>
      </c>
      <c r="G149" s="170" t="str">
        <f t="shared" si="296"/>
        <v>n/a</v>
      </c>
      <c r="H149" s="170" t="str">
        <f t="shared" si="296"/>
        <v>n/a</v>
      </c>
      <c r="I149" s="170" t="str">
        <f t="shared" si="296"/>
        <v>n/a</v>
      </c>
      <c r="J149" s="180">
        <v>44650</v>
      </c>
      <c r="K149" s="180">
        <v>44650</v>
      </c>
      <c r="L149" s="181" t="str">
        <f t="shared" si="224"/>
        <v>n/a</v>
      </c>
      <c r="M149" s="180">
        <v>44651</v>
      </c>
      <c r="N149" s="180">
        <v>44656</v>
      </c>
      <c r="O149" s="186">
        <v>44659</v>
      </c>
      <c r="P149" s="186">
        <v>44660</v>
      </c>
      <c r="Q149" s="186">
        <v>44662</v>
      </c>
      <c r="R149" s="186">
        <v>44670</v>
      </c>
      <c r="S149" s="190" t="s">
        <v>38</v>
      </c>
      <c r="T149" s="248">
        <f t="shared" si="274"/>
        <v>25000</v>
      </c>
      <c r="U149" s="263">
        <v>25000</v>
      </c>
      <c r="V149" s="250"/>
      <c r="W149" s="248">
        <f t="shared" si="229"/>
        <v>21750</v>
      </c>
      <c r="X149" s="263">
        <v>21750</v>
      </c>
      <c r="Y149" s="195"/>
      <c r="Z149" s="190" t="str">
        <f t="shared" ref="Z149:AF149" si="297">IF($E149="Public Bidding","Date Required",IF($E149="Shopping","n/a",IF($E149="Small Value Procurement","n/a",IF($E149="Lease of Venue","n/a",IF($E149="Agency to Agency","n/a",IF($E149="Direct Contracting","n/a",IF($E149="Emergency Cases","n/a","Check Mode of Proc")))))))</f>
        <v>n/a</v>
      </c>
      <c r="AA149" s="190" t="str">
        <f t="shared" si="297"/>
        <v>n/a</v>
      </c>
      <c r="AB149" s="190" t="str">
        <f t="shared" si="297"/>
        <v>n/a</v>
      </c>
      <c r="AC149" s="190" t="str">
        <f t="shared" si="297"/>
        <v>n/a</v>
      </c>
      <c r="AD149" s="190" t="str">
        <f t="shared" si="297"/>
        <v>n/a</v>
      </c>
      <c r="AE149" s="190" t="str">
        <f t="shared" si="297"/>
        <v>n/a</v>
      </c>
      <c r="AF149" s="190" t="str">
        <f t="shared" si="297"/>
        <v>n/a</v>
      </c>
      <c r="AG149" s="206"/>
      <c r="AH149" s="207"/>
      <c r="AI149" s="169" t="s">
        <v>514</v>
      </c>
      <c r="AJ149" s="168" t="s">
        <v>515</v>
      </c>
      <c r="AK149" s="169" t="s">
        <v>516</v>
      </c>
      <c r="AL149" s="231"/>
      <c r="AM149" s="231"/>
      <c r="AN149" s="231"/>
      <c r="AO149" s="235"/>
      <c r="AP149" s="231"/>
      <c r="AQ149" s="231"/>
      <c r="AR149" s="231"/>
      <c r="AS149" s="231"/>
      <c r="AT149" s="231"/>
      <c r="AU149" s="231"/>
      <c r="AV149" s="231"/>
      <c r="AW149" s="231"/>
      <c r="AX149" s="231"/>
      <c r="AY149" s="237"/>
      <c r="AZ149" s="231"/>
      <c r="BA149" s="238"/>
      <c r="BB149" s="231"/>
      <c r="BC149" s="231"/>
      <c r="BD149" s="231"/>
    </row>
    <row r="150" spans="1:56" ht="39" customHeight="1">
      <c r="A150" s="167">
        <f>IF(C150=0,"  ",VLOOKUP(C150,CODES!$A$1:$B$143,2,FALSE))</f>
        <v>100000100001000</v>
      </c>
      <c r="B150" s="253" t="s">
        <v>517</v>
      </c>
      <c r="C150" s="169" t="s">
        <v>49</v>
      </c>
      <c r="D150" s="169" t="s">
        <v>36</v>
      </c>
      <c r="E150" s="169" t="s">
        <v>37</v>
      </c>
      <c r="F150" s="170" t="str">
        <f t="shared" ref="F150:I150" si="298">IF($E150="Public Bidding","Date Required",IF($E150="Shopping","n/a",IF($E150="Small Value Procurement","n/a",IF($E150="Lease of Venue","n/a",IF($E150="Agency to Agency","n/a",IF($E150="Direct Contracting","n/a",IF($E150="Emergency Cases","n/a","Check Mode of Proc")))))))</f>
        <v>n/a</v>
      </c>
      <c r="G150" s="170" t="str">
        <f t="shared" si="298"/>
        <v>n/a</v>
      </c>
      <c r="H150" s="170" t="str">
        <f t="shared" si="298"/>
        <v>n/a</v>
      </c>
      <c r="I150" s="170" t="str">
        <f t="shared" si="298"/>
        <v>n/a</v>
      </c>
      <c r="J150" s="169" t="str">
        <f t="shared" ref="J150:K150" si="299">IF($E150="Public Bidding","Date Required",IF($E150="Shopping","Date Required",IF($E150="Small Value Procurement","Date Required",IF($E150="Lease of Venue","Date Required",IF($E150="Agency to Agency","n/a",IF($E150="Direct Contracting","n/a",IF($E150="Emergency Cases","Date Required","Check Mode of Proc")))))))</f>
        <v>n/a</v>
      </c>
      <c r="K150" s="169" t="str">
        <f t="shared" si="299"/>
        <v>n/a</v>
      </c>
      <c r="L150" s="181" t="str">
        <f t="shared" si="224"/>
        <v>n/a</v>
      </c>
      <c r="M150" s="180">
        <v>44656</v>
      </c>
      <c r="N150" s="180">
        <v>44656</v>
      </c>
      <c r="O150" s="186">
        <v>44658</v>
      </c>
      <c r="P150" s="186">
        <v>44659</v>
      </c>
      <c r="Q150" s="186">
        <v>44680</v>
      </c>
      <c r="R150" s="186">
        <v>44725</v>
      </c>
      <c r="S150" s="190" t="s">
        <v>38</v>
      </c>
      <c r="T150" s="248">
        <f t="shared" si="274"/>
        <v>14262.24</v>
      </c>
      <c r="U150" s="263">
        <v>14262.24</v>
      </c>
      <c r="V150" s="250"/>
      <c r="W150" s="248">
        <f t="shared" si="229"/>
        <v>14262.24</v>
      </c>
      <c r="X150" s="263">
        <v>14262.24</v>
      </c>
      <c r="Y150" s="195"/>
      <c r="Z150" s="190" t="str">
        <f t="shared" ref="Z150:AF150" si="300">IF($E150="Public Bidding","Date Required",IF($E150="Shopping","n/a",IF($E150="Small Value Procurement","n/a",IF($E150="Lease of Venue","n/a",IF($E150="Agency to Agency","n/a",IF($E150="Direct Contracting","n/a",IF($E150="Emergency Cases","n/a","Check Mode of Proc")))))))</f>
        <v>n/a</v>
      </c>
      <c r="AA150" s="190" t="str">
        <f t="shared" si="300"/>
        <v>n/a</v>
      </c>
      <c r="AB150" s="190" t="str">
        <f t="shared" si="300"/>
        <v>n/a</v>
      </c>
      <c r="AC150" s="190" t="str">
        <f t="shared" si="300"/>
        <v>n/a</v>
      </c>
      <c r="AD150" s="190" t="str">
        <f t="shared" si="300"/>
        <v>n/a</v>
      </c>
      <c r="AE150" s="190" t="str">
        <f t="shared" si="300"/>
        <v>n/a</v>
      </c>
      <c r="AF150" s="190" t="str">
        <f t="shared" si="300"/>
        <v>n/a</v>
      </c>
      <c r="AG150" s="206"/>
      <c r="AH150" s="207"/>
      <c r="AI150" s="169" t="s">
        <v>518</v>
      </c>
      <c r="AJ150" s="168" t="s">
        <v>519</v>
      </c>
      <c r="AK150" s="169" t="s">
        <v>520</v>
      </c>
      <c r="AL150" s="231"/>
      <c r="AM150" s="231"/>
      <c r="AN150" s="231"/>
      <c r="AO150" s="235"/>
      <c r="AP150" s="231"/>
      <c r="AQ150" s="231"/>
      <c r="AR150" s="231"/>
      <c r="AS150" s="231"/>
      <c r="AT150" s="231"/>
      <c r="AU150" s="231"/>
      <c r="AV150" s="231"/>
      <c r="AW150" s="231"/>
      <c r="AX150" s="231"/>
      <c r="AY150" s="237"/>
      <c r="AZ150" s="231"/>
      <c r="BA150" s="238"/>
      <c r="BB150" s="231"/>
      <c r="BC150" s="231"/>
      <c r="BD150" s="231"/>
    </row>
    <row r="151" spans="1:56" ht="63">
      <c r="A151" s="167">
        <f>IF(C151=0,"  ",VLOOKUP(C151,CODES!$A$1:$B$143,2,FALSE))</f>
        <v>310100100001000</v>
      </c>
      <c r="B151" s="253" t="s">
        <v>521</v>
      </c>
      <c r="C151" s="169" t="s">
        <v>445</v>
      </c>
      <c r="D151" s="169" t="s">
        <v>36</v>
      </c>
      <c r="E151" s="169" t="s">
        <v>44</v>
      </c>
      <c r="F151" s="170" t="str">
        <f t="shared" ref="F151:I151" si="301">IF($E151="Public Bidding","Date Required",IF($E151="Shopping","n/a",IF($E151="Small Value Procurement","n/a",IF($E151="Lease of Venue","n/a",IF($E151="Agency to Agency","n/a",IF($E151="Direct Contracting","n/a",IF($E151="Emergency Cases","n/a","Check Mode of Proc")))))))</f>
        <v>n/a</v>
      </c>
      <c r="G151" s="170" t="str">
        <f t="shared" si="301"/>
        <v>n/a</v>
      </c>
      <c r="H151" s="170" t="str">
        <f t="shared" si="301"/>
        <v>n/a</v>
      </c>
      <c r="I151" s="170" t="str">
        <f t="shared" si="301"/>
        <v>n/a</v>
      </c>
      <c r="J151" s="180">
        <v>44648</v>
      </c>
      <c r="K151" s="180">
        <v>44648</v>
      </c>
      <c r="L151" s="181" t="str">
        <f t="shared" si="224"/>
        <v>n/a</v>
      </c>
      <c r="M151" s="183">
        <v>44649</v>
      </c>
      <c r="N151" s="180">
        <v>44656</v>
      </c>
      <c r="O151" s="186">
        <v>44673</v>
      </c>
      <c r="P151" s="186">
        <v>44674</v>
      </c>
      <c r="Q151" s="186">
        <v>44676</v>
      </c>
      <c r="R151" s="186">
        <v>44676</v>
      </c>
      <c r="S151" s="190" t="s">
        <v>38</v>
      </c>
      <c r="T151" s="248">
        <f t="shared" si="274"/>
        <v>7400</v>
      </c>
      <c r="U151" s="263">
        <v>7400</v>
      </c>
      <c r="V151" s="250"/>
      <c r="W151" s="248">
        <f t="shared" si="229"/>
        <v>5500</v>
      </c>
      <c r="X151" s="263">
        <v>5500</v>
      </c>
      <c r="Y151" s="195"/>
      <c r="Z151" s="190" t="str">
        <f t="shared" ref="Z151:AF151" si="302">IF($E151="Public Bidding","Date Required",IF($E151="Shopping","n/a",IF($E151="Small Value Procurement","n/a",IF($E151="Lease of Venue","n/a",IF($E151="Agency to Agency","n/a",IF($E151="Direct Contracting","n/a",IF($E151="Emergency Cases","n/a","Check Mode of Proc")))))))</f>
        <v>n/a</v>
      </c>
      <c r="AA151" s="190" t="str">
        <f t="shared" si="302"/>
        <v>n/a</v>
      </c>
      <c r="AB151" s="190" t="str">
        <f t="shared" si="302"/>
        <v>n/a</v>
      </c>
      <c r="AC151" s="190" t="str">
        <f t="shared" si="302"/>
        <v>n/a</v>
      </c>
      <c r="AD151" s="190" t="str">
        <f t="shared" si="302"/>
        <v>n/a</v>
      </c>
      <c r="AE151" s="190" t="str">
        <f t="shared" si="302"/>
        <v>n/a</v>
      </c>
      <c r="AF151" s="190" t="str">
        <f t="shared" si="302"/>
        <v>n/a</v>
      </c>
      <c r="AG151" s="206"/>
      <c r="AH151" s="207"/>
      <c r="AI151" s="169" t="s">
        <v>522</v>
      </c>
      <c r="AJ151" s="168" t="s">
        <v>424</v>
      </c>
      <c r="AK151" s="169" t="s">
        <v>523</v>
      </c>
      <c r="AL151" s="231"/>
      <c r="AM151" s="231"/>
      <c r="AN151" s="231"/>
      <c r="AO151" s="235"/>
      <c r="AP151" s="231"/>
      <c r="AQ151" s="231"/>
      <c r="AR151" s="231"/>
      <c r="AS151" s="231"/>
      <c r="AT151" s="231"/>
      <c r="AU151" s="231"/>
      <c r="AV151" s="231"/>
      <c r="AW151" s="231"/>
      <c r="AX151" s="231"/>
      <c r="AY151" s="237"/>
      <c r="AZ151" s="231"/>
      <c r="BA151" s="238"/>
      <c r="BB151" s="231"/>
      <c r="BC151" s="231"/>
      <c r="BD151" s="231"/>
    </row>
    <row r="152" spans="1:56" ht="39" customHeight="1">
      <c r="A152" s="167">
        <f>IF(C152=0,"  ",VLOOKUP(C152,CODES!$A$1:$B$143,2,FALSE))</f>
        <v>320101100001000</v>
      </c>
      <c r="B152" s="441" t="s">
        <v>524</v>
      </c>
      <c r="C152" s="169" t="s">
        <v>179</v>
      </c>
      <c r="D152" s="169" t="s">
        <v>36</v>
      </c>
      <c r="E152" s="169" t="s">
        <v>44</v>
      </c>
      <c r="F152" s="170" t="str">
        <f t="shared" ref="F152:I152" si="303">IF($E152="Public Bidding","Date Required",IF($E152="Shopping","n/a",IF($E152="Small Value Procurement","n/a",IF($E152="Lease of Venue","n/a",IF($E152="Agency to Agency","n/a",IF($E152="Direct Contracting","n/a",IF($E152="Emergency Cases","n/a","Check Mode of Proc")))))))</f>
        <v>n/a</v>
      </c>
      <c r="G152" s="170" t="str">
        <f t="shared" si="303"/>
        <v>n/a</v>
      </c>
      <c r="H152" s="170" t="str">
        <f t="shared" si="303"/>
        <v>n/a</v>
      </c>
      <c r="I152" s="170" t="str">
        <f t="shared" si="303"/>
        <v>n/a</v>
      </c>
      <c r="J152" s="180">
        <v>44650</v>
      </c>
      <c r="K152" s="180">
        <v>44650</v>
      </c>
      <c r="L152" s="181" t="str">
        <f t="shared" si="224"/>
        <v>n/a</v>
      </c>
      <c r="M152" s="180">
        <v>44651</v>
      </c>
      <c r="N152" s="180">
        <v>44656</v>
      </c>
      <c r="O152" s="186">
        <v>44658</v>
      </c>
      <c r="P152" s="186">
        <v>44659</v>
      </c>
      <c r="Q152" s="186">
        <v>44664</v>
      </c>
      <c r="R152" s="186">
        <v>44671</v>
      </c>
      <c r="S152" s="190" t="s">
        <v>38</v>
      </c>
      <c r="T152" s="248">
        <f t="shared" si="274"/>
        <v>114600</v>
      </c>
      <c r="U152" s="480">
        <v>114600</v>
      </c>
      <c r="V152" s="250"/>
      <c r="W152" s="248">
        <f t="shared" si="229"/>
        <v>66228.75</v>
      </c>
      <c r="X152" s="263">
        <v>66228.75</v>
      </c>
      <c r="Y152" s="195"/>
      <c r="Z152" s="190" t="str">
        <f t="shared" ref="Z152:AF152" si="304">IF($E152="Public Bidding","Date Required",IF($E152="Shopping","n/a",IF($E152="Small Value Procurement","n/a",IF($E152="Lease of Venue","n/a",IF($E152="Agency to Agency","n/a",IF($E152="Direct Contracting","n/a",IF($E152="Emergency Cases","n/a","Check Mode of Proc")))))))</f>
        <v>n/a</v>
      </c>
      <c r="AA152" s="190" t="str">
        <f t="shared" si="304"/>
        <v>n/a</v>
      </c>
      <c r="AB152" s="190" t="str">
        <f t="shared" si="304"/>
        <v>n/a</v>
      </c>
      <c r="AC152" s="190" t="str">
        <f t="shared" si="304"/>
        <v>n/a</v>
      </c>
      <c r="AD152" s="190" t="str">
        <f t="shared" si="304"/>
        <v>n/a</v>
      </c>
      <c r="AE152" s="190" t="str">
        <f t="shared" si="304"/>
        <v>n/a</v>
      </c>
      <c r="AF152" s="190" t="str">
        <f t="shared" si="304"/>
        <v>n/a</v>
      </c>
      <c r="AG152" s="206"/>
      <c r="AH152" s="207"/>
      <c r="AI152" s="169" t="s">
        <v>525</v>
      </c>
      <c r="AJ152" s="168" t="s">
        <v>192</v>
      </c>
      <c r="AK152" s="169" t="s">
        <v>516</v>
      </c>
      <c r="AL152" s="231"/>
      <c r="AM152" s="231"/>
      <c r="AN152" s="231"/>
      <c r="AO152" s="235"/>
      <c r="AP152" s="231"/>
      <c r="AQ152" s="231"/>
      <c r="AR152" s="231"/>
      <c r="AS152" s="231"/>
      <c r="AT152" s="231"/>
      <c r="AU152" s="231"/>
      <c r="AV152" s="231"/>
      <c r="AW152" s="231"/>
      <c r="AX152" s="231"/>
      <c r="AY152" s="237"/>
      <c r="AZ152" s="231"/>
      <c r="BA152" s="238"/>
      <c r="BB152" s="231"/>
      <c r="BC152" s="231"/>
      <c r="BD152" s="231"/>
    </row>
    <row r="153" spans="1:56" ht="46.5" customHeight="1">
      <c r="A153" s="167">
        <f>IF(C153=0,"  ",VLOOKUP(C153,CODES!$A$1:$B$143,2,FALSE))</f>
        <v>320101100001000</v>
      </c>
      <c r="B153" s="253" t="s">
        <v>526</v>
      </c>
      <c r="C153" s="169" t="s">
        <v>179</v>
      </c>
      <c r="D153" s="169" t="s">
        <v>36</v>
      </c>
      <c r="E153" s="169" t="s">
        <v>44</v>
      </c>
      <c r="F153" s="170" t="str">
        <f t="shared" ref="F153:I153" si="305">IF($E153="Public Bidding","Date Required",IF($E153="Shopping","n/a",IF($E153="Small Value Procurement","n/a",IF($E153="Lease of Venue","n/a",IF($E153="Agency to Agency","n/a",IF($E153="Direct Contracting","n/a",IF($E153="Emergency Cases","n/a","Check Mode of Proc")))))))</f>
        <v>n/a</v>
      </c>
      <c r="G153" s="170" t="str">
        <f t="shared" si="305"/>
        <v>n/a</v>
      </c>
      <c r="H153" s="170" t="str">
        <f t="shared" si="305"/>
        <v>n/a</v>
      </c>
      <c r="I153" s="170" t="str">
        <f t="shared" si="305"/>
        <v>n/a</v>
      </c>
      <c r="J153" s="180">
        <v>44650</v>
      </c>
      <c r="K153" s="180">
        <v>44650</v>
      </c>
      <c r="L153" s="181" t="str">
        <f t="shared" si="224"/>
        <v>n/a</v>
      </c>
      <c r="M153" s="180">
        <v>44650</v>
      </c>
      <c r="N153" s="180">
        <v>44656</v>
      </c>
      <c r="O153" s="186">
        <v>44658</v>
      </c>
      <c r="P153" s="186">
        <v>44659</v>
      </c>
      <c r="Q153" s="186">
        <v>44685</v>
      </c>
      <c r="R153" s="186">
        <v>44685</v>
      </c>
      <c r="S153" s="190" t="s">
        <v>38</v>
      </c>
      <c r="T153" s="248">
        <f t="shared" si="274"/>
        <v>38400</v>
      </c>
      <c r="U153" s="263">
        <v>38400</v>
      </c>
      <c r="V153" s="250"/>
      <c r="W153" s="248">
        <f t="shared" si="229"/>
        <v>18960</v>
      </c>
      <c r="X153" s="263">
        <v>18960</v>
      </c>
      <c r="Y153" s="195"/>
      <c r="Z153" s="190" t="str">
        <f t="shared" ref="Z153:AF153" si="306">IF($E153="Public Bidding","Date Required",IF($E153="Shopping","n/a",IF($E153="Small Value Procurement","n/a",IF($E153="Lease of Venue","n/a",IF($E153="Agency to Agency","n/a",IF($E153="Direct Contracting","n/a",IF($E153="Emergency Cases","n/a","Check Mode of Proc")))))))</f>
        <v>n/a</v>
      </c>
      <c r="AA153" s="190" t="str">
        <f t="shared" si="306"/>
        <v>n/a</v>
      </c>
      <c r="AB153" s="190" t="str">
        <f t="shared" si="306"/>
        <v>n/a</v>
      </c>
      <c r="AC153" s="190" t="str">
        <f t="shared" si="306"/>
        <v>n/a</v>
      </c>
      <c r="AD153" s="190" t="str">
        <f t="shared" si="306"/>
        <v>n/a</v>
      </c>
      <c r="AE153" s="190" t="str">
        <f t="shared" si="306"/>
        <v>n/a</v>
      </c>
      <c r="AF153" s="190" t="str">
        <f t="shared" si="306"/>
        <v>n/a</v>
      </c>
      <c r="AG153" s="206"/>
      <c r="AH153" s="207"/>
      <c r="AI153" s="169" t="s">
        <v>527</v>
      </c>
      <c r="AJ153" s="168" t="s">
        <v>192</v>
      </c>
      <c r="AK153" s="169" t="s">
        <v>528</v>
      </c>
      <c r="AL153" s="231"/>
      <c r="AM153" s="231"/>
      <c r="AN153" s="231"/>
      <c r="AO153" s="235"/>
      <c r="AP153" s="231"/>
      <c r="AQ153" s="231"/>
      <c r="AR153" s="231"/>
      <c r="AS153" s="231"/>
      <c r="AT153" s="231"/>
      <c r="AU153" s="231"/>
      <c r="AV153" s="231"/>
      <c r="AW153" s="231"/>
      <c r="AX153" s="231"/>
      <c r="AY153" s="237"/>
      <c r="AZ153" s="231"/>
      <c r="BA153" s="238"/>
      <c r="BB153" s="231"/>
      <c r="BC153" s="231"/>
      <c r="BD153" s="231"/>
    </row>
    <row r="154" spans="1:56" ht="43.5" customHeight="1">
      <c r="A154" s="167">
        <f>IF(C154=0,"  ",VLOOKUP(C154,CODES!$A$1:$B$143,2,FALSE))</f>
        <v>330100100001000</v>
      </c>
      <c r="B154" s="253" t="s">
        <v>529</v>
      </c>
      <c r="C154" s="169" t="s">
        <v>249</v>
      </c>
      <c r="D154" s="169" t="s">
        <v>36</v>
      </c>
      <c r="E154" s="169" t="s">
        <v>44</v>
      </c>
      <c r="F154" s="170" t="str">
        <f t="shared" ref="F154:I154" si="307">IF($E154="Public Bidding","Date Required",IF($E154="Shopping","n/a",IF($E154="Small Value Procurement","n/a",IF($E154="Lease of Venue","n/a",IF($E154="Agency to Agency","n/a",IF($E154="Direct Contracting","n/a",IF($E154="Emergency Cases","n/a","Check Mode of Proc")))))))</f>
        <v>n/a</v>
      </c>
      <c r="G154" s="170" t="str">
        <f t="shared" si="307"/>
        <v>n/a</v>
      </c>
      <c r="H154" s="170" t="str">
        <f t="shared" si="307"/>
        <v>n/a</v>
      </c>
      <c r="I154" s="170" t="str">
        <f t="shared" si="307"/>
        <v>n/a</v>
      </c>
      <c r="J154" s="180">
        <v>44651</v>
      </c>
      <c r="K154" s="180">
        <v>44651</v>
      </c>
      <c r="L154" s="181" t="str">
        <f t="shared" si="224"/>
        <v>n/a</v>
      </c>
      <c r="M154" s="180">
        <v>44652</v>
      </c>
      <c r="N154" s="180">
        <v>44656</v>
      </c>
      <c r="O154" s="186">
        <v>44679</v>
      </c>
      <c r="P154" s="186">
        <v>44680</v>
      </c>
      <c r="Q154" s="186">
        <v>44686</v>
      </c>
      <c r="R154" s="186">
        <v>44694</v>
      </c>
      <c r="S154" s="190" t="s">
        <v>38</v>
      </c>
      <c r="T154" s="248">
        <f t="shared" si="274"/>
        <v>184800</v>
      </c>
      <c r="U154" s="263">
        <v>184800</v>
      </c>
      <c r="V154" s="250"/>
      <c r="W154" s="248">
        <f t="shared" si="229"/>
        <v>176400</v>
      </c>
      <c r="X154" s="263">
        <v>176400</v>
      </c>
      <c r="Y154" s="195"/>
      <c r="Z154" s="190" t="str">
        <f t="shared" ref="Z154:AF154" si="308">IF($E154="Public Bidding","Date Required",IF($E154="Shopping","n/a",IF($E154="Small Value Procurement","n/a",IF($E154="Lease of Venue","n/a",IF($E154="Agency to Agency","n/a",IF($E154="Direct Contracting","n/a",IF($E154="Emergency Cases","n/a","Check Mode of Proc")))))))</f>
        <v>n/a</v>
      </c>
      <c r="AA154" s="190" t="str">
        <f t="shared" si="308"/>
        <v>n/a</v>
      </c>
      <c r="AB154" s="190" t="str">
        <f t="shared" si="308"/>
        <v>n/a</v>
      </c>
      <c r="AC154" s="190" t="str">
        <f t="shared" si="308"/>
        <v>n/a</v>
      </c>
      <c r="AD154" s="190" t="str">
        <f t="shared" si="308"/>
        <v>n/a</v>
      </c>
      <c r="AE154" s="190" t="str">
        <f t="shared" si="308"/>
        <v>n/a</v>
      </c>
      <c r="AF154" s="190" t="str">
        <f t="shared" si="308"/>
        <v>n/a</v>
      </c>
      <c r="AG154" s="206"/>
      <c r="AH154" s="207"/>
      <c r="AI154" s="169" t="s">
        <v>530</v>
      </c>
      <c r="AJ154" s="168" t="s">
        <v>531</v>
      </c>
      <c r="AK154" s="169" t="s">
        <v>532</v>
      </c>
      <c r="AL154" s="231"/>
      <c r="AM154" s="231"/>
      <c r="AN154" s="231"/>
      <c r="AO154" s="235"/>
      <c r="AP154" s="231"/>
      <c r="AQ154" s="231"/>
      <c r="AR154" s="231"/>
      <c r="AS154" s="231"/>
      <c r="AT154" s="231"/>
      <c r="AU154" s="231"/>
      <c r="AV154" s="231"/>
      <c r="AW154" s="231"/>
      <c r="AX154" s="231"/>
      <c r="AY154" s="237"/>
      <c r="AZ154" s="231"/>
      <c r="BA154" s="238"/>
      <c r="BB154" s="231"/>
      <c r="BC154" s="231"/>
      <c r="BD154" s="231"/>
    </row>
    <row r="155" spans="1:56" ht="45" customHeight="1">
      <c r="A155" s="167">
        <f>IF(C155=0,"  ",VLOOKUP(C155,CODES!$A$1:$B$143,2,FALSE))</f>
        <v>100000100001000</v>
      </c>
      <c r="B155" s="253" t="s">
        <v>536</v>
      </c>
      <c r="C155" s="169" t="s">
        <v>49</v>
      </c>
      <c r="D155" s="169" t="s">
        <v>36</v>
      </c>
      <c r="E155" s="169" t="s">
        <v>44</v>
      </c>
      <c r="F155" s="170" t="str">
        <f t="shared" ref="F155:I155" si="309">IF($E155="Public Bidding","Date Required",IF($E155="Shopping","n/a",IF($E155="Small Value Procurement","n/a",IF($E155="Lease of Venue","n/a",IF($E155="Agency to Agency","n/a",IF($E155="Direct Contracting","n/a",IF($E155="Emergency Cases","n/a","Check Mode of Proc")))))))</f>
        <v>n/a</v>
      </c>
      <c r="G155" s="170" t="str">
        <f t="shared" si="309"/>
        <v>n/a</v>
      </c>
      <c r="H155" s="170" t="str">
        <f t="shared" si="309"/>
        <v>n/a</v>
      </c>
      <c r="I155" s="170" t="str">
        <f t="shared" si="309"/>
        <v>n/a</v>
      </c>
      <c r="J155" s="180">
        <v>44649</v>
      </c>
      <c r="K155" s="180">
        <v>44649</v>
      </c>
      <c r="L155" s="181" t="str">
        <f t="shared" si="224"/>
        <v>n/a</v>
      </c>
      <c r="M155" s="180">
        <v>44657</v>
      </c>
      <c r="N155" s="180">
        <v>44669</v>
      </c>
      <c r="O155" s="186">
        <v>44673</v>
      </c>
      <c r="P155" s="186">
        <v>44674</v>
      </c>
      <c r="Q155" s="186">
        <v>44722</v>
      </c>
      <c r="R155" s="186">
        <v>44726</v>
      </c>
      <c r="S155" s="190" t="s">
        <v>38</v>
      </c>
      <c r="T155" s="248">
        <f t="shared" si="274"/>
        <v>19650</v>
      </c>
      <c r="U155" s="263">
        <v>19650</v>
      </c>
      <c r="V155" s="250"/>
      <c r="W155" s="248">
        <f t="shared" si="229"/>
        <v>19650</v>
      </c>
      <c r="X155" s="263">
        <v>19650</v>
      </c>
      <c r="Y155" s="195"/>
      <c r="Z155" s="190" t="str">
        <f t="shared" ref="Z155:AF155" si="310">IF($E155="Public Bidding","Date Required",IF($E155="Shopping","n/a",IF($E155="Small Value Procurement","n/a",IF($E155="Lease of Venue","n/a",IF($E155="Agency to Agency","n/a",IF($E155="Direct Contracting","n/a",IF($E155="Emergency Cases","n/a","Check Mode of Proc")))))))</f>
        <v>n/a</v>
      </c>
      <c r="AA155" s="190" t="str">
        <f t="shared" si="310"/>
        <v>n/a</v>
      </c>
      <c r="AB155" s="190" t="str">
        <f t="shared" si="310"/>
        <v>n/a</v>
      </c>
      <c r="AC155" s="190" t="str">
        <f t="shared" si="310"/>
        <v>n/a</v>
      </c>
      <c r="AD155" s="190" t="str">
        <f t="shared" si="310"/>
        <v>n/a</v>
      </c>
      <c r="AE155" s="190" t="str">
        <f t="shared" si="310"/>
        <v>n/a</v>
      </c>
      <c r="AF155" s="190" t="str">
        <f t="shared" si="310"/>
        <v>n/a</v>
      </c>
      <c r="AG155" s="206"/>
      <c r="AH155" s="207"/>
      <c r="AI155" s="169" t="s">
        <v>537</v>
      </c>
      <c r="AJ155" s="168" t="s">
        <v>401</v>
      </c>
      <c r="AK155" s="169" t="s">
        <v>509</v>
      </c>
      <c r="AL155" s="231"/>
      <c r="AM155" s="231"/>
      <c r="AN155" s="231"/>
      <c r="AO155" s="235"/>
      <c r="AP155" s="231"/>
      <c r="AQ155" s="231"/>
      <c r="AR155" s="231"/>
      <c r="AS155" s="231"/>
      <c r="AT155" s="231"/>
      <c r="AU155" s="231"/>
      <c r="AV155" s="231"/>
      <c r="AW155" s="231"/>
      <c r="AX155" s="231"/>
      <c r="AY155" s="237"/>
      <c r="AZ155" s="231"/>
      <c r="BA155" s="238"/>
      <c r="BB155" s="231"/>
      <c r="BC155" s="231"/>
      <c r="BD155" s="231"/>
    </row>
    <row r="156" spans="1:56" ht="54" customHeight="1">
      <c r="A156" s="167">
        <f>IF(C156=0,"  ",VLOOKUP(C156,CODES!$A$1:$B$143,2,FALSE))</f>
        <v>100000100001000</v>
      </c>
      <c r="B156" s="441" t="s">
        <v>538</v>
      </c>
      <c r="C156" s="169" t="s">
        <v>49</v>
      </c>
      <c r="D156" s="169" t="s">
        <v>36</v>
      </c>
      <c r="E156" s="169" t="s">
        <v>44</v>
      </c>
      <c r="F156" s="170" t="str">
        <f t="shared" ref="F156:I156" si="311">IF($E156="Public Bidding","Date Required",IF($E156="Shopping","n/a",IF($E156="Small Value Procurement","n/a",IF($E156="Lease of Venue","n/a",IF($E156="Agency to Agency","n/a",IF($E156="Direct Contracting","n/a",IF($E156="Emergency Cases","n/a","Check Mode of Proc")))))))</f>
        <v>n/a</v>
      </c>
      <c r="G156" s="170" t="str">
        <f t="shared" si="311"/>
        <v>n/a</v>
      </c>
      <c r="H156" s="170" t="str">
        <f t="shared" si="311"/>
        <v>n/a</v>
      </c>
      <c r="I156" s="170" t="str">
        <f t="shared" si="311"/>
        <v>n/a</v>
      </c>
      <c r="J156" s="180">
        <v>44649</v>
      </c>
      <c r="K156" s="180">
        <v>44649</v>
      </c>
      <c r="L156" s="181" t="str">
        <f t="shared" si="224"/>
        <v>n/a</v>
      </c>
      <c r="M156" s="180">
        <v>44650</v>
      </c>
      <c r="N156" s="180">
        <v>44657</v>
      </c>
      <c r="O156" s="186">
        <v>44669</v>
      </c>
      <c r="P156" s="186">
        <v>44670</v>
      </c>
      <c r="Q156" s="186">
        <v>44671</v>
      </c>
      <c r="R156" s="186">
        <v>44676</v>
      </c>
      <c r="S156" s="190" t="s">
        <v>38</v>
      </c>
      <c r="T156" s="248">
        <f t="shared" si="274"/>
        <v>40100</v>
      </c>
      <c r="U156" s="263">
        <v>40100</v>
      </c>
      <c r="V156" s="250"/>
      <c r="W156" s="248">
        <f t="shared" si="229"/>
        <v>14250</v>
      </c>
      <c r="X156" s="263">
        <v>14250</v>
      </c>
      <c r="Y156" s="195"/>
      <c r="Z156" s="190" t="str">
        <f t="shared" ref="Z156:AF156" si="312">IF($E156="Public Bidding","Date Required",IF($E156="Shopping","n/a",IF($E156="Small Value Procurement","n/a",IF($E156="Lease of Venue","n/a",IF($E156="Agency to Agency","n/a",IF($E156="Direct Contracting","n/a",IF($E156="Emergency Cases","n/a","Check Mode of Proc")))))))</f>
        <v>n/a</v>
      </c>
      <c r="AA156" s="190" t="str">
        <f t="shared" si="312"/>
        <v>n/a</v>
      </c>
      <c r="AB156" s="190" t="str">
        <f t="shared" si="312"/>
        <v>n/a</v>
      </c>
      <c r="AC156" s="190" t="str">
        <f t="shared" si="312"/>
        <v>n/a</v>
      </c>
      <c r="AD156" s="190" t="str">
        <f t="shared" si="312"/>
        <v>n/a</v>
      </c>
      <c r="AE156" s="190" t="str">
        <f t="shared" si="312"/>
        <v>n/a</v>
      </c>
      <c r="AF156" s="190" t="str">
        <f t="shared" si="312"/>
        <v>n/a</v>
      </c>
      <c r="AG156" s="206"/>
      <c r="AH156" s="207"/>
      <c r="AI156" s="169" t="s">
        <v>539</v>
      </c>
      <c r="AJ156" s="168" t="s">
        <v>348</v>
      </c>
      <c r="AK156" s="169" t="s">
        <v>540</v>
      </c>
      <c r="AL156" s="231"/>
      <c r="AM156" s="231"/>
      <c r="AN156" s="231"/>
      <c r="AO156" s="235"/>
      <c r="AP156" s="231"/>
      <c r="AQ156" s="231"/>
      <c r="AR156" s="231"/>
      <c r="AS156" s="231"/>
      <c r="AT156" s="231"/>
      <c r="AU156" s="231"/>
      <c r="AV156" s="231"/>
      <c r="AW156" s="231"/>
      <c r="AX156" s="231"/>
      <c r="AY156" s="237"/>
      <c r="AZ156" s="231"/>
      <c r="BA156" s="238"/>
      <c r="BB156" s="231"/>
      <c r="BC156" s="231"/>
      <c r="BD156" s="231"/>
    </row>
    <row r="157" spans="1:56" ht="39" customHeight="1">
      <c r="A157" s="167">
        <f>IF(C157=0,"  ",VLOOKUP(C157,CODES!$A$1:$B$143,2,FALSE))</f>
        <v>200000100003000</v>
      </c>
      <c r="B157" s="253" t="s">
        <v>541</v>
      </c>
      <c r="C157" s="169" t="s">
        <v>43</v>
      </c>
      <c r="D157" s="169" t="s">
        <v>36</v>
      </c>
      <c r="E157" s="169" t="s">
        <v>44</v>
      </c>
      <c r="F157" s="170" t="str">
        <f t="shared" ref="F157:I157" si="313">IF($E157="Public Bidding","Date Required",IF($E157="Shopping","n/a",IF($E157="Small Value Procurement","n/a",IF($E157="Lease of Venue","n/a",IF($E157="Agency to Agency","n/a",IF($E157="Direct Contracting","n/a",IF($E157="Emergency Cases","n/a","Check Mode of Proc")))))))</f>
        <v>n/a</v>
      </c>
      <c r="G157" s="170" t="str">
        <f t="shared" si="313"/>
        <v>n/a</v>
      </c>
      <c r="H157" s="170" t="str">
        <f t="shared" si="313"/>
        <v>n/a</v>
      </c>
      <c r="I157" s="170" t="str">
        <f t="shared" si="313"/>
        <v>n/a</v>
      </c>
      <c r="J157" s="180">
        <v>44651</v>
      </c>
      <c r="K157" s="180">
        <v>44651</v>
      </c>
      <c r="L157" s="181" t="str">
        <f t="shared" si="224"/>
        <v>n/a</v>
      </c>
      <c r="M157" s="180">
        <v>44652</v>
      </c>
      <c r="N157" s="180">
        <v>44657</v>
      </c>
      <c r="O157" s="186">
        <v>44657</v>
      </c>
      <c r="P157" s="186">
        <v>44658</v>
      </c>
      <c r="Q157" s="186">
        <v>44663</v>
      </c>
      <c r="R157" s="186">
        <v>44669</v>
      </c>
      <c r="S157" s="190" t="s">
        <v>38</v>
      </c>
      <c r="T157" s="248">
        <f t="shared" si="274"/>
        <v>33200</v>
      </c>
      <c r="U157" s="263">
        <v>33200</v>
      </c>
      <c r="V157" s="250"/>
      <c r="W157" s="248">
        <f t="shared" si="229"/>
        <v>32860</v>
      </c>
      <c r="X157" s="263">
        <v>32860</v>
      </c>
      <c r="Y157" s="195"/>
      <c r="Z157" s="190" t="str">
        <f t="shared" ref="Z157:AF157" si="314">IF($E157="Public Bidding","Date Required",IF($E157="Shopping","n/a",IF($E157="Small Value Procurement","n/a",IF($E157="Lease of Venue","n/a",IF($E157="Agency to Agency","n/a",IF($E157="Direct Contracting","n/a",IF($E157="Emergency Cases","n/a","Check Mode of Proc")))))))</f>
        <v>n/a</v>
      </c>
      <c r="AA157" s="190" t="str">
        <f t="shared" si="314"/>
        <v>n/a</v>
      </c>
      <c r="AB157" s="190" t="str">
        <f t="shared" si="314"/>
        <v>n/a</v>
      </c>
      <c r="AC157" s="190" t="str">
        <f t="shared" si="314"/>
        <v>n/a</v>
      </c>
      <c r="AD157" s="190" t="str">
        <f t="shared" si="314"/>
        <v>n/a</v>
      </c>
      <c r="AE157" s="190" t="str">
        <f t="shared" si="314"/>
        <v>n/a</v>
      </c>
      <c r="AF157" s="190" t="str">
        <f t="shared" si="314"/>
        <v>n/a</v>
      </c>
      <c r="AG157" s="206"/>
      <c r="AH157" s="207"/>
      <c r="AI157" s="169" t="s">
        <v>542</v>
      </c>
      <c r="AJ157" s="168" t="s">
        <v>543</v>
      </c>
      <c r="AK157" s="169" t="s">
        <v>544</v>
      </c>
      <c r="AL157" s="231"/>
      <c r="AM157" s="231"/>
      <c r="AN157" s="231"/>
      <c r="AO157" s="235"/>
      <c r="AP157" s="231"/>
      <c r="AQ157" s="231"/>
      <c r="AR157" s="231"/>
      <c r="AS157" s="231"/>
      <c r="AT157" s="231"/>
      <c r="AU157" s="231"/>
      <c r="AV157" s="231"/>
      <c r="AW157" s="231"/>
      <c r="AX157" s="231"/>
      <c r="AY157" s="237"/>
      <c r="AZ157" s="231"/>
      <c r="BA157" s="238"/>
      <c r="BB157" s="231"/>
      <c r="BC157" s="231"/>
      <c r="BD157" s="231"/>
    </row>
    <row r="158" spans="1:56" ht="39" customHeight="1">
      <c r="A158" s="167">
        <f>IF(C158=0,"  ",VLOOKUP(C158,CODES!$A$1:$B$143,2,FALSE))</f>
        <v>310100100002000</v>
      </c>
      <c r="B158" s="253" t="s">
        <v>545</v>
      </c>
      <c r="C158" s="169" t="s">
        <v>464</v>
      </c>
      <c r="D158" s="169" t="s">
        <v>36</v>
      </c>
      <c r="E158" s="169" t="s">
        <v>44</v>
      </c>
      <c r="F158" s="170" t="str">
        <f t="shared" ref="F158:I158" si="315">IF($E158="Public Bidding","Date Required",IF($E158="Shopping","n/a",IF($E158="Small Value Procurement","n/a",IF($E158="Lease of Venue","n/a",IF($E158="Agency to Agency","n/a",IF($E158="Direct Contracting","n/a",IF($E158="Emergency Cases","n/a","Check Mode of Proc")))))))</f>
        <v>n/a</v>
      </c>
      <c r="G158" s="170" t="str">
        <f t="shared" si="315"/>
        <v>n/a</v>
      </c>
      <c r="H158" s="170" t="str">
        <f t="shared" si="315"/>
        <v>n/a</v>
      </c>
      <c r="I158" s="170" t="str">
        <f t="shared" si="315"/>
        <v>n/a</v>
      </c>
      <c r="J158" s="180">
        <v>44651</v>
      </c>
      <c r="K158" s="180">
        <v>44651</v>
      </c>
      <c r="L158" s="181" t="str">
        <f t="shared" si="224"/>
        <v>n/a</v>
      </c>
      <c r="M158" s="180">
        <v>44655</v>
      </c>
      <c r="N158" s="180">
        <v>44657</v>
      </c>
      <c r="O158" s="186">
        <v>44669</v>
      </c>
      <c r="P158" s="186">
        <v>44670</v>
      </c>
      <c r="Q158" s="186">
        <v>44664</v>
      </c>
      <c r="R158" s="186">
        <v>44694</v>
      </c>
      <c r="S158" s="190" t="s">
        <v>38</v>
      </c>
      <c r="T158" s="248">
        <f t="shared" si="274"/>
        <v>12000</v>
      </c>
      <c r="U158" s="263">
        <v>12000</v>
      </c>
      <c r="V158" s="250"/>
      <c r="W158" s="248">
        <f t="shared" si="229"/>
        <v>10500</v>
      </c>
      <c r="X158" s="263">
        <v>10500</v>
      </c>
      <c r="Y158" s="195"/>
      <c r="Z158" s="190" t="str">
        <f t="shared" ref="Z158:AF158" si="316">IF($E158="Public Bidding","Date Required",IF($E158="Shopping","n/a",IF($E158="Small Value Procurement","n/a",IF($E158="Lease of Venue","n/a",IF($E158="Agency to Agency","n/a",IF($E158="Direct Contracting","n/a",IF($E158="Emergency Cases","n/a","Check Mode of Proc")))))))</f>
        <v>n/a</v>
      </c>
      <c r="AA158" s="190" t="str">
        <f t="shared" si="316"/>
        <v>n/a</v>
      </c>
      <c r="AB158" s="190" t="str">
        <f t="shared" si="316"/>
        <v>n/a</v>
      </c>
      <c r="AC158" s="190" t="str">
        <f t="shared" si="316"/>
        <v>n/a</v>
      </c>
      <c r="AD158" s="190" t="str">
        <f t="shared" si="316"/>
        <v>n/a</v>
      </c>
      <c r="AE158" s="190" t="str">
        <f t="shared" si="316"/>
        <v>n/a</v>
      </c>
      <c r="AF158" s="190" t="str">
        <f t="shared" si="316"/>
        <v>n/a</v>
      </c>
      <c r="AG158" s="206"/>
      <c r="AH158" s="207"/>
      <c r="AI158" s="169" t="s">
        <v>546</v>
      </c>
      <c r="AJ158" s="168" t="s">
        <v>547</v>
      </c>
      <c r="AK158" s="169" t="s">
        <v>544</v>
      </c>
      <c r="AL158" s="231"/>
      <c r="AM158" s="231"/>
      <c r="AN158" s="231"/>
      <c r="AO158" s="235"/>
      <c r="AP158" s="231"/>
      <c r="AQ158" s="231"/>
      <c r="AR158" s="231"/>
      <c r="AS158" s="231"/>
      <c r="AT158" s="231"/>
      <c r="AU158" s="231"/>
      <c r="AV158" s="231"/>
      <c r="AW158" s="231"/>
      <c r="AX158" s="231"/>
      <c r="AY158" s="237"/>
      <c r="AZ158" s="231"/>
      <c r="BA158" s="238"/>
      <c r="BB158" s="231"/>
      <c r="BC158" s="231"/>
      <c r="BD158" s="231"/>
    </row>
    <row r="159" spans="1:56" ht="39" customHeight="1">
      <c r="A159" s="167">
        <f>IF(C159=0,"  ",VLOOKUP(C159,CODES!$A$1:$B$143,2,FALSE))</f>
        <v>100000100001000</v>
      </c>
      <c r="B159" s="253" t="s">
        <v>551</v>
      </c>
      <c r="C159" s="169" t="s">
        <v>238</v>
      </c>
      <c r="D159" s="169" t="s">
        <v>36</v>
      </c>
      <c r="E159" s="169" t="s">
        <v>44</v>
      </c>
      <c r="F159" s="170" t="str">
        <f t="shared" ref="F159:I159" si="317">IF($E159="Public Bidding","Date Required",IF($E159="Shopping","n/a",IF($E159="Small Value Procurement","n/a",IF($E159="Lease of Venue","n/a",IF($E159="Agency to Agency","n/a",IF($E159="Direct Contracting","n/a",IF($E159="Emergency Cases","n/a","Check Mode of Proc")))))))</f>
        <v>n/a</v>
      </c>
      <c r="G159" s="170" t="str">
        <f t="shared" si="317"/>
        <v>n/a</v>
      </c>
      <c r="H159" s="170" t="str">
        <f t="shared" si="317"/>
        <v>n/a</v>
      </c>
      <c r="I159" s="170" t="str">
        <f t="shared" si="317"/>
        <v>n/a</v>
      </c>
      <c r="J159" s="180">
        <v>44659</v>
      </c>
      <c r="K159" s="180">
        <v>44659</v>
      </c>
      <c r="L159" s="181" t="str">
        <f t="shared" si="224"/>
        <v>n/a</v>
      </c>
      <c r="M159" s="180">
        <v>44664</v>
      </c>
      <c r="N159" s="180">
        <v>44664</v>
      </c>
      <c r="O159" s="186">
        <v>44669</v>
      </c>
      <c r="P159" s="186">
        <v>44670</v>
      </c>
      <c r="Q159" s="186">
        <v>44669</v>
      </c>
      <c r="R159" s="186">
        <v>44669</v>
      </c>
      <c r="S159" s="190" t="s">
        <v>38</v>
      </c>
      <c r="T159" s="248">
        <f t="shared" si="274"/>
        <v>20000</v>
      </c>
      <c r="U159" s="263">
        <v>20000</v>
      </c>
      <c r="V159" s="250"/>
      <c r="W159" s="248">
        <f t="shared" si="229"/>
        <v>11950</v>
      </c>
      <c r="X159" s="263">
        <v>11950</v>
      </c>
      <c r="Y159" s="195"/>
      <c r="Z159" s="190" t="str">
        <f t="shared" ref="Z159:AF159" si="318">IF($E159="Public Bidding","Date Required",IF($E159="Shopping","n/a",IF($E159="Small Value Procurement","n/a",IF($E159="Lease of Venue","n/a",IF($E159="Agency to Agency","n/a",IF($E159="Direct Contracting","n/a",IF($E159="Emergency Cases","n/a","Check Mode of Proc")))))))</f>
        <v>n/a</v>
      </c>
      <c r="AA159" s="190" t="str">
        <f t="shared" si="318"/>
        <v>n/a</v>
      </c>
      <c r="AB159" s="190" t="str">
        <f t="shared" si="318"/>
        <v>n/a</v>
      </c>
      <c r="AC159" s="190" t="str">
        <f t="shared" si="318"/>
        <v>n/a</v>
      </c>
      <c r="AD159" s="190" t="str">
        <f t="shared" si="318"/>
        <v>n/a</v>
      </c>
      <c r="AE159" s="190" t="str">
        <f t="shared" si="318"/>
        <v>n/a</v>
      </c>
      <c r="AF159" s="190" t="str">
        <f t="shared" si="318"/>
        <v>n/a</v>
      </c>
      <c r="AG159" s="206"/>
      <c r="AH159" s="207"/>
      <c r="AI159" s="169" t="s">
        <v>552</v>
      </c>
      <c r="AJ159" s="168" t="s">
        <v>203</v>
      </c>
      <c r="AK159" s="169" t="s">
        <v>550</v>
      </c>
      <c r="AL159" s="231"/>
      <c r="AM159" s="231"/>
      <c r="AN159" s="231"/>
      <c r="AO159" s="235"/>
      <c r="AP159" s="231"/>
      <c r="AQ159" s="231"/>
      <c r="AR159" s="231"/>
      <c r="AS159" s="231"/>
      <c r="AT159" s="231"/>
      <c r="AU159" s="231"/>
      <c r="AV159" s="231"/>
      <c r="AW159" s="231"/>
      <c r="AX159" s="231"/>
      <c r="AY159" s="237"/>
      <c r="AZ159" s="231"/>
      <c r="BA159" s="238"/>
      <c r="BB159" s="231"/>
      <c r="BC159" s="231"/>
      <c r="BD159" s="231"/>
    </row>
    <row r="160" spans="1:56" ht="42" customHeight="1">
      <c r="A160" s="167">
        <f>IF(C160=0,"  ",VLOOKUP(C160,CODES!$A$1:$B$143,2,FALSE))</f>
        <v>200000100003000</v>
      </c>
      <c r="B160" s="253" t="s">
        <v>553</v>
      </c>
      <c r="C160" s="169" t="s">
        <v>43</v>
      </c>
      <c r="D160" s="169" t="s">
        <v>36</v>
      </c>
      <c r="E160" s="169" t="s">
        <v>44</v>
      </c>
      <c r="F160" s="170" t="str">
        <f t="shared" ref="F160:I160" si="319">IF($E160="Public Bidding","Date Required",IF($E160="Shopping","n/a",IF($E160="Small Value Procurement","n/a",IF($E160="Lease of Venue","n/a",IF($E160="Agency to Agency","n/a",IF($E160="Direct Contracting","n/a",IF($E160="Emergency Cases","n/a","Check Mode of Proc")))))))</f>
        <v>n/a</v>
      </c>
      <c r="G160" s="170" t="str">
        <f t="shared" si="319"/>
        <v>n/a</v>
      </c>
      <c r="H160" s="170" t="str">
        <f t="shared" si="319"/>
        <v>n/a</v>
      </c>
      <c r="I160" s="170" t="str">
        <f t="shared" si="319"/>
        <v>n/a</v>
      </c>
      <c r="J160" s="180">
        <v>44299</v>
      </c>
      <c r="K160" s="180">
        <v>44299</v>
      </c>
      <c r="L160" s="181" t="str">
        <f t="shared" si="224"/>
        <v>n/a</v>
      </c>
      <c r="M160" s="180">
        <v>44669</v>
      </c>
      <c r="N160" s="180">
        <v>44669</v>
      </c>
      <c r="O160" s="186">
        <v>44670</v>
      </c>
      <c r="P160" s="186">
        <v>44671</v>
      </c>
      <c r="Q160" s="186">
        <v>44671</v>
      </c>
      <c r="R160" s="186">
        <v>44671</v>
      </c>
      <c r="S160" s="190" t="s">
        <v>38</v>
      </c>
      <c r="T160" s="248">
        <f t="shared" si="274"/>
        <v>25000</v>
      </c>
      <c r="U160" s="263">
        <v>25000</v>
      </c>
      <c r="V160" s="250"/>
      <c r="W160" s="248">
        <f t="shared" si="229"/>
        <v>24500</v>
      </c>
      <c r="X160" s="263">
        <v>24500</v>
      </c>
      <c r="Y160" s="195"/>
      <c r="Z160" s="190" t="str">
        <f t="shared" ref="Z160:AF160" si="320">IF($E160="Public Bidding","Date Required",IF($E160="Shopping","n/a",IF($E160="Small Value Procurement","n/a",IF($E160="Lease of Venue","n/a",IF($E160="Agency to Agency","n/a",IF($E160="Direct Contracting","n/a",IF($E160="Emergency Cases","n/a","Check Mode of Proc")))))))</f>
        <v>n/a</v>
      </c>
      <c r="AA160" s="190" t="str">
        <f t="shared" si="320"/>
        <v>n/a</v>
      </c>
      <c r="AB160" s="190" t="str">
        <f t="shared" si="320"/>
        <v>n/a</v>
      </c>
      <c r="AC160" s="190" t="str">
        <f t="shared" si="320"/>
        <v>n/a</v>
      </c>
      <c r="AD160" s="190" t="str">
        <f t="shared" si="320"/>
        <v>n/a</v>
      </c>
      <c r="AE160" s="190" t="str">
        <f t="shared" si="320"/>
        <v>n/a</v>
      </c>
      <c r="AF160" s="190" t="str">
        <f t="shared" si="320"/>
        <v>n/a</v>
      </c>
      <c r="AG160" s="206"/>
      <c r="AH160" s="207"/>
      <c r="AI160" s="169" t="s">
        <v>554</v>
      </c>
      <c r="AJ160" s="168" t="s">
        <v>70</v>
      </c>
      <c r="AK160" s="169" t="s">
        <v>555</v>
      </c>
      <c r="AL160" s="231"/>
      <c r="AM160" s="231"/>
      <c r="AN160" s="231"/>
      <c r="AO160" s="235"/>
      <c r="AP160" s="231"/>
      <c r="AQ160" s="231"/>
      <c r="AR160" s="231"/>
      <c r="AS160" s="231"/>
      <c r="AT160" s="231"/>
      <c r="AU160" s="231"/>
      <c r="AV160" s="231"/>
      <c r="AW160" s="231"/>
      <c r="AX160" s="231"/>
      <c r="AY160" s="237"/>
      <c r="AZ160" s="231"/>
      <c r="BA160" s="238"/>
      <c r="BB160" s="231"/>
      <c r="BC160" s="231"/>
      <c r="BD160" s="231"/>
    </row>
    <row r="161" spans="1:56" ht="51" customHeight="1">
      <c r="A161" s="167">
        <f>IF(C161=0,"  ",VLOOKUP(C161,CODES!$A$1:$B$143,2,FALSE))</f>
        <v>100000100001000</v>
      </c>
      <c r="B161" s="253" t="s">
        <v>558</v>
      </c>
      <c r="C161" s="169" t="s">
        <v>49</v>
      </c>
      <c r="D161" s="169" t="s">
        <v>36</v>
      </c>
      <c r="E161" s="169" t="s">
        <v>44</v>
      </c>
      <c r="F161" s="170" t="str">
        <f t="shared" ref="F161:I161" si="321">IF($E161="Public Bidding","Date Required",IF($E161="Shopping","n/a",IF($E161="Small Value Procurement","n/a",IF($E161="Lease of Venue","n/a",IF($E161="Agency to Agency","n/a",IF($E161="Direct Contracting","n/a",IF($E161="Emergency Cases","n/a","Check Mode of Proc")))))))</f>
        <v>n/a</v>
      </c>
      <c r="G161" s="170" t="str">
        <f t="shared" si="321"/>
        <v>n/a</v>
      </c>
      <c r="H161" s="170" t="str">
        <f t="shared" si="321"/>
        <v>n/a</v>
      </c>
      <c r="I161" s="170" t="str">
        <f t="shared" si="321"/>
        <v>n/a</v>
      </c>
      <c r="J161" s="180">
        <v>44299</v>
      </c>
      <c r="K161" s="180">
        <v>44299</v>
      </c>
      <c r="L161" s="181" t="str">
        <f t="shared" si="224"/>
        <v>n/a</v>
      </c>
      <c r="M161" s="180">
        <v>44669</v>
      </c>
      <c r="N161" s="180">
        <v>44669</v>
      </c>
      <c r="O161" s="186">
        <v>44673</v>
      </c>
      <c r="P161" s="186">
        <v>44674</v>
      </c>
      <c r="Q161" s="186">
        <v>44683</v>
      </c>
      <c r="R161" s="186">
        <v>44683</v>
      </c>
      <c r="S161" s="190" t="s">
        <v>38</v>
      </c>
      <c r="T161" s="248">
        <f t="shared" si="274"/>
        <v>56100</v>
      </c>
      <c r="U161" s="263">
        <v>56100</v>
      </c>
      <c r="V161" s="250"/>
      <c r="W161" s="248">
        <f t="shared" si="229"/>
        <v>37163</v>
      </c>
      <c r="X161" s="263">
        <v>37163</v>
      </c>
      <c r="Y161" s="195"/>
      <c r="Z161" s="190" t="str">
        <f t="shared" ref="Z161:AF161" si="322">IF($E161="Public Bidding","Date Required",IF($E161="Shopping","n/a",IF($E161="Small Value Procurement","n/a",IF($E161="Lease of Venue","n/a",IF($E161="Agency to Agency","n/a",IF($E161="Direct Contracting","n/a",IF($E161="Emergency Cases","n/a","Check Mode of Proc")))))))</f>
        <v>n/a</v>
      </c>
      <c r="AA161" s="190" t="str">
        <f t="shared" si="322"/>
        <v>n/a</v>
      </c>
      <c r="AB161" s="190" t="str">
        <f t="shared" si="322"/>
        <v>n/a</v>
      </c>
      <c r="AC161" s="190" t="str">
        <f t="shared" si="322"/>
        <v>n/a</v>
      </c>
      <c r="AD161" s="190" t="str">
        <f t="shared" si="322"/>
        <v>n/a</v>
      </c>
      <c r="AE161" s="190" t="str">
        <f t="shared" si="322"/>
        <v>n/a</v>
      </c>
      <c r="AF161" s="190" t="str">
        <f t="shared" si="322"/>
        <v>n/a</v>
      </c>
      <c r="AG161" s="206"/>
      <c r="AH161" s="207"/>
      <c r="AI161" s="169" t="s">
        <v>559</v>
      </c>
      <c r="AJ161" s="168" t="s">
        <v>560</v>
      </c>
      <c r="AK161" s="169" t="s">
        <v>555</v>
      </c>
      <c r="AL161" s="231"/>
      <c r="AM161" s="231"/>
      <c r="AN161" s="231"/>
      <c r="AO161" s="235"/>
      <c r="AP161" s="231"/>
      <c r="AQ161" s="231"/>
      <c r="AR161" s="231"/>
      <c r="AS161" s="231"/>
      <c r="AT161" s="231"/>
      <c r="AU161" s="231"/>
      <c r="AV161" s="231"/>
      <c r="AW161" s="231"/>
      <c r="AX161" s="231"/>
      <c r="AY161" s="237"/>
      <c r="AZ161" s="231"/>
      <c r="BA161" s="238"/>
      <c r="BB161" s="231"/>
      <c r="BC161" s="231"/>
      <c r="BD161" s="231"/>
    </row>
    <row r="162" spans="1:56" ht="45" customHeight="1">
      <c r="A162" s="167">
        <f>IF(C162=0,"  ",VLOOKUP(C162,CODES!$A$1:$B$143,2,FALSE))</f>
        <v>320101100001000</v>
      </c>
      <c r="B162" s="253" t="s">
        <v>561</v>
      </c>
      <c r="C162" s="169" t="s">
        <v>84</v>
      </c>
      <c r="D162" s="169" t="s">
        <v>36</v>
      </c>
      <c r="E162" s="169" t="s">
        <v>44</v>
      </c>
      <c r="F162" s="170" t="str">
        <f t="shared" ref="F162:I162" si="323">IF($E162="Public Bidding","Date Required",IF($E162="Shopping","n/a",IF($E162="Small Value Procurement","n/a",IF($E162="Lease of Venue","n/a",IF($E162="Agency to Agency","n/a",IF($E162="Direct Contracting","n/a",IF($E162="Emergency Cases","n/a","Check Mode of Proc")))))))</f>
        <v>n/a</v>
      </c>
      <c r="G162" s="170" t="str">
        <f t="shared" si="323"/>
        <v>n/a</v>
      </c>
      <c r="H162" s="170" t="str">
        <f t="shared" si="323"/>
        <v>n/a</v>
      </c>
      <c r="I162" s="170" t="str">
        <f t="shared" si="323"/>
        <v>n/a</v>
      </c>
      <c r="J162" s="180">
        <v>44648</v>
      </c>
      <c r="K162" s="180">
        <v>44648</v>
      </c>
      <c r="L162" s="181" t="str">
        <f t="shared" si="224"/>
        <v>n/a</v>
      </c>
      <c r="M162" s="180">
        <v>44664</v>
      </c>
      <c r="N162" s="180">
        <v>44672</v>
      </c>
      <c r="O162" s="186">
        <v>44673</v>
      </c>
      <c r="P162" s="186">
        <v>44674</v>
      </c>
      <c r="Q162" s="186">
        <v>44726</v>
      </c>
      <c r="R162" s="186">
        <v>44727</v>
      </c>
      <c r="S162" s="190" t="s">
        <v>38</v>
      </c>
      <c r="T162" s="248">
        <f t="shared" si="274"/>
        <v>86280</v>
      </c>
      <c r="U162" s="263">
        <v>86280</v>
      </c>
      <c r="V162" s="250"/>
      <c r="W162" s="248">
        <f t="shared" si="229"/>
        <v>85360</v>
      </c>
      <c r="X162" s="263">
        <v>85360</v>
      </c>
      <c r="Y162" s="195"/>
      <c r="Z162" s="190" t="str">
        <f t="shared" ref="Z162:AF162" si="324">IF($E162="Public Bidding","Date Required",IF($E162="Shopping","n/a",IF($E162="Small Value Procurement","n/a",IF($E162="Lease of Venue","n/a",IF($E162="Agency to Agency","n/a",IF($E162="Direct Contracting","n/a",IF($E162="Emergency Cases","n/a","Check Mode of Proc")))))))</f>
        <v>n/a</v>
      </c>
      <c r="AA162" s="190" t="str">
        <f t="shared" si="324"/>
        <v>n/a</v>
      </c>
      <c r="AB162" s="190" t="str">
        <f t="shared" si="324"/>
        <v>n/a</v>
      </c>
      <c r="AC162" s="190" t="str">
        <f t="shared" si="324"/>
        <v>n/a</v>
      </c>
      <c r="AD162" s="190" t="str">
        <f t="shared" si="324"/>
        <v>n/a</v>
      </c>
      <c r="AE162" s="190" t="str">
        <f t="shared" si="324"/>
        <v>n/a</v>
      </c>
      <c r="AF162" s="190" t="str">
        <f t="shared" si="324"/>
        <v>n/a</v>
      </c>
      <c r="AG162" s="206"/>
      <c r="AH162" s="207"/>
      <c r="AI162" s="169" t="s">
        <v>562</v>
      </c>
      <c r="AJ162" s="168" t="s">
        <v>563</v>
      </c>
      <c r="AK162" s="169" t="s">
        <v>564</v>
      </c>
      <c r="AL162" s="231"/>
      <c r="AM162" s="231"/>
      <c r="AN162" s="231"/>
      <c r="AO162" s="235"/>
      <c r="AP162" s="231"/>
      <c r="AQ162" s="231"/>
      <c r="AR162" s="231"/>
      <c r="AS162" s="231"/>
      <c r="AT162" s="231"/>
      <c r="AU162" s="231"/>
      <c r="AV162" s="231"/>
      <c r="AW162" s="231"/>
      <c r="AX162" s="231"/>
      <c r="AY162" s="237"/>
      <c r="AZ162" s="231"/>
      <c r="BA162" s="238"/>
      <c r="BB162" s="231"/>
      <c r="BC162" s="231"/>
      <c r="BD162" s="231"/>
    </row>
    <row r="163" spans="1:56" ht="50.1" customHeight="1">
      <c r="A163" s="167">
        <f>IF(C163=0,"  ",VLOOKUP(C163,CODES!$A$1:$B$143,2,FALSE))</f>
        <v>320101100001000</v>
      </c>
      <c r="B163" s="253" t="s">
        <v>565</v>
      </c>
      <c r="C163" s="169" t="s">
        <v>84</v>
      </c>
      <c r="D163" s="169" t="s">
        <v>36</v>
      </c>
      <c r="E163" s="169" t="s">
        <v>44</v>
      </c>
      <c r="F163" s="170" t="str">
        <f t="shared" ref="F163:I163" si="325">IF($E163="Public Bidding","Date Required",IF($E163="Shopping","n/a",IF($E163="Small Value Procurement","n/a",IF($E163="Lease of Venue","n/a",IF($E163="Agency to Agency","n/a",IF($E163="Direct Contracting","n/a",IF($E163="Emergency Cases","n/a","Check Mode of Proc")))))))</f>
        <v>n/a</v>
      </c>
      <c r="G163" s="170" t="str">
        <f t="shared" si="325"/>
        <v>n/a</v>
      </c>
      <c r="H163" s="170" t="str">
        <f t="shared" si="325"/>
        <v>n/a</v>
      </c>
      <c r="I163" s="170" t="str">
        <f t="shared" si="325"/>
        <v>n/a</v>
      </c>
      <c r="J163" s="180">
        <v>44648</v>
      </c>
      <c r="K163" s="180">
        <v>44648</v>
      </c>
      <c r="L163" s="181" t="str">
        <f t="shared" si="224"/>
        <v>n/a</v>
      </c>
      <c r="M163" s="180">
        <v>44664</v>
      </c>
      <c r="N163" s="180">
        <v>44672</v>
      </c>
      <c r="O163" s="186">
        <v>44673</v>
      </c>
      <c r="P163" s="186">
        <v>44674</v>
      </c>
      <c r="Q163" s="186">
        <v>44711</v>
      </c>
      <c r="R163" s="186">
        <v>44720</v>
      </c>
      <c r="S163" s="190" t="s">
        <v>38</v>
      </c>
      <c r="T163" s="248">
        <f t="shared" si="274"/>
        <v>7600</v>
      </c>
      <c r="U163" s="263">
        <v>7600</v>
      </c>
      <c r="V163" s="250"/>
      <c r="W163" s="248">
        <f t="shared" si="229"/>
        <v>3400</v>
      </c>
      <c r="X163" s="263">
        <v>3400</v>
      </c>
      <c r="Y163" s="195"/>
      <c r="Z163" s="190" t="str">
        <f t="shared" ref="Z163:AF163" si="326">IF($E163="Public Bidding","Date Required",IF($E163="Shopping","n/a",IF($E163="Small Value Procurement","n/a",IF($E163="Lease of Venue","n/a",IF($E163="Agency to Agency","n/a",IF($E163="Direct Contracting","n/a",IF($E163="Emergency Cases","n/a","Check Mode of Proc")))))))</f>
        <v>n/a</v>
      </c>
      <c r="AA163" s="190" t="str">
        <f t="shared" si="326"/>
        <v>n/a</v>
      </c>
      <c r="AB163" s="190" t="str">
        <f t="shared" si="326"/>
        <v>n/a</v>
      </c>
      <c r="AC163" s="190" t="str">
        <f t="shared" si="326"/>
        <v>n/a</v>
      </c>
      <c r="AD163" s="190" t="str">
        <f t="shared" si="326"/>
        <v>n/a</v>
      </c>
      <c r="AE163" s="190" t="str">
        <f t="shared" si="326"/>
        <v>n/a</v>
      </c>
      <c r="AF163" s="190" t="str">
        <f t="shared" si="326"/>
        <v>n/a</v>
      </c>
      <c r="AG163" s="206"/>
      <c r="AH163" s="207"/>
      <c r="AI163" s="169" t="s">
        <v>566</v>
      </c>
      <c r="AJ163" s="168" t="s">
        <v>567</v>
      </c>
      <c r="AK163" s="169" t="s">
        <v>564</v>
      </c>
      <c r="AL163" s="231"/>
      <c r="AM163" s="231"/>
      <c r="AN163" s="231"/>
      <c r="AO163" s="235"/>
      <c r="AP163" s="231"/>
      <c r="AQ163" s="231"/>
      <c r="AR163" s="231"/>
      <c r="AS163" s="231"/>
      <c r="AT163" s="231"/>
      <c r="AU163" s="231"/>
      <c r="AV163" s="231"/>
      <c r="AW163" s="231"/>
      <c r="AX163" s="231"/>
      <c r="AY163" s="237"/>
      <c r="AZ163" s="231"/>
      <c r="BA163" s="238"/>
      <c r="BB163" s="231"/>
      <c r="BC163" s="231"/>
      <c r="BD163" s="231"/>
    </row>
    <row r="164" spans="1:56" ht="50.1" customHeight="1">
      <c r="A164" s="167">
        <f>IF(C164=0,"  ",VLOOKUP(C164,CODES!$A$1:$B$143,2,FALSE))</f>
        <v>310100100001000</v>
      </c>
      <c r="B164" s="253" t="s">
        <v>568</v>
      </c>
      <c r="C164" s="169" t="s">
        <v>445</v>
      </c>
      <c r="D164" s="169" t="s">
        <v>36</v>
      </c>
      <c r="E164" s="169" t="s">
        <v>44</v>
      </c>
      <c r="F164" s="170" t="str">
        <f t="shared" ref="F164:I164" si="327">IF($E164="Public Bidding","Date Required",IF($E164="Shopping","n/a",IF($E164="Small Value Procurement","n/a",IF($E164="Lease of Venue","n/a",IF($E164="Agency to Agency","n/a",IF($E164="Direct Contracting","n/a",IF($E164="Emergency Cases","n/a","Check Mode of Proc")))))))</f>
        <v>n/a</v>
      </c>
      <c r="G164" s="170" t="str">
        <f t="shared" si="327"/>
        <v>n/a</v>
      </c>
      <c r="H164" s="170" t="str">
        <f t="shared" si="327"/>
        <v>n/a</v>
      </c>
      <c r="I164" s="170" t="str">
        <f t="shared" si="327"/>
        <v>n/a</v>
      </c>
      <c r="J164" s="180">
        <v>44642</v>
      </c>
      <c r="K164" s="180">
        <v>44642</v>
      </c>
      <c r="L164" s="181" t="str">
        <f t="shared" si="224"/>
        <v>n/a</v>
      </c>
      <c r="M164" s="180">
        <v>44664</v>
      </c>
      <c r="N164" s="180">
        <v>44672</v>
      </c>
      <c r="O164" s="186">
        <v>44673</v>
      </c>
      <c r="P164" s="186">
        <v>44674</v>
      </c>
      <c r="Q164" s="186">
        <v>44711</v>
      </c>
      <c r="R164" s="186">
        <v>44711</v>
      </c>
      <c r="S164" s="190" t="s">
        <v>38</v>
      </c>
      <c r="T164" s="248">
        <f t="shared" si="274"/>
        <v>84700</v>
      </c>
      <c r="U164" s="263">
        <v>84700</v>
      </c>
      <c r="V164" s="250"/>
      <c r="W164" s="248">
        <f t="shared" si="229"/>
        <v>84700</v>
      </c>
      <c r="X164" s="263">
        <v>84700</v>
      </c>
      <c r="Y164" s="195"/>
      <c r="Z164" s="190" t="str">
        <f t="shared" ref="Z164:AF164" si="328">IF($E164="Public Bidding","Date Required",IF($E164="Shopping","n/a",IF($E164="Small Value Procurement","n/a",IF($E164="Lease of Venue","n/a",IF($E164="Agency to Agency","n/a",IF($E164="Direct Contracting","n/a",IF($E164="Emergency Cases","n/a","Check Mode of Proc")))))))</f>
        <v>n/a</v>
      </c>
      <c r="AA164" s="190" t="str">
        <f t="shared" si="328"/>
        <v>n/a</v>
      </c>
      <c r="AB164" s="190" t="str">
        <f t="shared" si="328"/>
        <v>n/a</v>
      </c>
      <c r="AC164" s="190" t="str">
        <f t="shared" si="328"/>
        <v>n/a</v>
      </c>
      <c r="AD164" s="190" t="str">
        <f t="shared" si="328"/>
        <v>n/a</v>
      </c>
      <c r="AE164" s="190" t="str">
        <f t="shared" si="328"/>
        <v>n/a</v>
      </c>
      <c r="AF164" s="190" t="str">
        <f t="shared" si="328"/>
        <v>n/a</v>
      </c>
      <c r="AG164" s="206"/>
      <c r="AH164" s="207"/>
      <c r="AI164" s="169" t="s">
        <v>569</v>
      </c>
      <c r="AJ164" s="168" t="s">
        <v>570</v>
      </c>
      <c r="AK164" s="169" t="s">
        <v>564</v>
      </c>
      <c r="AL164" s="231"/>
      <c r="AM164" s="231"/>
      <c r="AN164" s="231"/>
      <c r="AO164" s="235"/>
      <c r="AP164" s="231"/>
      <c r="AQ164" s="231"/>
      <c r="AR164" s="231"/>
      <c r="AS164" s="231"/>
      <c r="AT164" s="231"/>
      <c r="AU164" s="231"/>
      <c r="AV164" s="231"/>
      <c r="AW164" s="231"/>
      <c r="AX164" s="231"/>
      <c r="AY164" s="237"/>
      <c r="AZ164" s="231"/>
      <c r="BA164" s="238"/>
      <c r="BB164" s="231"/>
      <c r="BC164" s="231"/>
      <c r="BD164" s="231"/>
    </row>
    <row r="165" spans="1:56" ht="45.95" customHeight="1">
      <c r="A165" s="167">
        <f>IF(C165=0,"  ",VLOOKUP(C165,CODES!$A$1:$B$143,2,FALSE))</f>
        <v>310100100001000</v>
      </c>
      <c r="B165" s="253" t="s">
        <v>571</v>
      </c>
      <c r="C165" s="169" t="s">
        <v>445</v>
      </c>
      <c r="D165" s="169" t="s">
        <v>36</v>
      </c>
      <c r="E165" s="169" t="s">
        <v>44</v>
      </c>
      <c r="F165" s="170" t="str">
        <f t="shared" ref="F165:I165" si="329">IF($E165="Public Bidding","Date Required",IF($E165="Shopping","n/a",IF($E165="Small Value Procurement","n/a",IF($E165="Lease of Venue","n/a",IF($E165="Agency to Agency","n/a",IF($E165="Direct Contracting","n/a",IF($E165="Emergency Cases","n/a","Check Mode of Proc")))))))</f>
        <v>n/a</v>
      </c>
      <c r="G165" s="170" t="str">
        <f t="shared" si="329"/>
        <v>n/a</v>
      </c>
      <c r="H165" s="170" t="str">
        <f t="shared" si="329"/>
        <v>n/a</v>
      </c>
      <c r="I165" s="170" t="str">
        <f t="shared" si="329"/>
        <v>n/a</v>
      </c>
      <c r="J165" s="180">
        <v>44655</v>
      </c>
      <c r="K165" s="180">
        <v>44655</v>
      </c>
      <c r="L165" s="181" t="str">
        <f t="shared" si="224"/>
        <v>n/a</v>
      </c>
      <c r="M165" s="180">
        <v>44664</v>
      </c>
      <c r="N165" s="180">
        <v>44672</v>
      </c>
      <c r="O165" s="186">
        <v>44673</v>
      </c>
      <c r="P165" s="186">
        <v>44673</v>
      </c>
      <c r="Q165" s="186">
        <v>44674</v>
      </c>
      <c r="R165" s="186">
        <v>44676</v>
      </c>
      <c r="S165" s="190" t="s">
        <v>38</v>
      </c>
      <c r="T165" s="248">
        <f t="shared" ref="T165:T175" si="330">SUM(U165:V165)</f>
        <v>18000</v>
      </c>
      <c r="U165" s="263">
        <v>18000</v>
      </c>
      <c r="V165" s="250"/>
      <c r="W165" s="248">
        <f t="shared" si="229"/>
        <v>18000</v>
      </c>
      <c r="X165" s="263">
        <v>18000</v>
      </c>
      <c r="Y165" s="195"/>
      <c r="Z165" s="190" t="str">
        <f t="shared" ref="Z165:AF165" si="331">IF($E165="Public Bidding","Date Required",IF($E165="Shopping","n/a",IF($E165="Small Value Procurement","n/a",IF($E165="Lease of Venue","n/a",IF($E165="Agency to Agency","n/a",IF($E165="Direct Contracting","n/a",IF($E165="Emergency Cases","n/a","Check Mode of Proc")))))))</f>
        <v>n/a</v>
      </c>
      <c r="AA165" s="190" t="str">
        <f t="shared" si="331"/>
        <v>n/a</v>
      </c>
      <c r="AB165" s="190" t="str">
        <f t="shared" si="331"/>
        <v>n/a</v>
      </c>
      <c r="AC165" s="190" t="str">
        <f t="shared" si="331"/>
        <v>n/a</v>
      </c>
      <c r="AD165" s="190" t="str">
        <f t="shared" si="331"/>
        <v>n/a</v>
      </c>
      <c r="AE165" s="190" t="str">
        <f t="shared" si="331"/>
        <v>n/a</v>
      </c>
      <c r="AF165" s="190" t="str">
        <f t="shared" si="331"/>
        <v>n/a</v>
      </c>
      <c r="AG165" s="206"/>
      <c r="AH165" s="207"/>
      <c r="AI165" s="169" t="s">
        <v>572</v>
      </c>
      <c r="AJ165" s="168" t="s">
        <v>573</v>
      </c>
      <c r="AK165" s="169" t="s">
        <v>564</v>
      </c>
      <c r="AL165" s="231"/>
      <c r="AM165" s="231"/>
      <c r="AN165" s="231"/>
      <c r="AO165" s="235"/>
      <c r="AP165" s="231"/>
      <c r="AQ165" s="231"/>
      <c r="AR165" s="231"/>
      <c r="AS165" s="231"/>
      <c r="AT165" s="231"/>
      <c r="AU165" s="231"/>
      <c r="AV165" s="231"/>
      <c r="AW165" s="231"/>
      <c r="AX165" s="231"/>
      <c r="AY165" s="237"/>
      <c r="AZ165" s="231"/>
      <c r="BA165" s="238"/>
      <c r="BB165" s="231"/>
      <c r="BC165" s="231"/>
      <c r="BD165" s="231"/>
    </row>
    <row r="166" spans="1:56" ht="39" customHeight="1">
      <c r="A166" s="167" t="str">
        <f>IF(C166=0,"  ",VLOOKUP(C166,CODES!$A$1:$B$143,2,FALSE))</f>
        <v>3201021100001000</v>
      </c>
      <c r="B166" s="253" t="s">
        <v>574</v>
      </c>
      <c r="C166" s="169" t="s">
        <v>575</v>
      </c>
      <c r="D166" s="169" t="s">
        <v>36</v>
      </c>
      <c r="E166" s="169" t="s">
        <v>44</v>
      </c>
      <c r="F166" s="170" t="str">
        <f t="shared" ref="F166:I166" si="332">IF($E166="Public Bidding","Date Required",IF($E166="Shopping","n/a",IF($E166="Small Value Procurement","n/a",IF($E166="Lease of Venue","n/a",IF($E166="Agency to Agency","n/a",IF($E166="Direct Contracting","n/a",IF($E166="Emergency Cases","n/a","Check Mode of Proc")))))))</f>
        <v>n/a</v>
      </c>
      <c r="G166" s="170" t="str">
        <f t="shared" si="332"/>
        <v>n/a</v>
      </c>
      <c r="H166" s="170" t="str">
        <f t="shared" si="332"/>
        <v>n/a</v>
      </c>
      <c r="I166" s="170" t="str">
        <f t="shared" si="332"/>
        <v>n/a</v>
      </c>
      <c r="J166" s="180">
        <v>44652</v>
      </c>
      <c r="K166" s="180">
        <v>44652</v>
      </c>
      <c r="L166" s="181" t="str">
        <f t="shared" si="224"/>
        <v>n/a</v>
      </c>
      <c r="M166" s="183">
        <v>44664</v>
      </c>
      <c r="N166" s="180">
        <v>44673</v>
      </c>
      <c r="O166" s="186">
        <v>44678</v>
      </c>
      <c r="P166" s="186">
        <v>44679</v>
      </c>
      <c r="Q166" s="186">
        <v>44685</v>
      </c>
      <c r="R166" s="186">
        <v>44685</v>
      </c>
      <c r="S166" s="190" t="s">
        <v>38</v>
      </c>
      <c r="T166" s="248">
        <f t="shared" si="330"/>
        <v>34696.019999999997</v>
      </c>
      <c r="U166" s="263">
        <v>34696.019999999997</v>
      </c>
      <c r="V166" s="250"/>
      <c r="W166" s="248">
        <f t="shared" si="229"/>
        <v>4885</v>
      </c>
      <c r="X166" s="263">
        <v>4885</v>
      </c>
      <c r="Y166" s="195"/>
      <c r="Z166" s="190" t="str">
        <f t="shared" ref="Z166:AF166" si="333">IF($E166="Public Bidding","Date Required",IF($E166="Shopping","n/a",IF($E166="Small Value Procurement","n/a",IF($E166="Lease of Venue","n/a",IF($E166="Agency to Agency","n/a",IF($E166="Direct Contracting","n/a",IF($E166="Emergency Cases","n/a","Check Mode of Proc")))))))</f>
        <v>n/a</v>
      </c>
      <c r="AA166" s="190" t="str">
        <f t="shared" si="333"/>
        <v>n/a</v>
      </c>
      <c r="AB166" s="190" t="str">
        <f t="shared" si="333"/>
        <v>n/a</v>
      </c>
      <c r="AC166" s="190" t="str">
        <f t="shared" si="333"/>
        <v>n/a</v>
      </c>
      <c r="AD166" s="190" t="str">
        <f t="shared" si="333"/>
        <v>n/a</v>
      </c>
      <c r="AE166" s="190" t="str">
        <f t="shared" si="333"/>
        <v>n/a</v>
      </c>
      <c r="AF166" s="190" t="str">
        <f t="shared" si="333"/>
        <v>n/a</v>
      </c>
      <c r="AG166" s="206"/>
      <c r="AH166" s="207"/>
      <c r="AI166" s="169" t="s">
        <v>576</v>
      </c>
      <c r="AJ166" s="168" t="s">
        <v>59</v>
      </c>
      <c r="AK166" s="169" t="s">
        <v>577</v>
      </c>
      <c r="AL166" s="231"/>
      <c r="AM166" s="231"/>
      <c r="AN166" s="231"/>
      <c r="AO166" s="235"/>
      <c r="AP166" s="231"/>
      <c r="AQ166" s="231"/>
      <c r="AR166" s="231"/>
      <c r="AS166" s="231"/>
      <c r="AT166" s="231"/>
      <c r="AU166" s="231"/>
      <c r="AV166" s="231"/>
      <c r="AW166" s="231"/>
      <c r="AX166" s="231"/>
      <c r="AY166" s="237"/>
      <c r="AZ166" s="231"/>
      <c r="BA166" s="238"/>
      <c r="BB166" s="231"/>
      <c r="BC166" s="231"/>
      <c r="BD166" s="231"/>
    </row>
    <row r="167" spans="1:56" ht="39" customHeight="1">
      <c r="A167" s="167" t="str">
        <f>IF(C167=0,"  ",VLOOKUP(C167,CODES!$A$1:$B$143,2,FALSE))</f>
        <v>3201021100001000</v>
      </c>
      <c r="B167" s="253" t="s">
        <v>578</v>
      </c>
      <c r="C167" s="169" t="s">
        <v>575</v>
      </c>
      <c r="D167" s="169" t="s">
        <v>36</v>
      </c>
      <c r="E167" s="169" t="s">
        <v>44</v>
      </c>
      <c r="F167" s="170" t="str">
        <f t="shared" ref="F167:I167" si="334">IF($E167="Public Bidding","Date Required",IF($E167="Shopping","n/a",IF($E167="Small Value Procurement","n/a",IF($E167="Lease of Venue","n/a",IF($E167="Agency to Agency","n/a",IF($E167="Direct Contracting","n/a",IF($E167="Emergency Cases","n/a","Check Mode of Proc")))))))</f>
        <v>n/a</v>
      </c>
      <c r="G167" s="170" t="str">
        <f t="shared" si="334"/>
        <v>n/a</v>
      </c>
      <c r="H167" s="170" t="str">
        <f t="shared" si="334"/>
        <v>n/a</v>
      </c>
      <c r="I167" s="170" t="str">
        <f t="shared" si="334"/>
        <v>n/a</v>
      </c>
      <c r="J167" s="180">
        <v>44652</v>
      </c>
      <c r="K167" s="180">
        <v>44652</v>
      </c>
      <c r="L167" s="181" t="str">
        <f t="shared" si="224"/>
        <v>n/a</v>
      </c>
      <c r="M167" s="180">
        <v>44664</v>
      </c>
      <c r="N167" s="180">
        <v>44673</v>
      </c>
      <c r="O167" s="186">
        <v>44678</v>
      </c>
      <c r="P167" s="186">
        <v>44679</v>
      </c>
      <c r="Q167" s="186">
        <v>44679</v>
      </c>
      <c r="R167" s="186">
        <v>44679</v>
      </c>
      <c r="S167" s="190" t="s">
        <v>38</v>
      </c>
      <c r="T167" s="248">
        <f t="shared" si="330"/>
        <v>22440.9</v>
      </c>
      <c r="U167" s="263">
        <v>22440.9</v>
      </c>
      <c r="V167" s="250"/>
      <c r="W167" s="248">
        <f t="shared" si="229"/>
        <v>17270</v>
      </c>
      <c r="X167" s="263">
        <v>17270</v>
      </c>
      <c r="Y167" s="195"/>
      <c r="Z167" s="190" t="str">
        <f t="shared" ref="Z167:AF167" si="335">IF($E167="Public Bidding","Date Required",IF($E167="Shopping","n/a",IF($E167="Small Value Procurement","n/a",IF($E167="Lease of Venue","n/a",IF($E167="Agency to Agency","n/a",IF($E167="Direct Contracting","n/a",IF($E167="Emergency Cases","n/a","Check Mode of Proc")))))))</f>
        <v>n/a</v>
      </c>
      <c r="AA167" s="190" t="str">
        <f t="shared" si="335"/>
        <v>n/a</v>
      </c>
      <c r="AB167" s="190" t="str">
        <f t="shared" si="335"/>
        <v>n/a</v>
      </c>
      <c r="AC167" s="190" t="str">
        <f t="shared" si="335"/>
        <v>n/a</v>
      </c>
      <c r="AD167" s="190" t="str">
        <f t="shared" si="335"/>
        <v>n/a</v>
      </c>
      <c r="AE167" s="190" t="str">
        <f t="shared" si="335"/>
        <v>n/a</v>
      </c>
      <c r="AF167" s="190" t="str">
        <f t="shared" si="335"/>
        <v>n/a</v>
      </c>
      <c r="AG167" s="206"/>
      <c r="AH167" s="207"/>
      <c r="AI167" s="169" t="s">
        <v>579</v>
      </c>
      <c r="AJ167" s="168" t="s">
        <v>580</v>
      </c>
      <c r="AK167" s="169" t="s">
        <v>577</v>
      </c>
      <c r="AL167" s="231"/>
      <c r="AM167" s="231"/>
      <c r="AN167" s="231"/>
      <c r="AO167" s="235"/>
      <c r="AP167" s="231"/>
      <c r="AQ167" s="231"/>
      <c r="AR167" s="231"/>
      <c r="AS167" s="231"/>
      <c r="AT167" s="231"/>
      <c r="AU167" s="231"/>
      <c r="AV167" s="231"/>
      <c r="AW167" s="231"/>
      <c r="AX167" s="231"/>
      <c r="AY167" s="237"/>
      <c r="AZ167" s="231"/>
      <c r="BA167" s="238"/>
      <c r="BB167" s="231"/>
      <c r="BC167" s="231"/>
      <c r="BD167" s="231"/>
    </row>
    <row r="168" spans="1:56" ht="39" customHeight="1">
      <c r="A168" s="167">
        <f>IF(C168=0,"  ",VLOOKUP(C168,CODES!$A$1:$B$143,2,FALSE))</f>
        <v>200000100005000</v>
      </c>
      <c r="B168" s="253" t="s">
        <v>581</v>
      </c>
      <c r="C168" s="169" t="s">
        <v>206</v>
      </c>
      <c r="D168" s="169" t="s">
        <v>36</v>
      </c>
      <c r="E168" s="169" t="s">
        <v>44</v>
      </c>
      <c r="F168" s="170" t="str">
        <f t="shared" ref="F168:I168" si="336">IF($E168="Public Bidding","Date Required",IF($E168="Shopping","n/a",IF($E168="Small Value Procurement","n/a",IF($E168="Lease of Venue","n/a",IF($E168="Agency to Agency","n/a",IF($E168="Direct Contracting","n/a",IF($E168="Emergency Cases","n/a","Check Mode of Proc")))))))</f>
        <v>n/a</v>
      </c>
      <c r="G168" s="170" t="str">
        <f t="shared" si="336"/>
        <v>n/a</v>
      </c>
      <c r="H168" s="170" t="str">
        <f t="shared" si="336"/>
        <v>n/a</v>
      </c>
      <c r="I168" s="170" t="str">
        <f t="shared" si="336"/>
        <v>n/a</v>
      </c>
      <c r="J168" s="180">
        <v>44652</v>
      </c>
      <c r="K168" s="180">
        <v>44652</v>
      </c>
      <c r="L168" s="181" t="str">
        <f t="shared" si="224"/>
        <v>n/a</v>
      </c>
      <c r="M168" s="180">
        <v>44664</v>
      </c>
      <c r="N168" s="180">
        <v>44673</v>
      </c>
      <c r="O168" s="186">
        <v>44678</v>
      </c>
      <c r="P168" s="186">
        <v>44679</v>
      </c>
      <c r="Q168" s="186">
        <v>44679</v>
      </c>
      <c r="R168" s="186">
        <v>44679</v>
      </c>
      <c r="S168" s="190" t="s">
        <v>38</v>
      </c>
      <c r="T168" s="248">
        <f t="shared" si="330"/>
        <v>42219.81</v>
      </c>
      <c r="U168" s="263">
        <v>42219.81</v>
      </c>
      <c r="V168" s="250"/>
      <c r="W168" s="248">
        <f t="shared" si="229"/>
        <v>18105</v>
      </c>
      <c r="X168" s="263">
        <v>18105</v>
      </c>
      <c r="Y168" s="195"/>
      <c r="Z168" s="190" t="str">
        <f t="shared" ref="Z168:AF168" si="337">IF($E168="Public Bidding","Date Required",IF($E168="Shopping","n/a",IF($E168="Small Value Procurement","n/a",IF($E168="Lease of Venue","n/a",IF($E168="Agency to Agency","n/a",IF($E168="Direct Contracting","n/a",IF($E168="Emergency Cases","n/a","Check Mode of Proc")))))))</f>
        <v>n/a</v>
      </c>
      <c r="AA168" s="190" t="str">
        <f t="shared" si="337"/>
        <v>n/a</v>
      </c>
      <c r="AB168" s="190" t="str">
        <f t="shared" si="337"/>
        <v>n/a</v>
      </c>
      <c r="AC168" s="190" t="str">
        <f t="shared" si="337"/>
        <v>n/a</v>
      </c>
      <c r="AD168" s="190" t="str">
        <f t="shared" si="337"/>
        <v>n/a</v>
      </c>
      <c r="AE168" s="190" t="str">
        <f t="shared" si="337"/>
        <v>n/a</v>
      </c>
      <c r="AF168" s="190" t="str">
        <f t="shared" si="337"/>
        <v>n/a</v>
      </c>
      <c r="AG168" s="206"/>
      <c r="AH168" s="207"/>
      <c r="AI168" s="169" t="s">
        <v>582</v>
      </c>
      <c r="AJ168" s="168" t="s">
        <v>580</v>
      </c>
      <c r="AK168" s="169" t="s">
        <v>577</v>
      </c>
      <c r="AL168" s="231"/>
      <c r="AM168" s="231"/>
      <c r="AN168" s="231"/>
      <c r="AO168" s="235"/>
      <c r="AP168" s="231"/>
      <c r="AQ168" s="231"/>
      <c r="AR168" s="231"/>
      <c r="AS168" s="231"/>
      <c r="AT168" s="231"/>
      <c r="AU168" s="231"/>
      <c r="AV168" s="231"/>
      <c r="AW168" s="231"/>
      <c r="AX168" s="231"/>
      <c r="AY168" s="237"/>
      <c r="AZ168" s="231"/>
      <c r="BA168" s="238"/>
      <c r="BB168" s="231"/>
      <c r="BC168" s="231"/>
      <c r="BD168" s="231"/>
    </row>
    <row r="169" spans="1:56" ht="39" customHeight="1">
      <c r="A169" s="167">
        <f>IF(C169=0,"  ",VLOOKUP(C169,CODES!$A$1:$B$143,2,FALSE))</f>
        <v>100000100001000</v>
      </c>
      <c r="B169" s="253" t="s">
        <v>583</v>
      </c>
      <c r="C169" s="169" t="s">
        <v>49</v>
      </c>
      <c r="D169" s="169" t="s">
        <v>36</v>
      </c>
      <c r="E169" s="169" t="s">
        <v>44</v>
      </c>
      <c r="F169" s="170" t="str">
        <f t="shared" ref="F169:I169" si="338">IF($E169="Public Bidding","Date Required",IF($E169="Shopping","n/a",IF($E169="Small Value Procurement","n/a",IF($E169="Lease of Venue","n/a",IF($E169="Agency to Agency","n/a",IF($E169="Direct Contracting","n/a",IF($E169="Emergency Cases","n/a","Check Mode of Proc")))))))</f>
        <v>n/a</v>
      </c>
      <c r="G169" s="170" t="str">
        <f t="shared" si="338"/>
        <v>n/a</v>
      </c>
      <c r="H169" s="170" t="str">
        <f t="shared" si="338"/>
        <v>n/a</v>
      </c>
      <c r="I169" s="170" t="str">
        <f t="shared" si="338"/>
        <v>n/a</v>
      </c>
      <c r="J169" s="180">
        <v>44630</v>
      </c>
      <c r="K169" s="180">
        <v>44630</v>
      </c>
      <c r="L169" s="181" t="str">
        <f t="shared" si="224"/>
        <v>n/a</v>
      </c>
      <c r="M169" s="180">
        <v>44664</v>
      </c>
      <c r="N169" s="180">
        <v>44672</v>
      </c>
      <c r="O169" s="186">
        <v>44673</v>
      </c>
      <c r="P169" s="186">
        <v>44674</v>
      </c>
      <c r="Q169" s="186">
        <v>44683</v>
      </c>
      <c r="R169" s="186">
        <v>44708</v>
      </c>
      <c r="S169" s="190" t="s">
        <v>38</v>
      </c>
      <c r="T169" s="248">
        <f t="shared" si="330"/>
        <v>28750</v>
      </c>
      <c r="U169" s="263">
        <v>28750</v>
      </c>
      <c r="V169" s="250"/>
      <c r="W169" s="248">
        <f t="shared" si="229"/>
        <v>16225</v>
      </c>
      <c r="X169" s="263">
        <v>16225</v>
      </c>
      <c r="Y169" s="195"/>
      <c r="Z169" s="190" t="str">
        <f t="shared" ref="Z169:AF169" si="339">IF($E169="Public Bidding","Date Required",IF($E169="Shopping","n/a",IF($E169="Small Value Procurement","n/a",IF($E169="Lease of Venue","n/a",IF($E169="Agency to Agency","n/a",IF($E169="Direct Contracting","n/a",IF($E169="Emergency Cases","n/a","Check Mode of Proc")))))))</f>
        <v>n/a</v>
      </c>
      <c r="AA169" s="190" t="str">
        <f t="shared" si="339"/>
        <v>n/a</v>
      </c>
      <c r="AB169" s="190" t="str">
        <f t="shared" si="339"/>
        <v>n/a</v>
      </c>
      <c r="AC169" s="190" t="str">
        <f t="shared" si="339"/>
        <v>n/a</v>
      </c>
      <c r="AD169" s="190" t="str">
        <f t="shared" si="339"/>
        <v>n/a</v>
      </c>
      <c r="AE169" s="190" t="str">
        <f t="shared" si="339"/>
        <v>n/a</v>
      </c>
      <c r="AF169" s="190" t="str">
        <f t="shared" si="339"/>
        <v>n/a</v>
      </c>
      <c r="AG169" s="206"/>
      <c r="AH169" s="207"/>
      <c r="AI169" s="169" t="s">
        <v>584</v>
      </c>
      <c r="AJ169" s="168" t="s">
        <v>125</v>
      </c>
      <c r="AK169" s="169" t="s">
        <v>564</v>
      </c>
      <c r="AL169" s="231"/>
      <c r="AM169" s="231"/>
      <c r="AN169" s="231"/>
      <c r="AO169" s="235"/>
      <c r="AP169" s="231"/>
      <c r="AQ169" s="231"/>
      <c r="AR169" s="231"/>
      <c r="AS169" s="231"/>
      <c r="AT169" s="231"/>
      <c r="AU169" s="231"/>
      <c r="AV169" s="231"/>
      <c r="AW169" s="231"/>
      <c r="AX169" s="231"/>
      <c r="AY169" s="237"/>
      <c r="AZ169" s="231"/>
      <c r="BA169" s="238"/>
      <c r="BB169" s="231"/>
      <c r="BC169" s="231"/>
      <c r="BD169" s="231"/>
    </row>
    <row r="170" spans="1:56" ht="51" customHeight="1">
      <c r="A170" s="167">
        <f>IF(C170=0,"  ",VLOOKUP(C170,CODES!$A$1:$B$143,2,FALSE))</f>
        <v>320104100001000</v>
      </c>
      <c r="B170" s="253" t="s">
        <v>585</v>
      </c>
      <c r="C170" s="169" t="s">
        <v>586</v>
      </c>
      <c r="D170" s="169" t="s">
        <v>36</v>
      </c>
      <c r="E170" s="169" t="s">
        <v>44</v>
      </c>
      <c r="F170" s="170" t="str">
        <f t="shared" ref="F170:I170" si="340">IF($E170="Public Bidding","Date Required",IF($E170="Shopping","n/a",IF($E170="Small Value Procurement","n/a",IF($E170="Lease of Venue","n/a",IF($E170="Agency to Agency","n/a",IF($E170="Direct Contracting","n/a",IF($E170="Emergency Cases","n/a","Check Mode of Proc")))))))</f>
        <v>n/a</v>
      </c>
      <c r="G170" s="170" t="str">
        <f t="shared" si="340"/>
        <v>n/a</v>
      </c>
      <c r="H170" s="170" t="str">
        <f t="shared" si="340"/>
        <v>n/a</v>
      </c>
      <c r="I170" s="170" t="str">
        <f t="shared" si="340"/>
        <v>n/a</v>
      </c>
      <c r="J170" s="180">
        <v>44662</v>
      </c>
      <c r="K170" s="180">
        <v>44662</v>
      </c>
      <c r="L170" s="181" t="str">
        <f t="shared" si="224"/>
        <v>n/a</v>
      </c>
      <c r="M170" s="180">
        <v>44664</v>
      </c>
      <c r="N170" s="180">
        <v>44672</v>
      </c>
      <c r="O170" s="186">
        <v>44673</v>
      </c>
      <c r="P170" s="186">
        <v>44674</v>
      </c>
      <c r="Q170" s="186">
        <v>44678</v>
      </c>
      <c r="R170" s="186">
        <v>44679</v>
      </c>
      <c r="S170" s="190" t="s">
        <v>38</v>
      </c>
      <c r="T170" s="248">
        <f t="shared" si="330"/>
        <v>14700</v>
      </c>
      <c r="U170" s="263">
        <v>14700</v>
      </c>
      <c r="V170" s="250"/>
      <c r="W170" s="248">
        <f t="shared" si="229"/>
        <v>13650</v>
      </c>
      <c r="X170" s="263">
        <v>13650</v>
      </c>
      <c r="Y170" s="195"/>
      <c r="Z170" s="190" t="str">
        <f t="shared" ref="Z170:AF170" si="341">IF($E170="Public Bidding","Date Required",IF($E170="Shopping","n/a",IF($E170="Small Value Procurement","n/a",IF($E170="Lease of Venue","n/a",IF($E170="Agency to Agency","n/a",IF($E170="Direct Contracting","n/a",IF($E170="Emergency Cases","n/a","Check Mode of Proc")))))))</f>
        <v>n/a</v>
      </c>
      <c r="AA170" s="190" t="str">
        <f t="shared" si="341"/>
        <v>n/a</v>
      </c>
      <c r="AB170" s="190" t="str">
        <f t="shared" si="341"/>
        <v>n/a</v>
      </c>
      <c r="AC170" s="190" t="str">
        <f t="shared" si="341"/>
        <v>n/a</v>
      </c>
      <c r="AD170" s="190" t="str">
        <f t="shared" si="341"/>
        <v>n/a</v>
      </c>
      <c r="AE170" s="190" t="str">
        <f t="shared" si="341"/>
        <v>n/a</v>
      </c>
      <c r="AF170" s="190" t="str">
        <f t="shared" si="341"/>
        <v>n/a</v>
      </c>
      <c r="AG170" s="206"/>
      <c r="AH170" s="207"/>
      <c r="AI170" s="169" t="s">
        <v>587</v>
      </c>
      <c r="AJ170" s="168" t="s">
        <v>588</v>
      </c>
      <c r="AK170" s="169" t="s">
        <v>564</v>
      </c>
      <c r="AL170" s="231"/>
      <c r="AM170" s="231"/>
      <c r="AN170" s="231"/>
      <c r="AO170" s="235"/>
      <c r="AP170" s="231"/>
      <c r="AQ170" s="231"/>
      <c r="AR170" s="231"/>
      <c r="AS170" s="231"/>
      <c r="AT170" s="231"/>
      <c r="AU170" s="231"/>
      <c r="AV170" s="231"/>
      <c r="AW170" s="231"/>
      <c r="AX170" s="231"/>
      <c r="AY170" s="237"/>
      <c r="AZ170" s="231"/>
      <c r="BA170" s="238"/>
      <c r="BB170" s="231"/>
      <c r="BC170" s="231"/>
      <c r="BD170" s="231"/>
    </row>
    <row r="171" spans="1:56" ht="42.75" customHeight="1">
      <c r="A171" s="167">
        <f>IF(C171=0,"  ",VLOOKUP(C171,CODES!$A$1:$B$143,2,FALSE))</f>
        <v>320101100001000</v>
      </c>
      <c r="B171" s="253" t="s">
        <v>589</v>
      </c>
      <c r="C171" s="169" t="s">
        <v>93</v>
      </c>
      <c r="D171" s="169" t="s">
        <v>36</v>
      </c>
      <c r="E171" s="169" t="s">
        <v>44</v>
      </c>
      <c r="F171" s="170" t="str">
        <f t="shared" ref="F171:I171" si="342">IF($E171="Public Bidding","Date Required",IF($E171="Shopping","n/a",IF($E171="Small Value Procurement","n/a",IF($E171="Lease of Venue","n/a",IF($E171="Agency to Agency","n/a",IF($E171="Direct Contracting","n/a",IF($E171="Emergency Cases","n/a","Check Mode of Proc")))))))</f>
        <v>n/a</v>
      </c>
      <c r="G171" s="170" t="str">
        <f t="shared" si="342"/>
        <v>n/a</v>
      </c>
      <c r="H171" s="170" t="str">
        <f t="shared" si="342"/>
        <v>n/a</v>
      </c>
      <c r="I171" s="170" t="str">
        <f t="shared" si="342"/>
        <v>n/a</v>
      </c>
      <c r="J171" s="180">
        <v>44652</v>
      </c>
      <c r="K171" s="180">
        <v>44652</v>
      </c>
      <c r="L171" s="181" t="str">
        <f t="shared" si="224"/>
        <v>n/a</v>
      </c>
      <c r="M171" s="180">
        <v>44664</v>
      </c>
      <c r="N171" s="180">
        <v>44672</v>
      </c>
      <c r="O171" s="186">
        <v>44673</v>
      </c>
      <c r="P171" s="186">
        <v>44674</v>
      </c>
      <c r="Q171" s="186">
        <v>44701</v>
      </c>
      <c r="R171" s="186">
        <v>44698</v>
      </c>
      <c r="S171" s="190" t="s">
        <v>38</v>
      </c>
      <c r="T171" s="248">
        <f t="shared" si="330"/>
        <v>16420</v>
      </c>
      <c r="U171" s="263">
        <v>16420</v>
      </c>
      <c r="V171" s="250"/>
      <c r="W171" s="248">
        <f t="shared" si="229"/>
        <v>16420</v>
      </c>
      <c r="X171" s="263">
        <v>16420</v>
      </c>
      <c r="Y171" s="195"/>
      <c r="Z171" s="190" t="str">
        <f t="shared" ref="Z171:AF171" si="343">IF($E171="Public Bidding","Date Required",IF($E171="Shopping","n/a",IF($E171="Small Value Procurement","n/a",IF($E171="Lease of Venue","n/a",IF($E171="Agency to Agency","n/a",IF($E171="Direct Contracting","n/a",IF($E171="Emergency Cases","n/a","Check Mode of Proc")))))))</f>
        <v>n/a</v>
      </c>
      <c r="AA171" s="190" t="str">
        <f t="shared" si="343"/>
        <v>n/a</v>
      </c>
      <c r="AB171" s="190" t="str">
        <f t="shared" si="343"/>
        <v>n/a</v>
      </c>
      <c r="AC171" s="190" t="str">
        <f t="shared" si="343"/>
        <v>n/a</v>
      </c>
      <c r="AD171" s="190" t="str">
        <f t="shared" si="343"/>
        <v>n/a</v>
      </c>
      <c r="AE171" s="190" t="str">
        <f t="shared" si="343"/>
        <v>n/a</v>
      </c>
      <c r="AF171" s="190" t="str">
        <f t="shared" si="343"/>
        <v>n/a</v>
      </c>
      <c r="AG171" s="206"/>
      <c r="AH171" s="207"/>
      <c r="AI171" s="169" t="s">
        <v>590</v>
      </c>
      <c r="AJ171" s="168" t="s">
        <v>591</v>
      </c>
      <c r="AK171" s="169" t="s">
        <v>564</v>
      </c>
      <c r="AL171" s="231"/>
      <c r="AM171" s="231"/>
      <c r="AN171" s="231"/>
      <c r="AO171" s="235"/>
      <c r="AP171" s="231"/>
      <c r="AQ171" s="231"/>
      <c r="AR171" s="231"/>
      <c r="AS171" s="231"/>
      <c r="AT171" s="231"/>
      <c r="AU171" s="231"/>
      <c r="AV171" s="231"/>
      <c r="AW171" s="231"/>
      <c r="AX171" s="231"/>
      <c r="AY171" s="237"/>
      <c r="AZ171" s="231"/>
      <c r="BA171" s="238"/>
      <c r="BB171" s="231"/>
      <c r="BC171" s="231"/>
      <c r="BD171" s="231"/>
    </row>
    <row r="172" spans="1:56" ht="39" customHeight="1">
      <c r="A172" s="167">
        <f>IF(C172=0,"  ",VLOOKUP(C172,CODES!$A$1:$B$143,2,FALSE))</f>
        <v>320101100001000</v>
      </c>
      <c r="B172" s="253" t="s">
        <v>592</v>
      </c>
      <c r="C172" s="169" t="s">
        <v>93</v>
      </c>
      <c r="D172" s="169" t="s">
        <v>36</v>
      </c>
      <c r="E172" s="169" t="s">
        <v>44</v>
      </c>
      <c r="F172" s="170" t="str">
        <f t="shared" ref="F172:I172" si="344">IF($E172="Public Bidding","Date Required",IF($E172="Shopping","n/a",IF($E172="Small Value Procurement","n/a",IF($E172="Lease of Venue","n/a",IF($E172="Agency to Agency","n/a",IF($E172="Direct Contracting","n/a",IF($E172="Emergency Cases","n/a","Check Mode of Proc")))))))</f>
        <v>n/a</v>
      </c>
      <c r="G172" s="170" t="str">
        <f t="shared" si="344"/>
        <v>n/a</v>
      </c>
      <c r="H172" s="170" t="str">
        <f t="shared" si="344"/>
        <v>n/a</v>
      </c>
      <c r="I172" s="170" t="str">
        <f t="shared" si="344"/>
        <v>n/a</v>
      </c>
      <c r="J172" s="180">
        <v>44652</v>
      </c>
      <c r="K172" s="180">
        <v>44652</v>
      </c>
      <c r="L172" s="181" t="str">
        <f t="shared" si="224"/>
        <v>n/a</v>
      </c>
      <c r="M172" s="180">
        <v>44664</v>
      </c>
      <c r="N172" s="180">
        <v>44672</v>
      </c>
      <c r="O172" s="186">
        <v>44673</v>
      </c>
      <c r="P172" s="186">
        <v>44674</v>
      </c>
      <c r="Q172" s="186">
        <v>44678</v>
      </c>
      <c r="R172" s="186">
        <v>44678</v>
      </c>
      <c r="S172" s="190" t="s">
        <v>38</v>
      </c>
      <c r="T172" s="248">
        <f t="shared" si="330"/>
        <v>8000</v>
      </c>
      <c r="U172" s="263">
        <v>8000</v>
      </c>
      <c r="V172" s="250"/>
      <c r="W172" s="248">
        <f t="shared" si="229"/>
        <v>6500</v>
      </c>
      <c r="X172" s="263">
        <v>6500</v>
      </c>
      <c r="Y172" s="195"/>
      <c r="Z172" s="190" t="str">
        <f t="shared" ref="Z172:AF172" si="345">IF($E172="Public Bidding","Date Required",IF($E172="Shopping","n/a",IF($E172="Small Value Procurement","n/a",IF($E172="Lease of Venue","n/a",IF($E172="Agency to Agency","n/a",IF($E172="Direct Contracting","n/a",IF($E172="Emergency Cases","n/a","Check Mode of Proc")))))))</f>
        <v>n/a</v>
      </c>
      <c r="AA172" s="190" t="str">
        <f t="shared" si="345"/>
        <v>n/a</v>
      </c>
      <c r="AB172" s="190" t="str">
        <f t="shared" si="345"/>
        <v>n/a</v>
      </c>
      <c r="AC172" s="190" t="str">
        <f t="shared" si="345"/>
        <v>n/a</v>
      </c>
      <c r="AD172" s="190" t="str">
        <f t="shared" si="345"/>
        <v>n/a</v>
      </c>
      <c r="AE172" s="190" t="str">
        <f t="shared" si="345"/>
        <v>n/a</v>
      </c>
      <c r="AF172" s="190" t="str">
        <f t="shared" si="345"/>
        <v>n/a</v>
      </c>
      <c r="AG172" s="206"/>
      <c r="AH172" s="207"/>
      <c r="AI172" s="169" t="s">
        <v>593</v>
      </c>
      <c r="AJ172" s="168" t="s">
        <v>594</v>
      </c>
      <c r="AK172" s="169" t="s">
        <v>564</v>
      </c>
      <c r="AL172" s="231"/>
      <c r="AM172" s="231"/>
      <c r="AN172" s="231"/>
      <c r="AO172" s="235"/>
      <c r="AP172" s="231"/>
      <c r="AQ172" s="231"/>
      <c r="AR172" s="231"/>
      <c r="AS172" s="231"/>
      <c r="AT172" s="231"/>
      <c r="AU172" s="231"/>
      <c r="AV172" s="231"/>
      <c r="AW172" s="231"/>
      <c r="AX172" s="231"/>
      <c r="AY172" s="237"/>
      <c r="AZ172" s="231"/>
      <c r="BA172" s="238"/>
      <c r="BB172" s="231"/>
      <c r="BC172" s="231"/>
      <c r="BD172" s="231"/>
    </row>
    <row r="173" spans="1:56" ht="39" customHeight="1">
      <c r="A173" s="167">
        <f>IF(C173=0,"  ",VLOOKUP(C173,CODES!$A$1:$B$143,2,FALSE))</f>
        <v>100000100001000</v>
      </c>
      <c r="B173" s="253" t="s">
        <v>595</v>
      </c>
      <c r="C173" s="169" t="s">
        <v>49</v>
      </c>
      <c r="D173" s="169" t="s">
        <v>36</v>
      </c>
      <c r="E173" s="169" t="s">
        <v>37</v>
      </c>
      <c r="F173" s="170" t="str">
        <f t="shared" ref="F173:I173" si="346">IF($E173="Public Bidding","Date Required",IF($E173="Shopping","n/a",IF($E173="Small Value Procurement","n/a",IF($E173="Lease of Venue","n/a",IF($E173="Agency to Agency","n/a",IF($E173="Direct Contracting","n/a",IF($E173="Emergency Cases","n/a","Check Mode of Proc")))))))</f>
        <v>n/a</v>
      </c>
      <c r="G173" s="170" t="str">
        <f t="shared" si="346"/>
        <v>n/a</v>
      </c>
      <c r="H173" s="170" t="str">
        <f t="shared" si="346"/>
        <v>n/a</v>
      </c>
      <c r="I173" s="170" t="str">
        <f t="shared" si="346"/>
        <v>n/a</v>
      </c>
      <c r="J173" s="169" t="str">
        <f t="shared" ref="J173:K173" si="347">IF($E173="Public Bidding","Date Required",IF($E173="Shopping","Date Required",IF($E173="Small Value Procurement","Date Required",IF($E173="Lease of Venue","Date Required",IF($E173="Agency to Agency","n/a",IF($E173="Direct Contracting","n/a",IF($E173="Emergency Cases","Date Required","Check Mode of Proc")))))))</f>
        <v>n/a</v>
      </c>
      <c r="K173" s="169" t="str">
        <f t="shared" si="347"/>
        <v>n/a</v>
      </c>
      <c r="L173" s="181" t="str">
        <f t="shared" si="224"/>
        <v>n/a</v>
      </c>
      <c r="M173" s="180">
        <v>44672</v>
      </c>
      <c r="N173" s="180">
        <v>44672</v>
      </c>
      <c r="O173" s="186">
        <v>44673</v>
      </c>
      <c r="P173" s="186">
        <v>44674</v>
      </c>
      <c r="Q173" s="186">
        <v>44680</v>
      </c>
      <c r="R173" s="186">
        <v>44725</v>
      </c>
      <c r="S173" s="190" t="s">
        <v>38</v>
      </c>
      <c r="T173" s="248">
        <f t="shared" si="330"/>
        <v>13635.93</v>
      </c>
      <c r="U173" s="263">
        <v>13635.93</v>
      </c>
      <c r="V173" s="250"/>
      <c r="W173" s="248">
        <f t="shared" si="229"/>
        <v>13635.93</v>
      </c>
      <c r="X173" s="263">
        <v>13635.93</v>
      </c>
      <c r="Y173" s="195"/>
      <c r="Z173" s="190" t="str">
        <f t="shared" ref="Z173:AF173" si="348">IF($E173="Public Bidding","Date Required",IF($E173="Shopping","n/a",IF($E173="Small Value Procurement","n/a",IF($E173="Lease of Venue","n/a",IF($E173="Agency to Agency","n/a",IF($E173="Direct Contracting","n/a",IF($E173="Emergency Cases","n/a","Check Mode of Proc")))))))</f>
        <v>n/a</v>
      </c>
      <c r="AA173" s="190" t="str">
        <f t="shared" si="348"/>
        <v>n/a</v>
      </c>
      <c r="AB173" s="190" t="str">
        <f t="shared" si="348"/>
        <v>n/a</v>
      </c>
      <c r="AC173" s="190" t="str">
        <f t="shared" si="348"/>
        <v>n/a</v>
      </c>
      <c r="AD173" s="190" t="str">
        <f t="shared" si="348"/>
        <v>n/a</v>
      </c>
      <c r="AE173" s="190" t="str">
        <f t="shared" si="348"/>
        <v>n/a</v>
      </c>
      <c r="AF173" s="190" t="str">
        <f t="shared" si="348"/>
        <v>n/a</v>
      </c>
      <c r="AG173" s="206"/>
      <c r="AH173" s="207"/>
      <c r="AI173" s="169" t="s">
        <v>596</v>
      </c>
      <c r="AJ173" s="168" t="s">
        <v>519</v>
      </c>
      <c r="AK173" s="169" t="s">
        <v>564</v>
      </c>
      <c r="AL173" s="231"/>
      <c r="AM173" s="231"/>
      <c r="AN173" s="231"/>
      <c r="AO173" s="235"/>
      <c r="AP173" s="231"/>
      <c r="AQ173" s="231"/>
      <c r="AR173" s="231"/>
      <c r="AS173" s="231"/>
      <c r="AT173" s="231"/>
      <c r="AU173" s="231"/>
      <c r="AV173" s="231"/>
      <c r="AW173" s="231"/>
      <c r="AX173" s="231"/>
      <c r="AY173" s="237"/>
      <c r="AZ173" s="231"/>
      <c r="BA173" s="238"/>
      <c r="BB173" s="231"/>
      <c r="BC173" s="231"/>
      <c r="BD173" s="231"/>
    </row>
    <row r="174" spans="1:56" ht="54.95" customHeight="1">
      <c r="A174" s="167">
        <f>IF(C174=0,"  ",VLOOKUP(C174,CODES!$A$1:$B$143,2,FALSE))</f>
        <v>310100100001000</v>
      </c>
      <c r="B174" s="242" t="s">
        <v>597</v>
      </c>
      <c r="C174" s="169" t="s">
        <v>445</v>
      </c>
      <c r="D174" s="169" t="s">
        <v>36</v>
      </c>
      <c r="E174" s="169" t="s">
        <v>44</v>
      </c>
      <c r="F174" s="170" t="str">
        <f t="shared" ref="F174:I174" si="349">IF($E174="Public Bidding","Date Required",IF($E174="Shopping","n/a",IF($E174="Small Value Procurement","n/a",IF($E174="Lease of Venue","n/a",IF($E174="Agency to Agency","n/a",IF($E174="Direct Contracting","n/a",IF($E174="Emergency Cases","n/a","Check Mode of Proc")))))))</f>
        <v>n/a</v>
      </c>
      <c r="G174" s="170" t="str">
        <f t="shared" si="349"/>
        <v>n/a</v>
      </c>
      <c r="H174" s="170" t="str">
        <f t="shared" si="349"/>
        <v>n/a</v>
      </c>
      <c r="I174" s="170" t="str">
        <f t="shared" si="349"/>
        <v>n/a</v>
      </c>
      <c r="J174" s="180">
        <v>44283</v>
      </c>
      <c r="K174" s="180">
        <v>44283</v>
      </c>
      <c r="L174" s="181" t="str">
        <f t="shared" ref="L174:L237" si="350">IF($E174="Public Bidding","Date Required",IF($E174="Shopping","n/a",IF($E174="Small Value Procurement","n/a",IF($E174="Lease of Venue","n/a",IF($E174="Agency to Agency","n/a",IF($E174="Direct Contracting","n/a",IF($E174="Emergency Cases","n/a","Check Mode of Proc")))))))</f>
        <v>n/a</v>
      </c>
      <c r="M174" s="180">
        <v>44664</v>
      </c>
      <c r="N174" s="180">
        <v>44672</v>
      </c>
      <c r="O174" s="186">
        <v>44672</v>
      </c>
      <c r="P174" s="186">
        <v>44673</v>
      </c>
      <c r="Q174" s="186">
        <v>44701</v>
      </c>
      <c r="R174" s="186">
        <v>44705</v>
      </c>
      <c r="S174" s="190" t="s">
        <v>38</v>
      </c>
      <c r="T174" s="248">
        <f t="shared" si="330"/>
        <v>93600</v>
      </c>
      <c r="U174" s="263">
        <v>93600</v>
      </c>
      <c r="V174" s="250"/>
      <c r="W174" s="248">
        <f t="shared" si="229"/>
        <v>91440</v>
      </c>
      <c r="X174" s="263">
        <v>91440</v>
      </c>
      <c r="Y174" s="195"/>
      <c r="Z174" s="190" t="str">
        <f t="shared" ref="Z174:AF174" si="351">IF($E174="Public Bidding","Date Required",IF($E174="Shopping","n/a",IF($E174="Small Value Procurement","n/a",IF($E174="Lease of Venue","n/a",IF($E174="Agency to Agency","n/a",IF($E174="Direct Contracting","n/a",IF($E174="Emergency Cases","n/a","Check Mode of Proc")))))))</f>
        <v>n/a</v>
      </c>
      <c r="AA174" s="190" t="str">
        <f t="shared" si="351"/>
        <v>n/a</v>
      </c>
      <c r="AB174" s="190" t="str">
        <f t="shared" si="351"/>
        <v>n/a</v>
      </c>
      <c r="AC174" s="190" t="str">
        <f t="shared" si="351"/>
        <v>n/a</v>
      </c>
      <c r="AD174" s="190" t="str">
        <f t="shared" si="351"/>
        <v>n/a</v>
      </c>
      <c r="AE174" s="190" t="str">
        <f t="shared" si="351"/>
        <v>n/a</v>
      </c>
      <c r="AF174" s="190" t="str">
        <f t="shared" si="351"/>
        <v>n/a</v>
      </c>
      <c r="AG174" s="206"/>
      <c r="AH174" s="207"/>
      <c r="AI174" s="169" t="s">
        <v>598</v>
      </c>
      <c r="AJ174" s="168" t="s">
        <v>599</v>
      </c>
      <c r="AK174" s="169" t="s">
        <v>564</v>
      </c>
      <c r="AL174" s="231"/>
      <c r="AM174" s="231"/>
      <c r="AN174" s="231"/>
      <c r="AO174" s="235"/>
      <c r="AP174" s="231"/>
      <c r="AQ174" s="231"/>
      <c r="AR174" s="231"/>
      <c r="AS174" s="231"/>
      <c r="AT174" s="231"/>
      <c r="AU174" s="231"/>
      <c r="AV174" s="231"/>
      <c r="AW174" s="231"/>
      <c r="AX174" s="231"/>
      <c r="AY174" s="237"/>
      <c r="AZ174" s="231"/>
      <c r="BA174" s="238"/>
      <c r="BB174" s="231"/>
      <c r="BC174" s="231"/>
      <c r="BD174" s="231"/>
    </row>
    <row r="175" spans="1:56" ht="48.75" customHeight="1">
      <c r="A175" s="167">
        <f>IF(C175=0,"  ",VLOOKUP(C175,CODES!$A$1:$B$143,2,FALSE))</f>
        <v>320104100001000</v>
      </c>
      <c r="B175" s="253" t="s">
        <v>600</v>
      </c>
      <c r="C175" s="169" t="s">
        <v>601</v>
      </c>
      <c r="D175" s="169" t="s">
        <v>36</v>
      </c>
      <c r="E175" s="169" t="s">
        <v>44</v>
      </c>
      <c r="F175" s="170" t="str">
        <f t="shared" ref="F175:I175" si="352">IF($E175="Public Bidding","Date Required",IF($E175="Shopping","n/a",IF($E175="Small Value Procurement","n/a",IF($E175="Lease of Venue","n/a",IF($E175="Agency to Agency","n/a",IF($E175="Direct Contracting","n/a",IF($E175="Emergency Cases","n/a","Check Mode of Proc")))))))</f>
        <v>n/a</v>
      </c>
      <c r="G175" s="170" t="str">
        <f t="shared" si="352"/>
        <v>n/a</v>
      </c>
      <c r="H175" s="170" t="str">
        <f t="shared" si="352"/>
        <v>n/a</v>
      </c>
      <c r="I175" s="170" t="str">
        <f t="shared" si="352"/>
        <v>n/a</v>
      </c>
      <c r="J175" s="180">
        <v>44291</v>
      </c>
      <c r="K175" s="180">
        <v>44291</v>
      </c>
      <c r="L175" s="181" t="str">
        <f t="shared" si="350"/>
        <v>n/a</v>
      </c>
      <c r="M175" s="180">
        <v>44672</v>
      </c>
      <c r="N175" s="180">
        <v>44672</v>
      </c>
      <c r="O175" s="186">
        <v>44672</v>
      </c>
      <c r="P175" s="186">
        <v>44673</v>
      </c>
      <c r="Q175" s="186">
        <v>44673</v>
      </c>
      <c r="R175" s="186">
        <v>44715</v>
      </c>
      <c r="S175" s="190" t="s">
        <v>38</v>
      </c>
      <c r="T175" s="248">
        <f t="shared" si="330"/>
        <v>38000</v>
      </c>
      <c r="U175" s="263">
        <v>38000</v>
      </c>
      <c r="V175" s="250"/>
      <c r="W175" s="248">
        <f t="shared" si="229"/>
        <v>36100</v>
      </c>
      <c r="X175" s="263">
        <v>36100</v>
      </c>
      <c r="Y175" s="195"/>
      <c r="Z175" s="190" t="str">
        <f t="shared" ref="Z175:AF175" si="353">IF($E175="Public Bidding","Date Required",IF($E175="Shopping","n/a",IF($E175="Small Value Procurement","n/a",IF($E175="Lease of Venue","n/a",IF($E175="Agency to Agency","n/a",IF($E175="Direct Contracting","n/a",IF($E175="Emergency Cases","n/a","Check Mode of Proc")))))))</f>
        <v>n/a</v>
      </c>
      <c r="AA175" s="190" t="str">
        <f t="shared" si="353"/>
        <v>n/a</v>
      </c>
      <c r="AB175" s="190" t="str">
        <f t="shared" si="353"/>
        <v>n/a</v>
      </c>
      <c r="AC175" s="190" t="str">
        <f t="shared" si="353"/>
        <v>n/a</v>
      </c>
      <c r="AD175" s="190" t="str">
        <f t="shared" si="353"/>
        <v>n/a</v>
      </c>
      <c r="AE175" s="190" t="str">
        <f t="shared" si="353"/>
        <v>n/a</v>
      </c>
      <c r="AF175" s="190" t="str">
        <f t="shared" si="353"/>
        <v>n/a</v>
      </c>
      <c r="AG175" s="206"/>
      <c r="AH175" s="207"/>
      <c r="AI175" s="169" t="s">
        <v>602</v>
      </c>
      <c r="AJ175" s="168" t="s">
        <v>603</v>
      </c>
      <c r="AK175" s="169" t="s">
        <v>564</v>
      </c>
      <c r="AL175" s="231"/>
      <c r="AM175" s="231"/>
      <c r="AN175" s="231"/>
      <c r="AO175" s="235"/>
      <c r="AP175" s="231"/>
      <c r="AQ175" s="231"/>
      <c r="AR175" s="231"/>
      <c r="AS175" s="231"/>
      <c r="AT175" s="231"/>
      <c r="AU175" s="231"/>
      <c r="AV175" s="231"/>
      <c r="AW175" s="231"/>
      <c r="AX175" s="231"/>
      <c r="AY175" s="237"/>
      <c r="AZ175" s="231"/>
      <c r="BA175" s="238"/>
      <c r="BB175" s="231"/>
      <c r="BC175" s="231"/>
      <c r="BD175" s="231"/>
    </row>
    <row r="176" spans="1:56" ht="39" customHeight="1">
      <c r="A176" s="167">
        <f>IF(C176=0,"  ",VLOOKUP(C176,CODES!$A$1:$B$143,2,FALSE))</f>
        <v>320101100001000</v>
      </c>
      <c r="B176" s="253" t="s">
        <v>604</v>
      </c>
      <c r="C176" s="169" t="s">
        <v>179</v>
      </c>
      <c r="D176" s="169" t="s">
        <v>36</v>
      </c>
      <c r="E176" s="169" t="s">
        <v>44</v>
      </c>
      <c r="F176" s="170" t="str">
        <f t="shared" ref="F176:I176" si="354">IF($E176="Public Bidding","Date Required",IF($E176="Shopping","n/a",IF($E176="Small Value Procurement","n/a",IF($E176="Lease of Venue","n/a",IF($E176="Agency to Agency","n/a",IF($E176="Direct Contracting","n/a",IF($E176="Emergency Cases","n/a","Check Mode of Proc")))))))</f>
        <v>n/a</v>
      </c>
      <c r="G176" s="170" t="str">
        <f t="shared" si="354"/>
        <v>n/a</v>
      </c>
      <c r="H176" s="170" t="str">
        <f t="shared" si="354"/>
        <v>n/a</v>
      </c>
      <c r="I176" s="170" t="str">
        <f t="shared" si="354"/>
        <v>n/a</v>
      </c>
      <c r="J176" s="180">
        <v>44655</v>
      </c>
      <c r="K176" s="180">
        <v>44655</v>
      </c>
      <c r="L176" s="181" t="str">
        <f t="shared" si="350"/>
        <v>n/a</v>
      </c>
      <c r="M176" s="180">
        <v>44672</v>
      </c>
      <c r="N176" s="180">
        <v>44672</v>
      </c>
      <c r="O176" s="186">
        <v>44673</v>
      </c>
      <c r="P176" s="186">
        <v>44673</v>
      </c>
      <c r="Q176" s="186">
        <v>44674</v>
      </c>
      <c r="R176" s="186">
        <v>44746</v>
      </c>
      <c r="S176" s="190" t="s">
        <v>38</v>
      </c>
      <c r="T176" s="248">
        <f t="shared" ref="T176:T185" si="355">SUM(U176:V176)</f>
        <v>157500</v>
      </c>
      <c r="U176" s="263">
        <v>157500</v>
      </c>
      <c r="V176" s="250"/>
      <c r="W176" s="248">
        <f t="shared" ref="W176:W239" si="356">SUM(X176:Y176)</f>
        <v>133245</v>
      </c>
      <c r="X176" s="263">
        <v>133245</v>
      </c>
      <c r="Y176" s="195"/>
      <c r="Z176" s="190" t="str">
        <f t="shared" ref="Z176:AF176" si="357">IF($E176="Public Bidding","Date Required",IF($E176="Shopping","n/a",IF($E176="Small Value Procurement","n/a",IF($E176="Lease of Venue","n/a",IF($E176="Agency to Agency","n/a",IF($E176="Direct Contracting","n/a",IF($E176="Emergency Cases","n/a","Check Mode of Proc")))))))</f>
        <v>n/a</v>
      </c>
      <c r="AA176" s="190" t="str">
        <f t="shared" si="357"/>
        <v>n/a</v>
      </c>
      <c r="AB176" s="190" t="str">
        <f t="shared" si="357"/>
        <v>n/a</v>
      </c>
      <c r="AC176" s="190" t="str">
        <f t="shared" si="357"/>
        <v>n/a</v>
      </c>
      <c r="AD176" s="190" t="str">
        <f t="shared" si="357"/>
        <v>n/a</v>
      </c>
      <c r="AE176" s="190" t="str">
        <f t="shared" si="357"/>
        <v>n/a</v>
      </c>
      <c r="AF176" s="190" t="str">
        <f t="shared" si="357"/>
        <v>n/a</v>
      </c>
      <c r="AG176" s="206"/>
      <c r="AH176" s="207"/>
      <c r="AI176" s="169" t="s">
        <v>605</v>
      </c>
      <c r="AJ176" s="168" t="s">
        <v>515</v>
      </c>
      <c r="AK176" s="169" t="s">
        <v>564</v>
      </c>
      <c r="AL176" s="231"/>
      <c r="AM176" s="231"/>
      <c r="AN176" s="231"/>
      <c r="AO176" s="235"/>
      <c r="AP176" s="231"/>
      <c r="AQ176" s="231"/>
      <c r="AR176" s="231"/>
      <c r="AS176" s="231"/>
      <c r="AT176" s="231"/>
      <c r="AU176" s="231"/>
      <c r="AV176" s="231"/>
      <c r="AW176" s="231"/>
      <c r="AX176" s="231"/>
      <c r="AY176" s="237"/>
      <c r="AZ176" s="231"/>
      <c r="BA176" s="238"/>
      <c r="BB176" s="231"/>
      <c r="BC176" s="231"/>
      <c r="BD176" s="231"/>
    </row>
    <row r="177" spans="1:56" ht="59.25" customHeight="1">
      <c r="A177" s="167">
        <f>IF(C177=0,"  ",VLOOKUP(C177,CODES!$A$1:$B$143,2,FALSE))</f>
        <v>350100100001000</v>
      </c>
      <c r="B177" s="253" t="s">
        <v>606</v>
      </c>
      <c r="C177" s="169" t="s">
        <v>111</v>
      </c>
      <c r="D177" s="169" t="s">
        <v>36</v>
      </c>
      <c r="E177" s="169" t="s">
        <v>57</v>
      </c>
      <c r="F177" s="170" t="str">
        <f t="shared" ref="F177:I177" si="358">IF($E177="Public Bidding","Date Required",IF($E177="Shopping","n/a",IF($E177="Small Value Procurement","n/a",IF($E177="Lease of Venue","n/a",IF($E177="Agency to Agency","n/a",IF($E177="Direct Contracting","n/a",IF($E177="Emergency Cases","n/a","Check Mode of Proc")))))))</f>
        <v>n/a</v>
      </c>
      <c r="G177" s="170" t="str">
        <f t="shared" si="358"/>
        <v>n/a</v>
      </c>
      <c r="H177" s="170" t="str">
        <f t="shared" si="358"/>
        <v>n/a</v>
      </c>
      <c r="I177" s="170" t="str">
        <f t="shared" si="358"/>
        <v>n/a</v>
      </c>
      <c r="J177" s="180">
        <v>44652</v>
      </c>
      <c r="K177" s="180">
        <v>44652</v>
      </c>
      <c r="L177" s="181" t="str">
        <f t="shared" si="350"/>
        <v>n/a</v>
      </c>
      <c r="M177" s="180">
        <v>44664</v>
      </c>
      <c r="N177" s="180">
        <v>44672</v>
      </c>
      <c r="O177" s="186">
        <v>44678</v>
      </c>
      <c r="P177" s="186">
        <v>44679</v>
      </c>
      <c r="Q177" s="186">
        <v>44679</v>
      </c>
      <c r="R177" s="186">
        <v>44679</v>
      </c>
      <c r="S177" s="190" t="s">
        <v>38</v>
      </c>
      <c r="T177" s="248">
        <f t="shared" si="355"/>
        <v>4620</v>
      </c>
      <c r="U177" s="263">
        <v>4620</v>
      </c>
      <c r="V177" s="250"/>
      <c r="W177" s="248">
        <f t="shared" si="356"/>
        <v>4620</v>
      </c>
      <c r="X177" s="263">
        <v>4620</v>
      </c>
      <c r="Y177" s="195"/>
      <c r="Z177" s="190" t="str">
        <f t="shared" ref="Z177:AF177" si="359">IF($E177="Public Bidding","Date Required",IF($E177="Shopping","n/a",IF($E177="Small Value Procurement","n/a",IF($E177="Lease of Venue","n/a",IF($E177="Agency to Agency","n/a",IF($E177="Direct Contracting","n/a",IF($E177="Emergency Cases","n/a","Check Mode of Proc")))))))</f>
        <v>n/a</v>
      </c>
      <c r="AA177" s="190" t="str">
        <f t="shared" si="359"/>
        <v>n/a</v>
      </c>
      <c r="AB177" s="190" t="str">
        <f t="shared" si="359"/>
        <v>n/a</v>
      </c>
      <c r="AC177" s="190" t="str">
        <f t="shared" si="359"/>
        <v>n/a</v>
      </c>
      <c r="AD177" s="190" t="str">
        <f t="shared" si="359"/>
        <v>n/a</v>
      </c>
      <c r="AE177" s="190" t="str">
        <f t="shared" si="359"/>
        <v>n/a</v>
      </c>
      <c r="AF177" s="190" t="str">
        <f t="shared" si="359"/>
        <v>n/a</v>
      </c>
      <c r="AG177" s="206"/>
      <c r="AH177" s="207"/>
      <c r="AI177" s="169" t="s">
        <v>607</v>
      </c>
      <c r="AJ177" s="168" t="s">
        <v>424</v>
      </c>
      <c r="AK177" s="169" t="s">
        <v>608</v>
      </c>
      <c r="AL177" s="231"/>
      <c r="AM177" s="231"/>
      <c r="AN177" s="231"/>
      <c r="AO177" s="235"/>
      <c r="AP177" s="231"/>
      <c r="AQ177" s="231"/>
      <c r="AR177" s="231"/>
      <c r="AS177" s="231"/>
      <c r="AT177" s="231"/>
      <c r="AU177" s="231"/>
      <c r="AV177" s="231"/>
      <c r="AW177" s="231"/>
      <c r="AX177" s="231"/>
      <c r="AY177" s="237"/>
      <c r="AZ177" s="231"/>
      <c r="BA177" s="238"/>
      <c r="BB177" s="231"/>
      <c r="BC177" s="231"/>
      <c r="BD177" s="231"/>
    </row>
    <row r="178" spans="1:56" ht="57.75" customHeight="1">
      <c r="A178" s="167">
        <f>IF(C178=0,"  ",VLOOKUP(C178,CODES!$A$1:$B$143,2,FALSE))</f>
        <v>200000100003000</v>
      </c>
      <c r="B178" s="253" t="s">
        <v>609</v>
      </c>
      <c r="C178" s="169" t="s">
        <v>43</v>
      </c>
      <c r="D178" s="169" t="s">
        <v>36</v>
      </c>
      <c r="E178" s="169" t="s">
        <v>44</v>
      </c>
      <c r="F178" s="170" t="str">
        <f t="shared" ref="F178:I178" si="360">IF($E178="Public Bidding","Date Required",IF($E178="Shopping","n/a",IF($E178="Small Value Procurement","n/a",IF($E178="Lease of Venue","n/a",IF($E178="Agency to Agency","n/a",IF($E178="Direct Contracting","n/a",IF($E178="Emergency Cases","n/a","Check Mode of Proc")))))))</f>
        <v>n/a</v>
      </c>
      <c r="G178" s="170" t="str">
        <f t="shared" si="360"/>
        <v>n/a</v>
      </c>
      <c r="H178" s="170" t="str">
        <f t="shared" si="360"/>
        <v>n/a</v>
      </c>
      <c r="I178" s="170" t="str">
        <f t="shared" si="360"/>
        <v>n/a</v>
      </c>
      <c r="J178" s="180">
        <v>44662</v>
      </c>
      <c r="K178" s="180">
        <v>44662</v>
      </c>
      <c r="L178" s="181" t="str">
        <f t="shared" si="350"/>
        <v>n/a</v>
      </c>
      <c r="M178" s="180">
        <v>44672</v>
      </c>
      <c r="N178" s="180">
        <v>44672</v>
      </c>
      <c r="O178" s="186">
        <v>44672</v>
      </c>
      <c r="P178" s="186">
        <v>44673</v>
      </c>
      <c r="Q178" s="186">
        <v>44673</v>
      </c>
      <c r="R178" s="186">
        <v>44670</v>
      </c>
      <c r="S178" s="190" t="s">
        <v>38</v>
      </c>
      <c r="T178" s="248">
        <f t="shared" si="355"/>
        <v>29300</v>
      </c>
      <c r="U178" s="263">
        <v>29300</v>
      </c>
      <c r="V178" s="250"/>
      <c r="W178" s="248">
        <f t="shared" si="356"/>
        <v>24870</v>
      </c>
      <c r="X178" s="263">
        <v>24870</v>
      </c>
      <c r="Y178" s="195"/>
      <c r="Z178" s="190" t="str">
        <f t="shared" ref="Z178:AF178" si="361">IF($E178="Public Bidding","Date Required",IF($E178="Shopping","n/a",IF($E178="Small Value Procurement","n/a",IF($E178="Lease of Venue","n/a",IF($E178="Agency to Agency","n/a",IF($E178="Direct Contracting","n/a",IF($E178="Emergency Cases","n/a","Check Mode of Proc")))))))</f>
        <v>n/a</v>
      </c>
      <c r="AA178" s="190" t="str">
        <f t="shared" si="361"/>
        <v>n/a</v>
      </c>
      <c r="AB178" s="190" t="str">
        <f t="shared" si="361"/>
        <v>n/a</v>
      </c>
      <c r="AC178" s="190" t="str">
        <f t="shared" si="361"/>
        <v>n/a</v>
      </c>
      <c r="AD178" s="190" t="str">
        <f t="shared" si="361"/>
        <v>n/a</v>
      </c>
      <c r="AE178" s="190" t="str">
        <f t="shared" si="361"/>
        <v>n/a</v>
      </c>
      <c r="AF178" s="190" t="str">
        <f t="shared" si="361"/>
        <v>n/a</v>
      </c>
      <c r="AG178" s="206"/>
      <c r="AH178" s="207"/>
      <c r="AI178" s="169" t="s">
        <v>610</v>
      </c>
      <c r="AJ178" s="168" t="s">
        <v>611</v>
      </c>
      <c r="AK178" s="169" t="s">
        <v>564</v>
      </c>
      <c r="AL178" s="231"/>
      <c r="AM178" s="231"/>
      <c r="AN178" s="231"/>
      <c r="AO178" s="235"/>
      <c r="AP178" s="231"/>
      <c r="AQ178" s="231"/>
      <c r="AR178" s="231"/>
      <c r="AS178" s="231"/>
      <c r="AT178" s="231"/>
      <c r="AU178" s="231"/>
      <c r="AV178" s="231"/>
      <c r="AW178" s="231"/>
      <c r="AX178" s="231"/>
      <c r="AY178" s="237"/>
      <c r="AZ178" s="231"/>
      <c r="BA178" s="238"/>
      <c r="BB178" s="231"/>
      <c r="BC178" s="231"/>
      <c r="BD178" s="231"/>
    </row>
    <row r="179" spans="1:56" ht="39" customHeight="1">
      <c r="A179" s="167">
        <f>IF(C179=0,"  ",VLOOKUP(C179,CODES!$A$1:$B$143,2,FALSE))</f>
        <v>320101100001000</v>
      </c>
      <c r="B179" s="253" t="s">
        <v>612</v>
      </c>
      <c r="C179" s="169" t="s">
        <v>179</v>
      </c>
      <c r="D179" s="169" t="s">
        <v>36</v>
      </c>
      <c r="E179" s="169" t="s">
        <v>44</v>
      </c>
      <c r="F179" s="170" t="str">
        <f t="shared" ref="F179:I179" si="362">IF($E179="Public Bidding","Date Required",IF($E179="Shopping","n/a",IF($E179="Small Value Procurement","n/a",IF($E179="Lease of Venue","n/a",IF($E179="Agency to Agency","n/a",IF($E179="Direct Contracting","n/a",IF($E179="Emergency Cases","n/a","Check Mode of Proc")))))))</f>
        <v>n/a</v>
      </c>
      <c r="G179" s="170" t="str">
        <f t="shared" si="362"/>
        <v>n/a</v>
      </c>
      <c r="H179" s="170" t="str">
        <f t="shared" si="362"/>
        <v>n/a</v>
      </c>
      <c r="I179" s="170" t="str">
        <f t="shared" si="362"/>
        <v>n/a</v>
      </c>
      <c r="J179" s="180">
        <v>44659</v>
      </c>
      <c r="K179" s="180">
        <v>44659</v>
      </c>
      <c r="L179" s="181" t="str">
        <f t="shared" si="350"/>
        <v>n/a</v>
      </c>
      <c r="M179" s="183">
        <v>44669</v>
      </c>
      <c r="N179" s="180">
        <v>44677</v>
      </c>
      <c r="O179" s="186">
        <v>44678</v>
      </c>
      <c r="P179" s="186">
        <v>44679</v>
      </c>
      <c r="Q179" s="186">
        <v>44680</v>
      </c>
      <c r="R179" s="186">
        <v>44680</v>
      </c>
      <c r="S179" s="190" t="s">
        <v>38</v>
      </c>
      <c r="T179" s="248">
        <f t="shared" si="355"/>
        <v>28143</v>
      </c>
      <c r="U179" s="263">
        <v>28143</v>
      </c>
      <c r="V179" s="250"/>
      <c r="W179" s="248">
        <f t="shared" si="356"/>
        <v>26250</v>
      </c>
      <c r="X179" s="263">
        <v>26250</v>
      </c>
      <c r="Y179" s="195"/>
      <c r="Z179" s="190" t="str">
        <f t="shared" ref="Z179:AF179" si="363">IF($E179="Public Bidding","Date Required",IF($E179="Shopping","n/a",IF($E179="Small Value Procurement","n/a",IF($E179="Lease of Venue","n/a",IF($E179="Agency to Agency","n/a",IF($E179="Direct Contracting","n/a",IF($E179="Emergency Cases","n/a","Check Mode of Proc")))))))</f>
        <v>n/a</v>
      </c>
      <c r="AA179" s="190" t="str">
        <f t="shared" si="363"/>
        <v>n/a</v>
      </c>
      <c r="AB179" s="190" t="str">
        <f t="shared" si="363"/>
        <v>n/a</v>
      </c>
      <c r="AC179" s="190" t="str">
        <f t="shared" si="363"/>
        <v>n/a</v>
      </c>
      <c r="AD179" s="190" t="str">
        <f t="shared" si="363"/>
        <v>n/a</v>
      </c>
      <c r="AE179" s="190" t="str">
        <f t="shared" si="363"/>
        <v>n/a</v>
      </c>
      <c r="AF179" s="190" t="str">
        <f t="shared" si="363"/>
        <v>n/a</v>
      </c>
      <c r="AG179" s="206"/>
      <c r="AH179" s="207"/>
      <c r="AI179" s="169" t="s">
        <v>613</v>
      </c>
      <c r="AJ179" s="168" t="s">
        <v>167</v>
      </c>
      <c r="AK179" s="169" t="s">
        <v>614</v>
      </c>
      <c r="AL179" s="231"/>
      <c r="AM179" s="231"/>
      <c r="AN179" s="231"/>
      <c r="AO179" s="235"/>
      <c r="AP179" s="231"/>
      <c r="AQ179" s="231"/>
      <c r="AR179" s="231"/>
      <c r="AS179" s="231"/>
      <c r="AT179" s="231"/>
      <c r="AU179" s="231"/>
      <c r="AV179" s="231"/>
      <c r="AW179" s="231"/>
      <c r="AX179" s="231"/>
      <c r="AY179" s="237"/>
      <c r="AZ179" s="231"/>
      <c r="BA179" s="238"/>
      <c r="BB179" s="231"/>
      <c r="BC179" s="231"/>
      <c r="BD179" s="231"/>
    </row>
    <row r="180" spans="1:56" ht="39" customHeight="1">
      <c r="A180" s="167">
        <f>IF(C180=0,"  ",VLOOKUP(C180,CODES!$A$1:$B$143,2,FALSE))</f>
        <v>320101100001000</v>
      </c>
      <c r="B180" s="253" t="s">
        <v>615</v>
      </c>
      <c r="C180" s="169" t="s">
        <v>616</v>
      </c>
      <c r="D180" s="169" t="s">
        <v>36</v>
      </c>
      <c r="E180" s="169" t="s">
        <v>44</v>
      </c>
      <c r="F180" s="170" t="str">
        <f t="shared" ref="F180:I180" si="364">IF($E180="Public Bidding","Date Required",IF($E180="Shopping","n/a",IF($E180="Small Value Procurement","n/a",IF($E180="Lease of Venue","n/a",IF($E180="Agency to Agency","n/a",IF($E180="Direct Contracting","n/a",IF($E180="Emergency Cases","n/a","Check Mode of Proc")))))))</f>
        <v>n/a</v>
      </c>
      <c r="G180" s="170" t="str">
        <f t="shared" si="364"/>
        <v>n/a</v>
      </c>
      <c r="H180" s="170" t="str">
        <f t="shared" si="364"/>
        <v>n/a</v>
      </c>
      <c r="I180" s="170" t="str">
        <f t="shared" si="364"/>
        <v>n/a</v>
      </c>
      <c r="J180" s="180">
        <v>44657</v>
      </c>
      <c r="K180" s="180">
        <v>44657</v>
      </c>
      <c r="L180" s="181" t="str">
        <f t="shared" si="350"/>
        <v>n/a</v>
      </c>
      <c r="M180" s="180">
        <v>44669</v>
      </c>
      <c r="N180" s="180">
        <v>44677</v>
      </c>
      <c r="O180" s="186">
        <v>44678</v>
      </c>
      <c r="P180" s="186">
        <v>44679</v>
      </c>
      <c r="Q180" s="186">
        <v>44679</v>
      </c>
      <c r="R180" s="186">
        <v>44708</v>
      </c>
      <c r="S180" s="190" t="s">
        <v>38</v>
      </c>
      <c r="T180" s="248">
        <f t="shared" si="355"/>
        <v>5000</v>
      </c>
      <c r="U180" s="263">
        <v>5000</v>
      </c>
      <c r="V180" s="250"/>
      <c r="W180" s="248">
        <f t="shared" si="356"/>
        <v>3950</v>
      </c>
      <c r="X180" s="263">
        <v>3950</v>
      </c>
      <c r="Y180" s="195"/>
      <c r="Z180" s="190" t="str">
        <f t="shared" ref="Z180:AF180" si="365">IF($E180="Public Bidding","Date Required",IF($E180="Shopping","n/a",IF($E180="Small Value Procurement","n/a",IF($E180="Lease of Venue","n/a",IF($E180="Agency to Agency","n/a",IF($E180="Direct Contracting","n/a",IF($E180="Emergency Cases","n/a","Check Mode of Proc")))))))</f>
        <v>n/a</v>
      </c>
      <c r="AA180" s="190" t="str">
        <f t="shared" si="365"/>
        <v>n/a</v>
      </c>
      <c r="AB180" s="190" t="str">
        <f t="shared" si="365"/>
        <v>n/a</v>
      </c>
      <c r="AC180" s="190" t="str">
        <f t="shared" si="365"/>
        <v>n/a</v>
      </c>
      <c r="AD180" s="190" t="str">
        <f t="shared" si="365"/>
        <v>n/a</v>
      </c>
      <c r="AE180" s="190" t="str">
        <f t="shared" si="365"/>
        <v>n/a</v>
      </c>
      <c r="AF180" s="190" t="str">
        <f t="shared" si="365"/>
        <v>n/a</v>
      </c>
      <c r="AG180" s="206"/>
      <c r="AH180" s="207"/>
      <c r="AI180" s="169" t="s">
        <v>617</v>
      </c>
      <c r="AJ180" s="168" t="s">
        <v>618</v>
      </c>
      <c r="AK180" s="169" t="s">
        <v>619</v>
      </c>
      <c r="AL180" s="231"/>
      <c r="AM180" s="231"/>
      <c r="AN180" s="231"/>
      <c r="AO180" s="235"/>
      <c r="AP180" s="231"/>
      <c r="AQ180" s="231"/>
      <c r="AR180" s="231"/>
      <c r="AS180" s="231"/>
      <c r="AT180" s="231"/>
      <c r="AU180" s="231"/>
      <c r="AV180" s="231"/>
      <c r="AW180" s="231"/>
      <c r="AX180" s="231"/>
      <c r="AY180" s="237"/>
      <c r="AZ180" s="231"/>
      <c r="BA180" s="238"/>
      <c r="BB180" s="231"/>
      <c r="BC180" s="231"/>
      <c r="BD180" s="231"/>
    </row>
    <row r="181" spans="1:56" ht="42" customHeight="1">
      <c r="A181" s="167">
        <f>IF(C181=0,"  ",VLOOKUP(C181,CODES!$A$1:$B$143,2,FALSE))</f>
        <v>320101100001000</v>
      </c>
      <c r="B181" s="253" t="s">
        <v>620</v>
      </c>
      <c r="C181" s="169" t="s">
        <v>84</v>
      </c>
      <c r="D181" s="169" t="s">
        <v>36</v>
      </c>
      <c r="E181" s="169" t="s">
        <v>37</v>
      </c>
      <c r="F181" s="170" t="str">
        <f t="shared" ref="F181:I181" si="366">IF($E181="Public Bidding","Date Required",IF($E181="Shopping","n/a",IF($E181="Small Value Procurement","n/a",IF($E181="Lease of Venue","n/a",IF($E181="Agency to Agency","n/a",IF($E181="Direct Contracting","n/a",IF($E181="Emergency Cases","n/a","Check Mode of Proc")))))))</f>
        <v>n/a</v>
      </c>
      <c r="G181" s="170" t="str">
        <f t="shared" si="366"/>
        <v>n/a</v>
      </c>
      <c r="H181" s="170" t="str">
        <f t="shared" si="366"/>
        <v>n/a</v>
      </c>
      <c r="I181" s="170" t="str">
        <f t="shared" si="366"/>
        <v>n/a</v>
      </c>
      <c r="J181" s="180">
        <v>44606</v>
      </c>
      <c r="K181" s="493">
        <v>44606</v>
      </c>
      <c r="L181" s="489" t="str">
        <f t="shared" si="350"/>
        <v>n/a</v>
      </c>
      <c r="M181" s="494">
        <v>44615</v>
      </c>
      <c r="N181" s="493">
        <v>44627</v>
      </c>
      <c r="O181" s="186">
        <v>44678</v>
      </c>
      <c r="P181" s="186">
        <v>44679</v>
      </c>
      <c r="Q181" s="186">
        <v>44685</v>
      </c>
      <c r="R181" s="186">
        <v>44685</v>
      </c>
      <c r="S181" s="190" t="s">
        <v>38</v>
      </c>
      <c r="T181" s="248">
        <f t="shared" si="355"/>
        <v>32824</v>
      </c>
      <c r="U181" s="263">
        <v>32824</v>
      </c>
      <c r="V181" s="250"/>
      <c r="W181" s="248">
        <f t="shared" si="356"/>
        <v>32824</v>
      </c>
      <c r="X181" s="263">
        <v>32824</v>
      </c>
      <c r="Y181" s="195"/>
      <c r="Z181" s="190" t="str">
        <f t="shared" ref="Z181:AF181" si="367">IF($E181="Public Bidding","Date Required",IF($E181="Shopping","n/a",IF($E181="Small Value Procurement","n/a",IF($E181="Lease of Venue","n/a",IF($E181="Agency to Agency","n/a",IF($E181="Direct Contracting","n/a",IF($E181="Emergency Cases","n/a","Check Mode of Proc")))))))</f>
        <v>n/a</v>
      </c>
      <c r="AA181" s="190" t="str">
        <f t="shared" si="367"/>
        <v>n/a</v>
      </c>
      <c r="AB181" s="190" t="str">
        <f t="shared" si="367"/>
        <v>n/a</v>
      </c>
      <c r="AC181" s="190" t="str">
        <f t="shared" si="367"/>
        <v>n/a</v>
      </c>
      <c r="AD181" s="190" t="str">
        <f t="shared" si="367"/>
        <v>n/a</v>
      </c>
      <c r="AE181" s="190" t="str">
        <f t="shared" si="367"/>
        <v>n/a</v>
      </c>
      <c r="AF181" s="190" t="str">
        <f t="shared" si="367"/>
        <v>n/a</v>
      </c>
      <c r="AG181" s="206"/>
      <c r="AH181" s="207"/>
      <c r="AI181" s="169" t="s">
        <v>621</v>
      </c>
      <c r="AJ181" s="168" t="s">
        <v>164</v>
      </c>
      <c r="AK181" s="169" t="s">
        <v>622</v>
      </c>
      <c r="AL181" s="231"/>
      <c r="AM181" s="231"/>
      <c r="AN181" s="231"/>
      <c r="AO181" s="235"/>
      <c r="AP181" s="231"/>
      <c r="AQ181" s="231"/>
      <c r="AR181" s="231"/>
      <c r="AS181" s="231"/>
      <c r="AT181" s="231"/>
      <c r="AU181" s="231"/>
      <c r="AV181" s="231"/>
      <c r="AW181" s="231"/>
      <c r="AX181" s="231"/>
      <c r="AY181" s="237"/>
      <c r="AZ181" s="231"/>
      <c r="BA181" s="238"/>
      <c r="BB181" s="231"/>
      <c r="BC181" s="231"/>
      <c r="BD181" s="231"/>
    </row>
    <row r="182" spans="1:56" ht="45.75" customHeight="1">
      <c r="A182" s="167">
        <f>IF(C182=0,"  ",VLOOKUP(C182,CODES!$A$1:$B$143,2,FALSE))</f>
        <v>100000100001000</v>
      </c>
      <c r="B182" s="253" t="s">
        <v>623</v>
      </c>
      <c r="C182" s="169" t="s">
        <v>49</v>
      </c>
      <c r="D182" s="169" t="s">
        <v>36</v>
      </c>
      <c r="E182" s="169" t="s">
        <v>37</v>
      </c>
      <c r="F182" s="170" t="str">
        <f t="shared" ref="F182:I182" si="368">IF($E182="Public Bidding","Date Required",IF($E182="Shopping","n/a",IF($E182="Small Value Procurement","n/a",IF($E182="Lease of Venue","n/a",IF($E182="Agency to Agency","n/a",IF($E182="Direct Contracting","n/a",IF($E182="Emergency Cases","n/a","Check Mode of Proc")))))))</f>
        <v>n/a</v>
      </c>
      <c r="G182" s="170" t="str">
        <f t="shared" si="368"/>
        <v>n/a</v>
      </c>
      <c r="H182" s="170" t="str">
        <f t="shared" si="368"/>
        <v>n/a</v>
      </c>
      <c r="I182" s="170" t="str">
        <f t="shared" si="368"/>
        <v>n/a</v>
      </c>
      <c r="J182" s="180">
        <v>44613</v>
      </c>
      <c r="K182" s="180">
        <v>44613</v>
      </c>
      <c r="L182" s="181" t="str">
        <f t="shared" si="350"/>
        <v>n/a</v>
      </c>
      <c r="M182" s="180">
        <v>44669</v>
      </c>
      <c r="N182" s="180">
        <v>44672</v>
      </c>
      <c r="O182" s="186">
        <v>44673</v>
      </c>
      <c r="P182" s="186">
        <v>44674</v>
      </c>
      <c r="Q182" s="186">
        <v>44686</v>
      </c>
      <c r="R182" s="186">
        <v>44686</v>
      </c>
      <c r="S182" s="190" t="s">
        <v>38</v>
      </c>
      <c r="T182" s="248">
        <f t="shared" si="355"/>
        <v>11000</v>
      </c>
      <c r="U182" s="263">
        <v>11000</v>
      </c>
      <c r="V182" s="250"/>
      <c r="W182" s="248">
        <f t="shared" si="356"/>
        <v>11000</v>
      </c>
      <c r="X182" s="263">
        <v>11000</v>
      </c>
      <c r="Y182" s="195"/>
      <c r="Z182" s="190" t="str">
        <f t="shared" ref="Z182:AF182" si="369">IF($E182="Public Bidding","Date Required",IF($E182="Shopping","n/a",IF($E182="Small Value Procurement","n/a",IF($E182="Lease of Venue","n/a",IF($E182="Agency to Agency","n/a",IF($E182="Direct Contracting","n/a",IF($E182="Emergency Cases","n/a","Check Mode of Proc")))))))</f>
        <v>n/a</v>
      </c>
      <c r="AA182" s="190" t="str">
        <f t="shared" si="369"/>
        <v>n/a</v>
      </c>
      <c r="AB182" s="190" t="str">
        <f t="shared" si="369"/>
        <v>n/a</v>
      </c>
      <c r="AC182" s="190" t="str">
        <f t="shared" si="369"/>
        <v>n/a</v>
      </c>
      <c r="AD182" s="190" t="str">
        <f t="shared" si="369"/>
        <v>n/a</v>
      </c>
      <c r="AE182" s="190" t="str">
        <f t="shared" si="369"/>
        <v>n/a</v>
      </c>
      <c r="AF182" s="190" t="str">
        <f t="shared" si="369"/>
        <v>n/a</v>
      </c>
      <c r="AG182" s="206"/>
      <c r="AH182" s="207"/>
      <c r="AI182" s="169" t="s">
        <v>624</v>
      </c>
      <c r="AJ182" s="168" t="s">
        <v>625</v>
      </c>
      <c r="AK182" s="169" t="s">
        <v>564</v>
      </c>
      <c r="AL182" s="231"/>
      <c r="AM182" s="231"/>
      <c r="AN182" s="231"/>
      <c r="AO182" s="235"/>
      <c r="AP182" s="231"/>
      <c r="AQ182" s="231"/>
      <c r="AR182" s="231"/>
      <c r="AS182" s="231"/>
      <c r="AT182" s="231"/>
      <c r="AU182" s="231"/>
      <c r="AV182" s="231"/>
      <c r="AW182" s="231"/>
      <c r="AX182" s="231"/>
      <c r="AY182" s="237"/>
      <c r="AZ182" s="231"/>
      <c r="BA182" s="238"/>
      <c r="BB182" s="231"/>
      <c r="BC182" s="231"/>
      <c r="BD182" s="231"/>
    </row>
    <row r="183" spans="1:56" ht="39" customHeight="1">
      <c r="A183" s="167">
        <f>IF(C183=0,"  ",VLOOKUP(C183,CODES!$A$1:$B$143,2,FALSE))</f>
        <v>200000100003000</v>
      </c>
      <c r="B183" s="253" t="s">
        <v>626</v>
      </c>
      <c r="C183" s="169" t="s">
        <v>43</v>
      </c>
      <c r="D183" s="169" t="s">
        <v>36</v>
      </c>
      <c r="E183" s="169" t="s">
        <v>44</v>
      </c>
      <c r="F183" s="170" t="str">
        <f t="shared" ref="F183:I183" si="370">IF($E183="Public Bidding","Date Required",IF($E183="Shopping","n/a",IF($E183="Small Value Procurement","n/a",IF($E183="Lease of Venue","n/a",IF($E183="Agency to Agency","n/a",IF($E183="Direct Contracting","n/a",IF($E183="Emergency Cases","n/a","Check Mode of Proc")))))))</f>
        <v>n/a</v>
      </c>
      <c r="G183" s="170" t="str">
        <f t="shared" si="370"/>
        <v>n/a</v>
      </c>
      <c r="H183" s="170" t="str">
        <f t="shared" si="370"/>
        <v>n/a</v>
      </c>
      <c r="I183" s="170" t="str">
        <f t="shared" si="370"/>
        <v>n/a</v>
      </c>
      <c r="J183" s="180">
        <v>44638</v>
      </c>
      <c r="K183" s="180">
        <v>44638</v>
      </c>
      <c r="L183" s="181" t="str">
        <f t="shared" si="350"/>
        <v>n/a</v>
      </c>
      <c r="M183" s="180">
        <v>44669</v>
      </c>
      <c r="N183" s="180">
        <v>44676</v>
      </c>
      <c r="O183" s="186">
        <v>44678</v>
      </c>
      <c r="P183" s="186">
        <v>44679</v>
      </c>
      <c r="Q183" s="186">
        <v>44680</v>
      </c>
      <c r="R183" s="186">
        <v>44680</v>
      </c>
      <c r="S183" s="190" t="s">
        <v>38</v>
      </c>
      <c r="T183" s="248">
        <f t="shared" si="355"/>
        <v>11000</v>
      </c>
      <c r="U183" s="263">
        <v>11000</v>
      </c>
      <c r="V183" s="250"/>
      <c r="W183" s="248">
        <f t="shared" si="356"/>
        <v>11000</v>
      </c>
      <c r="X183" s="263">
        <v>11000</v>
      </c>
      <c r="Y183" s="195"/>
      <c r="Z183" s="190" t="str">
        <f t="shared" ref="Z183:AF183" si="371">IF($E183="Public Bidding","Date Required",IF($E183="Shopping","n/a",IF($E183="Small Value Procurement","n/a",IF($E183="Lease of Venue","n/a",IF($E183="Agency to Agency","n/a",IF($E183="Direct Contracting","n/a",IF($E183="Emergency Cases","n/a","Check Mode of Proc")))))))</f>
        <v>n/a</v>
      </c>
      <c r="AA183" s="190" t="str">
        <f t="shared" si="371"/>
        <v>n/a</v>
      </c>
      <c r="AB183" s="190" t="str">
        <f t="shared" si="371"/>
        <v>n/a</v>
      </c>
      <c r="AC183" s="190" t="str">
        <f t="shared" si="371"/>
        <v>n/a</v>
      </c>
      <c r="AD183" s="190" t="str">
        <f t="shared" si="371"/>
        <v>n/a</v>
      </c>
      <c r="AE183" s="190" t="str">
        <f t="shared" si="371"/>
        <v>n/a</v>
      </c>
      <c r="AF183" s="190" t="str">
        <f t="shared" si="371"/>
        <v>n/a</v>
      </c>
      <c r="AG183" s="206"/>
      <c r="AH183" s="207"/>
      <c r="AI183" s="169" t="s">
        <v>627</v>
      </c>
      <c r="AJ183" s="168" t="s">
        <v>424</v>
      </c>
      <c r="AK183" s="169" t="s">
        <v>622</v>
      </c>
      <c r="AL183" s="231"/>
      <c r="AM183" s="231"/>
      <c r="AN183" s="231"/>
      <c r="AO183" s="235"/>
      <c r="AP183" s="231"/>
      <c r="AQ183" s="231"/>
      <c r="AR183" s="231"/>
      <c r="AS183" s="231"/>
      <c r="AT183" s="231"/>
      <c r="AU183" s="231"/>
      <c r="AV183" s="231"/>
      <c r="AW183" s="231"/>
      <c r="AX183" s="231"/>
      <c r="AY183" s="237"/>
      <c r="AZ183" s="231"/>
      <c r="BA183" s="238"/>
      <c r="BB183" s="231"/>
      <c r="BC183" s="231"/>
      <c r="BD183" s="231"/>
    </row>
    <row r="184" spans="1:56" ht="39" customHeight="1">
      <c r="A184" s="167">
        <f>IF(C184=0,"  ",VLOOKUP(C184,CODES!$A$1:$B$143,2,FALSE))</f>
        <v>200000100005000</v>
      </c>
      <c r="B184" s="253" t="s">
        <v>628</v>
      </c>
      <c r="C184" s="169" t="s">
        <v>206</v>
      </c>
      <c r="D184" s="169" t="s">
        <v>36</v>
      </c>
      <c r="E184" s="169" t="s">
        <v>44</v>
      </c>
      <c r="F184" s="170" t="str">
        <f t="shared" ref="F184:I184" si="372">IF($E184="Public Bidding","Date Required",IF($E184="Shopping","n/a",IF($E184="Small Value Procurement","n/a",IF($E184="Lease of Venue","n/a",IF($E184="Agency to Agency","n/a",IF($E184="Direct Contracting","n/a",IF($E184="Emergency Cases","n/a","Check Mode of Proc")))))))</f>
        <v>n/a</v>
      </c>
      <c r="G184" s="170" t="str">
        <f t="shared" si="372"/>
        <v>n/a</v>
      </c>
      <c r="H184" s="170" t="str">
        <f t="shared" si="372"/>
        <v>n/a</v>
      </c>
      <c r="I184" s="170" t="str">
        <f t="shared" si="372"/>
        <v>n/a</v>
      </c>
      <c r="J184" s="180">
        <v>44651</v>
      </c>
      <c r="K184" s="180">
        <v>44651</v>
      </c>
      <c r="L184" s="181" t="str">
        <f t="shared" si="350"/>
        <v>n/a</v>
      </c>
      <c r="M184" s="180">
        <v>44669</v>
      </c>
      <c r="N184" s="183">
        <v>44677</v>
      </c>
      <c r="O184" s="186">
        <v>44678</v>
      </c>
      <c r="P184" s="186">
        <v>44679</v>
      </c>
      <c r="Q184" s="186">
        <v>44706</v>
      </c>
      <c r="R184" s="186">
        <v>44707</v>
      </c>
      <c r="S184" s="190" t="s">
        <v>38</v>
      </c>
      <c r="T184" s="248">
        <f t="shared" si="355"/>
        <v>16000</v>
      </c>
      <c r="U184" s="263">
        <v>16000</v>
      </c>
      <c r="V184" s="250"/>
      <c r="W184" s="248">
        <f t="shared" si="356"/>
        <v>10200</v>
      </c>
      <c r="X184" s="263">
        <v>10200</v>
      </c>
      <c r="Y184" s="195"/>
      <c r="Z184" s="190" t="str">
        <f t="shared" ref="Z184:AF184" si="373">IF($E184="Public Bidding","Date Required",IF($E184="Shopping","n/a",IF($E184="Small Value Procurement","n/a",IF($E184="Lease of Venue","n/a",IF($E184="Agency to Agency","n/a",IF($E184="Direct Contracting","n/a",IF($E184="Emergency Cases","n/a","Check Mode of Proc")))))))</f>
        <v>n/a</v>
      </c>
      <c r="AA184" s="190" t="str">
        <f t="shared" si="373"/>
        <v>n/a</v>
      </c>
      <c r="AB184" s="190" t="str">
        <f t="shared" si="373"/>
        <v>n/a</v>
      </c>
      <c r="AC184" s="190" t="str">
        <f t="shared" si="373"/>
        <v>n/a</v>
      </c>
      <c r="AD184" s="190" t="str">
        <f t="shared" si="373"/>
        <v>n/a</v>
      </c>
      <c r="AE184" s="190" t="str">
        <f t="shared" si="373"/>
        <v>n/a</v>
      </c>
      <c r="AF184" s="190" t="str">
        <f t="shared" si="373"/>
        <v>n/a</v>
      </c>
      <c r="AG184" s="206"/>
      <c r="AH184" s="207"/>
      <c r="AI184" s="169" t="s">
        <v>629</v>
      </c>
      <c r="AJ184" s="241" t="s">
        <v>630</v>
      </c>
      <c r="AK184" s="169" t="s">
        <v>619</v>
      </c>
      <c r="AL184" s="231"/>
      <c r="AM184" s="231"/>
      <c r="AN184" s="231"/>
      <c r="AO184" s="235"/>
      <c r="AP184" s="231"/>
      <c r="AQ184" s="231"/>
      <c r="AR184" s="231"/>
      <c r="AS184" s="231"/>
      <c r="AT184" s="231"/>
      <c r="AU184" s="231"/>
      <c r="AV184" s="231"/>
      <c r="AW184" s="231"/>
      <c r="AX184" s="231"/>
      <c r="AY184" s="237"/>
      <c r="AZ184" s="231"/>
      <c r="BA184" s="238"/>
      <c r="BB184" s="231"/>
      <c r="BC184" s="231"/>
      <c r="BD184" s="231"/>
    </row>
    <row r="185" spans="1:56" ht="39" customHeight="1">
      <c r="A185" s="167">
        <f>IF(C185=0,"  ",VLOOKUP(C185,CODES!$A$1:$B$143,2,FALSE))</f>
        <v>320101100001000</v>
      </c>
      <c r="B185" s="253" t="s">
        <v>631</v>
      </c>
      <c r="C185" s="169" t="s">
        <v>93</v>
      </c>
      <c r="D185" s="169" t="s">
        <v>36</v>
      </c>
      <c r="E185" s="169" t="s">
        <v>44</v>
      </c>
      <c r="F185" s="170" t="str">
        <f t="shared" ref="F185:I185" si="374">IF($E185="Public Bidding","Date Required",IF($E185="Shopping","n/a",IF($E185="Small Value Procurement","n/a",IF($E185="Lease of Venue","n/a",IF($E185="Agency to Agency","n/a",IF($E185="Direct Contracting","n/a",IF($E185="Emergency Cases","n/a","Check Mode of Proc")))))))</f>
        <v>n/a</v>
      </c>
      <c r="G185" s="170" t="str">
        <f t="shared" si="374"/>
        <v>n/a</v>
      </c>
      <c r="H185" s="170" t="str">
        <f t="shared" si="374"/>
        <v>n/a</v>
      </c>
      <c r="I185" s="170" t="str">
        <f t="shared" si="374"/>
        <v>n/a</v>
      </c>
      <c r="J185" s="180">
        <v>44657</v>
      </c>
      <c r="K185" s="180">
        <v>44657</v>
      </c>
      <c r="L185" s="181" t="str">
        <f t="shared" si="350"/>
        <v>n/a</v>
      </c>
      <c r="M185" s="180">
        <v>44669</v>
      </c>
      <c r="N185" s="180">
        <v>44676</v>
      </c>
      <c r="O185" s="186">
        <v>44678</v>
      </c>
      <c r="P185" s="186">
        <v>44679</v>
      </c>
      <c r="Q185" s="186">
        <v>44683</v>
      </c>
      <c r="R185" s="186">
        <v>44683</v>
      </c>
      <c r="S185" s="190" t="s">
        <v>38</v>
      </c>
      <c r="T185" s="481">
        <f t="shared" si="355"/>
        <v>36850</v>
      </c>
      <c r="U185" s="478">
        <v>36850</v>
      </c>
      <c r="V185" s="250"/>
      <c r="W185" s="248">
        <f t="shared" si="356"/>
        <v>9800</v>
      </c>
      <c r="X185" s="263">
        <v>9800</v>
      </c>
      <c r="Y185" s="195"/>
      <c r="Z185" s="190" t="str">
        <f t="shared" ref="Z185:AF185" si="375">IF($E185="Public Bidding","Date Required",IF($E185="Shopping","n/a",IF($E185="Small Value Procurement","n/a",IF($E185="Lease of Venue","n/a",IF($E185="Agency to Agency","n/a",IF($E185="Direct Contracting","n/a",IF($E185="Emergency Cases","n/a","Check Mode of Proc")))))))</f>
        <v>n/a</v>
      </c>
      <c r="AA185" s="190" t="str">
        <f t="shared" si="375"/>
        <v>n/a</v>
      </c>
      <c r="AB185" s="190" t="str">
        <f t="shared" si="375"/>
        <v>n/a</v>
      </c>
      <c r="AC185" s="190" t="str">
        <f t="shared" si="375"/>
        <v>n/a</v>
      </c>
      <c r="AD185" s="190" t="str">
        <f t="shared" si="375"/>
        <v>n/a</v>
      </c>
      <c r="AE185" s="190" t="str">
        <f t="shared" si="375"/>
        <v>n/a</v>
      </c>
      <c r="AF185" s="190" t="str">
        <f t="shared" si="375"/>
        <v>n/a</v>
      </c>
      <c r="AG185" s="206"/>
      <c r="AH185" s="207"/>
      <c r="AI185" s="169" t="s">
        <v>632</v>
      </c>
      <c r="AJ185" s="168" t="s">
        <v>221</v>
      </c>
      <c r="AK185" s="169" t="s">
        <v>622</v>
      </c>
      <c r="AL185" s="231"/>
      <c r="AM185" s="231"/>
      <c r="AN185" s="231"/>
      <c r="AO185" s="235"/>
      <c r="AP185" s="231"/>
      <c r="AQ185" s="231"/>
      <c r="AR185" s="231"/>
      <c r="AS185" s="231"/>
      <c r="AT185" s="231"/>
      <c r="AU185" s="231"/>
      <c r="AV185" s="231"/>
      <c r="AW185" s="231"/>
      <c r="AX185" s="231"/>
      <c r="AY185" s="237"/>
      <c r="AZ185" s="231"/>
      <c r="BA185" s="238"/>
      <c r="BB185" s="231"/>
      <c r="BC185" s="231"/>
      <c r="BD185" s="231"/>
    </row>
    <row r="186" spans="1:56" ht="48.75" customHeight="1">
      <c r="A186" s="167">
        <f>IF(C186=0,"  ",VLOOKUP(C186,CODES!$A$1:$B$143,2,FALSE))</f>
        <v>320101100001000</v>
      </c>
      <c r="B186" s="253" t="s">
        <v>633</v>
      </c>
      <c r="C186" s="169" t="s">
        <v>93</v>
      </c>
      <c r="D186" s="169" t="s">
        <v>36</v>
      </c>
      <c r="E186" s="169" t="s">
        <v>44</v>
      </c>
      <c r="F186" s="170" t="str">
        <f t="shared" ref="F186:I186" si="376">IF($E186="Public Bidding","Date Required",IF($E186="Shopping","n/a",IF($E186="Small Value Procurement","n/a",IF($E186="Lease of Venue","n/a",IF($E186="Agency to Agency","n/a",IF($E186="Direct Contracting","n/a",IF($E186="Emergency Cases","n/a","Check Mode of Proc")))))))</f>
        <v>n/a</v>
      </c>
      <c r="G186" s="170" t="str">
        <f t="shared" si="376"/>
        <v>n/a</v>
      </c>
      <c r="H186" s="170" t="str">
        <f t="shared" si="376"/>
        <v>n/a</v>
      </c>
      <c r="I186" s="170" t="str">
        <f t="shared" si="376"/>
        <v>n/a</v>
      </c>
      <c r="J186" s="180">
        <v>44657</v>
      </c>
      <c r="K186" s="180">
        <v>44657</v>
      </c>
      <c r="L186" s="181" t="str">
        <f t="shared" si="350"/>
        <v>n/a</v>
      </c>
      <c r="M186" s="180">
        <v>44669</v>
      </c>
      <c r="N186" s="180">
        <v>44676</v>
      </c>
      <c r="O186" s="186">
        <v>44678</v>
      </c>
      <c r="P186" s="186">
        <v>44679</v>
      </c>
      <c r="Q186" s="186">
        <v>44683</v>
      </c>
      <c r="R186" s="186">
        <v>44685</v>
      </c>
      <c r="S186" s="190" t="s">
        <v>38</v>
      </c>
      <c r="T186" s="479"/>
      <c r="U186" s="479"/>
      <c r="V186" s="250"/>
      <c r="W186" s="248">
        <f t="shared" si="356"/>
        <v>5300</v>
      </c>
      <c r="X186" s="263">
        <v>5300</v>
      </c>
      <c r="Y186" s="195"/>
      <c r="Z186" s="190" t="str">
        <f t="shared" ref="Z186:AF186" si="377">IF($E186="Public Bidding","Date Required",IF($E186="Shopping","n/a",IF($E186="Small Value Procurement","n/a",IF($E186="Lease of Venue","n/a",IF($E186="Agency to Agency","n/a",IF($E186="Direct Contracting","n/a",IF($E186="Emergency Cases","n/a","Check Mode of Proc")))))))</f>
        <v>n/a</v>
      </c>
      <c r="AA186" s="190" t="str">
        <f t="shared" si="377"/>
        <v>n/a</v>
      </c>
      <c r="AB186" s="190" t="str">
        <f t="shared" si="377"/>
        <v>n/a</v>
      </c>
      <c r="AC186" s="190" t="str">
        <f t="shared" si="377"/>
        <v>n/a</v>
      </c>
      <c r="AD186" s="190" t="str">
        <f t="shared" si="377"/>
        <v>n/a</v>
      </c>
      <c r="AE186" s="190" t="str">
        <f t="shared" si="377"/>
        <v>n/a</v>
      </c>
      <c r="AF186" s="190" t="str">
        <f t="shared" si="377"/>
        <v>n/a</v>
      </c>
      <c r="AG186" s="206"/>
      <c r="AH186" s="207"/>
      <c r="AI186" s="169" t="s">
        <v>634</v>
      </c>
      <c r="AJ186" s="168" t="s">
        <v>635</v>
      </c>
      <c r="AK186" s="169" t="s">
        <v>622</v>
      </c>
      <c r="AL186" s="231"/>
      <c r="AM186" s="231"/>
      <c r="AN186" s="231"/>
      <c r="AO186" s="235"/>
      <c r="AP186" s="231"/>
      <c r="AQ186" s="231"/>
      <c r="AR186" s="231"/>
      <c r="AS186" s="231"/>
      <c r="AT186" s="231"/>
      <c r="AU186" s="231"/>
      <c r="AV186" s="231"/>
      <c r="AW186" s="231"/>
      <c r="AX186" s="231"/>
      <c r="AY186" s="237"/>
      <c r="AZ186" s="231"/>
      <c r="BA186" s="238"/>
      <c r="BB186" s="231"/>
      <c r="BC186" s="231"/>
      <c r="BD186" s="231"/>
    </row>
    <row r="187" spans="1:56" ht="42" customHeight="1">
      <c r="A187" s="167">
        <f>IF(C187=0,"  ",VLOOKUP(C187,CODES!$A$1:$B$143,2,FALSE))</f>
        <v>320101100001000</v>
      </c>
      <c r="B187" s="253" t="s">
        <v>636</v>
      </c>
      <c r="C187" s="169" t="s">
        <v>93</v>
      </c>
      <c r="D187" s="169" t="s">
        <v>36</v>
      </c>
      <c r="E187" s="169" t="s">
        <v>44</v>
      </c>
      <c r="F187" s="170" t="str">
        <f t="shared" ref="F187:I187" si="378">IF($E187="Public Bidding","Date Required",IF($E187="Shopping","n/a",IF($E187="Small Value Procurement","n/a",IF($E187="Lease of Venue","n/a",IF($E187="Agency to Agency","n/a",IF($E187="Direct Contracting","n/a",IF($E187="Emergency Cases","n/a","Check Mode of Proc")))))))</f>
        <v>n/a</v>
      </c>
      <c r="G187" s="170" t="str">
        <f t="shared" si="378"/>
        <v>n/a</v>
      </c>
      <c r="H187" s="170" t="str">
        <f t="shared" si="378"/>
        <v>n/a</v>
      </c>
      <c r="I187" s="170" t="str">
        <f t="shared" si="378"/>
        <v>n/a</v>
      </c>
      <c r="J187" s="180">
        <v>44657</v>
      </c>
      <c r="K187" s="180">
        <v>44657</v>
      </c>
      <c r="L187" s="181" t="str">
        <f t="shared" si="350"/>
        <v>n/a</v>
      </c>
      <c r="M187" s="180">
        <v>44669</v>
      </c>
      <c r="N187" s="180">
        <v>44676</v>
      </c>
      <c r="O187" s="186">
        <v>44678</v>
      </c>
      <c r="P187" s="186">
        <v>44679</v>
      </c>
      <c r="Q187" s="186">
        <v>44686</v>
      </c>
      <c r="R187" s="186">
        <v>44692</v>
      </c>
      <c r="S187" s="190" t="s">
        <v>38</v>
      </c>
      <c r="T187" s="452"/>
      <c r="U187" s="452"/>
      <c r="V187" s="250"/>
      <c r="W187" s="248">
        <f t="shared" si="356"/>
        <v>19600</v>
      </c>
      <c r="X187" s="263">
        <v>19600</v>
      </c>
      <c r="Y187" s="195"/>
      <c r="Z187" s="190" t="str">
        <f t="shared" ref="Z187:AF187" si="379">IF($E187="Public Bidding","Date Required",IF($E187="Shopping","n/a",IF($E187="Small Value Procurement","n/a",IF($E187="Lease of Venue","n/a",IF($E187="Agency to Agency","n/a",IF($E187="Direct Contracting","n/a",IF($E187="Emergency Cases","n/a","Check Mode of Proc")))))))</f>
        <v>n/a</v>
      </c>
      <c r="AA187" s="190" t="str">
        <f t="shared" si="379"/>
        <v>n/a</v>
      </c>
      <c r="AB187" s="190" t="str">
        <f t="shared" si="379"/>
        <v>n/a</v>
      </c>
      <c r="AC187" s="190" t="str">
        <f t="shared" si="379"/>
        <v>n/a</v>
      </c>
      <c r="AD187" s="190" t="str">
        <f t="shared" si="379"/>
        <v>n/a</v>
      </c>
      <c r="AE187" s="190" t="str">
        <f t="shared" si="379"/>
        <v>n/a</v>
      </c>
      <c r="AF187" s="190" t="str">
        <f t="shared" si="379"/>
        <v>n/a</v>
      </c>
      <c r="AG187" s="206"/>
      <c r="AH187" s="207"/>
      <c r="AI187" s="169" t="s">
        <v>637</v>
      </c>
      <c r="AJ187" s="168" t="s">
        <v>638</v>
      </c>
      <c r="AK187" s="169" t="s">
        <v>622</v>
      </c>
      <c r="AL187" s="231"/>
      <c r="AM187" s="231"/>
      <c r="AN187" s="231"/>
      <c r="AO187" s="235"/>
      <c r="AP187" s="231"/>
      <c r="AQ187" s="231"/>
      <c r="AR187" s="231"/>
      <c r="AS187" s="231"/>
      <c r="AT187" s="231"/>
      <c r="AU187" s="231"/>
      <c r="AV187" s="231"/>
      <c r="AW187" s="231"/>
      <c r="AX187" s="231"/>
      <c r="AY187" s="237"/>
      <c r="AZ187" s="231"/>
      <c r="BA187" s="238"/>
      <c r="BB187" s="231"/>
      <c r="BC187" s="231"/>
      <c r="BD187" s="231"/>
    </row>
    <row r="188" spans="1:56" ht="39" customHeight="1">
      <c r="A188" s="167">
        <f>IF(C188=0,"  ",VLOOKUP(C188,CODES!$A$1:$B$143,2,FALSE))</f>
        <v>320104100001000</v>
      </c>
      <c r="B188" s="253" t="s">
        <v>639</v>
      </c>
      <c r="C188" s="169" t="s">
        <v>601</v>
      </c>
      <c r="D188" s="169" t="s">
        <v>36</v>
      </c>
      <c r="E188" s="169" t="s">
        <v>44</v>
      </c>
      <c r="F188" s="170" t="str">
        <f t="shared" ref="F188:I188" si="380">IF($E188="Public Bidding","Date Required",IF($E188="Shopping","n/a",IF($E188="Small Value Procurement","n/a",IF($E188="Lease of Venue","n/a",IF($E188="Agency to Agency","n/a",IF($E188="Direct Contracting","n/a",IF($E188="Emergency Cases","n/a","Check Mode of Proc")))))))</f>
        <v>n/a</v>
      </c>
      <c r="G188" s="170" t="str">
        <f t="shared" si="380"/>
        <v>n/a</v>
      </c>
      <c r="H188" s="170" t="str">
        <f t="shared" si="380"/>
        <v>n/a</v>
      </c>
      <c r="I188" s="170" t="str">
        <f t="shared" si="380"/>
        <v>n/a</v>
      </c>
      <c r="J188" s="180">
        <v>44655</v>
      </c>
      <c r="K188" s="180">
        <v>44655</v>
      </c>
      <c r="L188" s="181" t="str">
        <f t="shared" si="350"/>
        <v>n/a</v>
      </c>
      <c r="M188" s="180">
        <v>44669</v>
      </c>
      <c r="N188" s="180">
        <v>44676</v>
      </c>
      <c r="O188" s="186">
        <v>44678</v>
      </c>
      <c r="P188" s="186">
        <v>44679</v>
      </c>
      <c r="Q188" s="186">
        <v>44680</v>
      </c>
      <c r="R188" s="186">
        <v>44680</v>
      </c>
      <c r="S188" s="190" t="s">
        <v>38</v>
      </c>
      <c r="T188" s="248">
        <f t="shared" ref="T188:T219" si="381">SUM(U188:V188)</f>
        <v>8970</v>
      </c>
      <c r="U188" s="263">
        <v>8970</v>
      </c>
      <c r="V188" s="250"/>
      <c r="W188" s="248">
        <f t="shared" si="356"/>
        <v>8970</v>
      </c>
      <c r="X188" s="263">
        <v>8970</v>
      </c>
      <c r="Y188" s="195"/>
      <c r="Z188" s="190" t="str">
        <f t="shared" ref="Z188:AF188" si="382">IF($E188="Public Bidding","Date Required",IF($E188="Shopping","n/a",IF($E188="Small Value Procurement","n/a",IF($E188="Lease of Venue","n/a",IF($E188="Agency to Agency","n/a",IF($E188="Direct Contracting","n/a",IF($E188="Emergency Cases","n/a","Check Mode of Proc")))))))</f>
        <v>n/a</v>
      </c>
      <c r="AA188" s="190" t="str">
        <f t="shared" si="382"/>
        <v>n/a</v>
      </c>
      <c r="AB188" s="190" t="str">
        <f t="shared" si="382"/>
        <v>n/a</v>
      </c>
      <c r="AC188" s="190" t="str">
        <f t="shared" si="382"/>
        <v>n/a</v>
      </c>
      <c r="AD188" s="190" t="str">
        <f t="shared" si="382"/>
        <v>n/a</v>
      </c>
      <c r="AE188" s="190" t="str">
        <f t="shared" si="382"/>
        <v>n/a</v>
      </c>
      <c r="AF188" s="190" t="str">
        <f t="shared" si="382"/>
        <v>n/a</v>
      </c>
      <c r="AG188" s="206"/>
      <c r="AH188" s="207"/>
      <c r="AI188" s="169" t="s">
        <v>640</v>
      </c>
      <c r="AJ188" s="168" t="s">
        <v>432</v>
      </c>
      <c r="AK188" s="169" t="s">
        <v>622</v>
      </c>
      <c r="AL188" s="231"/>
      <c r="AM188" s="231"/>
      <c r="AN188" s="231"/>
      <c r="AO188" s="235"/>
      <c r="AP188" s="231"/>
      <c r="AQ188" s="231"/>
      <c r="AR188" s="231"/>
      <c r="AS188" s="231"/>
      <c r="AT188" s="231"/>
      <c r="AU188" s="231"/>
      <c r="AV188" s="231"/>
      <c r="AW188" s="231"/>
      <c r="AX188" s="231"/>
      <c r="AY188" s="237"/>
      <c r="AZ188" s="231"/>
      <c r="BA188" s="238"/>
      <c r="BB188" s="231"/>
      <c r="BC188" s="231"/>
      <c r="BD188" s="231"/>
    </row>
    <row r="189" spans="1:56" ht="51.95" customHeight="1">
      <c r="A189" s="167">
        <f>IF(C189=0,"  ",VLOOKUP(C189,CODES!$A$1:$B$143,2,FALSE))</f>
        <v>320104100001000</v>
      </c>
      <c r="B189" s="253" t="s">
        <v>641</v>
      </c>
      <c r="C189" s="169" t="s">
        <v>601</v>
      </c>
      <c r="D189" s="169" t="s">
        <v>36</v>
      </c>
      <c r="E189" s="169" t="s">
        <v>44</v>
      </c>
      <c r="F189" s="170" t="str">
        <f t="shared" ref="F189:I189" si="383">IF($E189="Public Bidding","Date Required",IF($E189="Shopping","n/a",IF($E189="Small Value Procurement","n/a",IF($E189="Lease of Venue","n/a",IF($E189="Agency to Agency","n/a",IF($E189="Direct Contracting","n/a",IF($E189="Emergency Cases","n/a","Check Mode of Proc")))))))</f>
        <v>n/a</v>
      </c>
      <c r="G189" s="170" t="str">
        <f t="shared" si="383"/>
        <v>n/a</v>
      </c>
      <c r="H189" s="170" t="str">
        <f t="shared" si="383"/>
        <v>n/a</v>
      </c>
      <c r="I189" s="170" t="str">
        <f t="shared" si="383"/>
        <v>n/a</v>
      </c>
      <c r="J189" s="180">
        <v>44652</v>
      </c>
      <c r="K189" s="180">
        <v>44652</v>
      </c>
      <c r="L189" s="181" t="str">
        <f t="shared" si="350"/>
        <v>n/a</v>
      </c>
      <c r="M189" s="180">
        <v>44669</v>
      </c>
      <c r="N189" s="180">
        <v>44676</v>
      </c>
      <c r="O189" s="186">
        <v>44678</v>
      </c>
      <c r="P189" s="186">
        <v>44679</v>
      </c>
      <c r="Q189" s="186">
        <v>44683</v>
      </c>
      <c r="R189" s="186">
        <v>44683</v>
      </c>
      <c r="S189" s="190" t="s">
        <v>38</v>
      </c>
      <c r="T189" s="248">
        <f t="shared" si="381"/>
        <v>29000</v>
      </c>
      <c r="U189" s="263">
        <v>29000</v>
      </c>
      <c r="V189" s="250"/>
      <c r="W189" s="248">
        <f t="shared" si="356"/>
        <v>29000</v>
      </c>
      <c r="X189" s="263">
        <v>29000</v>
      </c>
      <c r="Y189" s="195"/>
      <c r="Z189" s="190" t="str">
        <f t="shared" ref="Z189:AF189" si="384">IF($E189="Public Bidding","Date Required",IF($E189="Shopping","n/a",IF($E189="Small Value Procurement","n/a",IF($E189="Lease of Venue","n/a",IF($E189="Agency to Agency","n/a",IF($E189="Direct Contracting","n/a",IF($E189="Emergency Cases","n/a","Check Mode of Proc")))))))</f>
        <v>n/a</v>
      </c>
      <c r="AA189" s="190" t="str">
        <f t="shared" si="384"/>
        <v>n/a</v>
      </c>
      <c r="AB189" s="190" t="str">
        <f t="shared" si="384"/>
        <v>n/a</v>
      </c>
      <c r="AC189" s="190" t="str">
        <f t="shared" si="384"/>
        <v>n/a</v>
      </c>
      <c r="AD189" s="190" t="str">
        <f t="shared" si="384"/>
        <v>n/a</v>
      </c>
      <c r="AE189" s="190" t="str">
        <f t="shared" si="384"/>
        <v>n/a</v>
      </c>
      <c r="AF189" s="190" t="str">
        <f t="shared" si="384"/>
        <v>n/a</v>
      </c>
      <c r="AG189" s="206"/>
      <c r="AH189" s="207"/>
      <c r="AI189" s="169" t="s">
        <v>642</v>
      </c>
      <c r="AJ189" s="168" t="s">
        <v>643</v>
      </c>
      <c r="AK189" s="169" t="s">
        <v>622</v>
      </c>
      <c r="AL189" s="231"/>
      <c r="AM189" s="231"/>
      <c r="AN189" s="231"/>
      <c r="AO189" s="235"/>
      <c r="AP189" s="231"/>
      <c r="AQ189" s="231"/>
      <c r="AR189" s="231"/>
      <c r="AS189" s="231"/>
      <c r="AT189" s="231"/>
      <c r="AU189" s="231"/>
      <c r="AV189" s="231"/>
      <c r="AW189" s="231"/>
      <c r="AX189" s="231"/>
      <c r="AY189" s="237"/>
      <c r="AZ189" s="231"/>
      <c r="BA189" s="238"/>
      <c r="BB189" s="231"/>
      <c r="BC189" s="231"/>
      <c r="BD189" s="231"/>
    </row>
    <row r="190" spans="1:56" ht="39" customHeight="1">
      <c r="A190" s="167">
        <f>IF(C190=0,"  ",VLOOKUP(C190,CODES!$A$1:$B$143,2,FALSE))</f>
        <v>100000100001000</v>
      </c>
      <c r="B190" s="253" t="s">
        <v>644</v>
      </c>
      <c r="C190" s="169" t="s">
        <v>49</v>
      </c>
      <c r="D190" s="169" t="s">
        <v>36</v>
      </c>
      <c r="E190" s="169" t="s">
        <v>44</v>
      </c>
      <c r="F190" s="170" t="str">
        <f t="shared" ref="F190:I190" si="385">IF($E190="Public Bidding","Date Required",IF($E190="Shopping","n/a",IF($E190="Small Value Procurement","n/a",IF($E190="Lease of Venue","n/a",IF($E190="Agency to Agency","n/a",IF($E190="Direct Contracting","n/a",IF($E190="Emergency Cases","n/a","Check Mode of Proc")))))))</f>
        <v>n/a</v>
      </c>
      <c r="G190" s="170" t="str">
        <f t="shared" si="385"/>
        <v>n/a</v>
      </c>
      <c r="H190" s="170" t="str">
        <f t="shared" si="385"/>
        <v>n/a</v>
      </c>
      <c r="I190" s="170" t="str">
        <f t="shared" si="385"/>
        <v>n/a</v>
      </c>
      <c r="J190" s="180">
        <v>44659</v>
      </c>
      <c r="K190" s="180">
        <v>44659</v>
      </c>
      <c r="L190" s="181" t="str">
        <f t="shared" si="350"/>
        <v>n/a</v>
      </c>
      <c r="M190" s="180">
        <v>44673</v>
      </c>
      <c r="N190" s="180">
        <v>44676</v>
      </c>
      <c r="O190" s="186">
        <v>44677</v>
      </c>
      <c r="P190" s="186">
        <v>44678</v>
      </c>
      <c r="Q190" s="186">
        <v>44693</v>
      </c>
      <c r="R190" s="186">
        <v>44694</v>
      </c>
      <c r="S190" s="190" t="s">
        <v>38</v>
      </c>
      <c r="T190" s="248">
        <f t="shared" si="381"/>
        <v>8370</v>
      </c>
      <c r="U190" s="263">
        <v>8370</v>
      </c>
      <c r="V190" s="250"/>
      <c r="W190" s="248">
        <f t="shared" si="356"/>
        <v>3720</v>
      </c>
      <c r="X190" s="263">
        <v>3720</v>
      </c>
      <c r="Y190" s="195"/>
      <c r="Z190" s="190" t="str">
        <f t="shared" ref="Z190:AF190" si="386">IF($E190="Public Bidding","Date Required",IF($E190="Shopping","n/a",IF($E190="Small Value Procurement","n/a",IF($E190="Lease of Venue","n/a",IF($E190="Agency to Agency","n/a",IF($E190="Direct Contracting","n/a",IF($E190="Emergency Cases","n/a","Check Mode of Proc")))))))</f>
        <v>n/a</v>
      </c>
      <c r="AA190" s="190" t="str">
        <f t="shared" si="386"/>
        <v>n/a</v>
      </c>
      <c r="AB190" s="190" t="str">
        <f t="shared" si="386"/>
        <v>n/a</v>
      </c>
      <c r="AC190" s="190" t="str">
        <f t="shared" si="386"/>
        <v>n/a</v>
      </c>
      <c r="AD190" s="190" t="str">
        <f t="shared" si="386"/>
        <v>n/a</v>
      </c>
      <c r="AE190" s="190" t="str">
        <f t="shared" si="386"/>
        <v>n/a</v>
      </c>
      <c r="AF190" s="190" t="str">
        <f t="shared" si="386"/>
        <v>n/a</v>
      </c>
      <c r="AG190" s="206"/>
      <c r="AH190" s="207"/>
      <c r="AI190" s="169" t="s">
        <v>645</v>
      </c>
      <c r="AJ190" s="168" t="s">
        <v>646</v>
      </c>
      <c r="AK190" s="169" t="s">
        <v>614</v>
      </c>
      <c r="AL190" s="231"/>
      <c r="AM190" s="231"/>
      <c r="AN190" s="231"/>
      <c r="AO190" s="235"/>
      <c r="AP190" s="231"/>
      <c r="AQ190" s="231"/>
      <c r="AR190" s="231"/>
      <c r="AS190" s="231"/>
      <c r="AT190" s="231"/>
      <c r="AU190" s="231"/>
      <c r="AV190" s="231"/>
      <c r="AW190" s="231"/>
      <c r="AX190" s="231"/>
      <c r="AY190" s="237"/>
      <c r="AZ190" s="231"/>
      <c r="BA190" s="238"/>
      <c r="BB190" s="231"/>
      <c r="BC190" s="231"/>
      <c r="BD190" s="231"/>
    </row>
    <row r="191" spans="1:56" ht="39" customHeight="1">
      <c r="A191" s="167">
        <f>IF(C191=0,"  ",VLOOKUP(C191,CODES!$A$1:$B$143,2,FALSE))</f>
        <v>310100100001000</v>
      </c>
      <c r="B191" s="253" t="s">
        <v>647</v>
      </c>
      <c r="C191" s="169" t="s">
        <v>445</v>
      </c>
      <c r="D191" s="169" t="s">
        <v>36</v>
      </c>
      <c r="E191" s="169" t="s">
        <v>44</v>
      </c>
      <c r="F191" s="170" t="str">
        <f t="shared" ref="F191:I191" si="387">IF($E191="Public Bidding","Date Required",IF($E191="Shopping","n/a",IF($E191="Small Value Procurement","n/a",IF($E191="Lease of Venue","n/a",IF($E191="Agency to Agency","n/a",IF($E191="Direct Contracting","n/a",IF($E191="Emergency Cases","n/a","Check Mode of Proc")))))))</f>
        <v>n/a</v>
      </c>
      <c r="G191" s="170" t="str">
        <f t="shared" si="387"/>
        <v>n/a</v>
      </c>
      <c r="H191" s="170" t="str">
        <f t="shared" si="387"/>
        <v>n/a</v>
      </c>
      <c r="I191" s="170" t="str">
        <f t="shared" si="387"/>
        <v>n/a</v>
      </c>
      <c r="J191" s="180">
        <v>44662</v>
      </c>
      <c r="K191" s="180">
        <v>44662</v>
      </c>
      <c r="L191" s="181" t="str">
        <f t="shared" si="350"/>
        <v>n/a</v>
      </c>
      <c r="M191" s="180">
        <v>44673</v>
      </c>
      <c r="N191" s="180">
        <v>44676</v>
      </c>
      <c r="O191" s="186">
        <v>44677</v>
      </c>
      <c r="P191" s="186">
        <v>44678</v>
      </c>
      <c r="Q191" s="186">
        <v>44680</v>
      </c>
      <c r="R191" s="186">
        <v>44742</v>
      </c>
      <c r="S191" s="190" t="s">
        <v>38</v>
      </c>
      <c r="T191" s="248">
        <f t="shared" si="381"/>
        <v>60000</v>
      </c>
      <c r="U191" s="263">
        <v>60000</v>
      </c>
      <c r="V191" s="250"/>
      <c r="W191" s="248">
        <f t="shared" si="356"/>
        <v>58800</v>
      </c>
      <c r="X191" s="263">
        <v>58800</v>
      </c>
      <c r="Y191" s="195"/>
      <c r="Z191" s="190" t="str">
        <f t="shared" ref="Z191:AF191" si="388">IF($E191="Public Bidding","Date Required",IF($E191="Shopping","n/a",IF($E191="Small Value Procurement","n/a",IF($E191="Lease of Venue","n/a",IF($E191="Agency to Agency","n/a",IF($E191="Direct Contracting","n/a",IF($E191="Emergency Cases","n/a","Check Mode of Proc")))))))</f>
        <v>n/a</v>
      </c>
      <c r="AA191" s="190" t="str">
        <f t="shared" si="388"/>
        <v>n/a</v>
      </c>
      <c r="AB191" s="190" t="str">
        <f t="shared" si="388"/>
        <v>n/a</v>
      </c>
      <c r="AC191" s="190" t="str">
        <f t="shared" si="388"/>
        <v>n/a</v>
      </c>
      <c r="AD191" s="190" t="str">
        <f t="shared" si="388"/>
        <v>n/a</v>
      </c>
      <c r="AE191" s="190" t="str">
        <f t="shared" si="388"/>
        <v>n/a</v>
      </c>
      <c r="AF191" s="190" t="str">
        <f t="shared" si="388"/>
        <v>n/a</v>
      </c>
      <c r="AG191" s="206"/>
      <c r="AH191" s="207"/>
      <c r="AI191" s="169" t="s">
        <v>648</v>
      </c>
      <c r="AJ191" s="168" t="s">
        <v>603</v>
      </c>
      <c r="AK191" s="169" t="s">
        <v>622</v>
      </c>
      <c r="AL191" s="231"/>
      <c r="AM191" s="231"/>
      <c r="AN191" s="231"/>
      <c r="AO191" s="235"/>
      <c r="AP191" s="231"/>
      <c r="AQ191" s="231"/>
      <c r="AR191" s="231"/>
      <c r="AS191" s="231"/>
      <c r="AT191" s="231"/>
      <c r="AU191" s="231"/>
      <c r="AV191" s="231"/>
      <c r="AW191" s="231"/>
      <c r="AX191" s="231"/>
      <c r="AY191" s="237"/>
      <c r="AZ191" s="231"/>
      <c r="BA191" s="238"/>
      <c r="BB191" s="231"/>
      <c r="BC191" s="231"/>
      <c r="BD191" s="231"/>
    </row>
    <row r="192" spans="1:56" ht="49.5" customHeight="1">
      <c r="A192" s="167">
        <f>IF(C192=0,"  ",VLOOKUP(C192,CODES!$A$1:$B$143,2,FALSE))</f>
        <v>310100100001000</v>
      </c>
      <c r="B192" s="253" t="s">
        <v>649</v>
      </c>
      <c r="C192" s="169" t="s">
        <v>445</v>
      </c>
      <c r="D192" s="169" t="s">
        <v>36</v>
      </c>
      <c r="E192" s="169" t="s">
        <v>44</v>
      </c>
      <c r="F192" s="170" t="str">
        <f t="shared" ref="F192:I192" si="389">IF($E192="Public Bidding","Date Required",IF($E192="Shopping","n/a",IF($E192="Small Value Procurement","n/a",IF($E192="Lease of Venue","n/a",IF($E192="Agency to Agency","n/a",IF($E192="Direct Contracting","n/a",IF($E192="Emergency Cases","n/a","Check Mode of Proc")))))))</f>
        <v>n/a</v>
      </c>
      <c r="G192" s="170" t="str">
        <f t="shared" si="389"/>
        <v>n/a</v>
      </c>
      <c r="H192" s="170" t="str">
        <f t="shared" si="389"/>
        <v>n/a</v>
      </c>
      <c r="I192" s="170" t="str">
        <f t="shared" si="389"/>
        <v>n/a</v>
      </c>
      <c r="J192" s="183">
        <v>44662</v>
      </c>
      <c r="K192" s="183">
        <v>44662</v>
      </c>
      <c r="L192" s="181" t="str">
        <f t="shared" si="350"/>
        <v>n/a</v>
      </c>
      <c r="M192" s="183">
        <v>44672</v>
      </c>
      <c r="N192" s="183">
        <v>44677</v>
      </c>
      <c r="O192" s="186">
        <v>44678</v>
      </c>
      <c r="P192" s="186">
        <v>44679</v>
      </c>
      <c r="Q192" s="186">
        <v>44697</v>
      </c>
      <c r="R192" s="186">
        <v>44743</v>
      </c>
      <c r="S192" s="190" t="s">
        <v>38</v>
      </c>
      <c r="T192" s="248">
        <f t="shared" si="381"/>
        <v>125000</v>
      </c>
      <c r="U192" s="263">
        <v>125000</v>
      </c>
      <c r="V192" s="250"/>
      <c r="W192" s="248">
        <f t="shared" si="356"/>
        <v>122500</v>
      </c>
      <c r="X192" s="263">
        <v>122500</v>
      </c>
      <c r="Y192" s="195"/>
      <c r="Z192" s="190" t="str">
        <f t="shared" ref="Z192:AF192" si="390">IF($E192="Public Bidding","Date Required",IF($E192="Shopping","n/a",IF($E192="Small Value Procurement","n/a",IF($E192="Lease of Venue","n/a",IF($E192="Agency to Agency","n/a",IF($E192="Direct Contracting","n/a",IF($E192="Emergency Cases","n/a","Check Mode of Proc")))))))</f>
        <v>n/a</v>
      </c>
      <c r="AA192" s="190" t="str">
        <f t="shared" si="390"/>
        <v>n/a</v>
      </c>
      <c r="AB192" s="190" t="str">
        <f t="shared" si="390"/>
        <v>n/a</v>
      </c>
      <c r="AC192" s="190" t="str">
        <f t="shared" si="390"/>
        <v>n/a</v>
      </c>
      <c r="AD192" s="190" t="str">
        <f t="shared" si="390"/>
        <v>n/a</v>
      </c>
      <c r="AE192" s="190" t="str">
        <f t="shared" si="390"/>
        <v>n/a</v>
      </c>
      <c r="AF192" s="190" t="str">
        <f t="shared" si="390"/>
        <v>n/a</v>
      </c>
      <c r="AG192" s="206"/>
      <c r="AH192" s="207"/>
      <c r="AI192" s="169" t="s">
        <v>650</v>
      </c>
      <c r="AJ192" s="168" t="s">
        <v>603</v>
      </c>
      <c r="AK192" s="169" t="s">
        <v>614</v>
      </c>
      <c r="AL192" s="231"/>
      <c r="AM192" s="231"/>
      <c r="AN192" s="231"/>
      <c r="AO192" s="235"/>
      <c r="AP192" s="231"/>
      <c r="AQ192" s="231"/>
      <c r="AR192" s="231"/>
      <c r="AS192" s="231"/>
      <c r="AT192" s="231"/>
      <c r="AU192" s="231"/>
      <c r="AV192" s="231"/>
      <c r="AW192" s="231"/>
      <c r="AX192" s="231"/>
      <c r="AY192" s="237"/>
      <c r="AZ192" s="231"/>
      <c r="BA192" s="238"/>
      <c r="BB192" s="231"/>
      <c r="BC192" s="231"/>
      <c r="BD192" s="231"/>
    </row>
    <row r="193" spans="1:56" ht="39" customHeight="1">
      <c r="A193" s="167">
        <f>IF(C193=0,"  ",VLOOKUP(C193,CODES!$A$1:$B$143,2,FALSE))</f>
        <v>100000100001000</v>
      </c>
      <c r="B193" s="253" t="s">
        <v>651</v>
      </c>
      <c r="C193" s="169" t="s">
        <v>49</v>
      </c>
      <c r="D193" s="169" t="s">
        <v>36</v>
      </c>
      <c r="E193" s="169" t="s">
        <v>44</v>
      </c>
      <c r="F193" s="170" t="str">
        <f t="shared" ref="F193:I193" si="391">IF($E193="Public Bidding","Date Required",IF($E193="Shopping","n/a",IF($E193="Small Value Procurement","n/a",IF($E193="Lease of Venue","n/a",IF($E193="Agency to Agency","n/a",IF($E193="Direct Contracting","n/a",IF($E193="Emergency Cases","n/a","Check Mode of Proc")))))))</f>
        <v>n/a</v>
      </c>
      <c r="G193" s="170" t="str">
        <f t="shared" si="391"/>
        <v>n/a</v>
      </c>
      <c r="H193" s="170" t="str">
        <f t="shared" si="391"/>
        <v>n/a</v>
      </c>
      <c r="I193" s="170" t="str">
        <f t="shared" si="391"/>
        <v>n/a</v>
      </c>
      <c r="J193" s="180">
        <v>44659</v>
      </c>
      <c r="K193" s="180">
        <v>44659</v>
      </c>
      <c r="L193" s="181" t="str">
        <f t="shared" si="350"/>
        <v>n/a</v>
      </c>
      <c r="M193" s="180">
        <v>44673</v>
      </c>
      <c r="N193" s="180">
        <v>44676</v>
      </c>
      <c r="O193" s="186">
        <v>44677</v>
      </c>
      <c r="P193" s="186">
        <v>44678</v>
      </c>
      <c r="Q193" s="186">
        <v>44678</v>
      </c>
      <c r="R193" s="186">
        <v>44692</v>
      </c>
      <c r="S193" s="190" t="s">
        <v>38</v>
      </c>
      <c r="T193" s="248">
        <f t="shared" si="381"/>
        <v>13500</v>
      </c>
      <c r="U193" s="263">
        <v>13500</v>
      </c>
      <c r="V193" s="250"/>
      <c r="W193" s="248">
        <f t="shared" si="356"/>
        <v>11700</v>
      </c>
      <c r="X193" s="263">
        <v>11700</v>
      </c>
      <c r="Y193" s="195"/>
      <c r="Z193" s="190" t="str">
        <f t="shared" ref="Z193:AF193" si="392">IF($E193="Public Bidding","Date Required",IF($E193="Shopping","n/a",IF($E193="Small Value Procurement","n/a",IF($E193="Lease of Venue","n/a",IF($E193="Agency to Agency","n/a",IF($E193="Direct Contracting","n/a",IF($E193="Emergency Cases","n/a","Check Mode of Proc")))))))</f>
        <v>n/a</v>
      </c>
      <c r="AA193" s="190" t="str">
        <f t="shared" si="392"/>
        <v>n/a</v>
      </c>
      <c r="AB193" s="190" t="str">
        <f t="shared" si="392"/>
        <v>n/a</v>
      </c>
      <c r="AC193" s="190" t="str">
        <f t="shared" si="392"/>
        <v>n/a</v>
      </c>
      <c r="AD193" s="190" t="str">
        <f t="shared" si="392"/>
        <v>n/a</v>
      </c>
      <c r="AE193" s="190" t="str">
        <f t="shared" si="392"/>
        <v>n/a</v>
      </c>
      <c r="AF193" s="190" t="str">
        <f t="shared" si="392"/>
        <v>n/a</v>
      </c>
      <c r="AG193" s="206"/>
      <c r="AH193" s="207"/>
      <c r="AI193" s="169" t="s">
        <v>652</v>
      </c>
      <c r="AJ193" s="168" t="s">
        <v>653</v>
      </c>
      <c r="AK193" s="169" t="s">
        <v>614</v>
      </c>
      <c r="AL193" s="231"/>
      <c r="AM193" s="231"/>
      <c r="AN193" s="231"/>
      <c r="AO193" s="235"/>
      <c r="AP193" s="231"/>
      <c r="AQ193" s="231"/>
      <c r="AR193" s="231"/>
      <c r="AS193" s="231"/>
      <c r="AT193" s="231"/>
      <c r="AU193" s="231"/>
      <c r="AV193" s="231"/>
      <c r="AW193" s="231"/>
      <c r="AX193" s="231"/>
      <c r="AY193" s="237"/>
      <c r="AZ193" s="231"/>
      <c r="BA193" s="238"/>
      <c r="BB193" s="231"/>
      <c r="BC193" s="231"/>
      <c r="BD193" s="231"/>
    </row>
    <row r="194" spans="1:56" ht="49.5" customHeight="1">
      <c r="A194" s="167">
        <f>IF(C194=0,"  ",VLOOKUP(C194,CODES!$A$1:$B$143,2,FALSE))</f>
        <v>330100100001000</v>
      </c>
      <c r="B194" s="253" t="s">
        <v>654</v>
      </c>
      <c r="C194" s="169" t="s">
        <v>249</v>
      </c>
      <c r="D194" s="169" t="s">
        <v>36</v>
      </c>
      <c r="E194" s="169" t="s">
        <v>44</v>
      </c>
      <c r="F194" s="170" t="str">
        <f t="shared" ref="F194:I194" si="393">IF($E194="Public Bidding","Date Required",IF($E194="Shopping","n/a",IF($E194="Small Value Procurement","n/a",IF($E194="Lease of Venue","n/a",IF($E194="Agency to Agency","n/a",IF($E194="Direct Contracting","n/a",IF($E194="Emergency Cases","n/a","Check Mode of Proc")))))))</f>
        <v>n/a</v>
      </c>
      <c r="G194" s="170" t="str">
        <f t="shared" si="393"/>
        <v>n/a</v>
      </c>
      <c r="H194" s="170" t="str">
        <f t="shared" si="393"/>
        <v>n/a</v>
      </c>
      <c r="I194" s="170" t="str">
        <f t="shared" si="393"/>
        <v>n/a</v>
      </c>
      <c r="J194" s="180">
        <v>44662</v>
      </c>
      <c r="K194" s="180">
        <v>44662</v>
      </c>
      <c r="L194" s="181" t="str">
        <f t="shared" si="350"/>
        <v>n/a</v>
      </c>
      <c r="M194" s="180">
        <v>44672</v>
      </c>
      <c r="N194" s="180">
        <v>44677</v>
      </c>
      <c r="O194" s="186">
        <v>44678</v>
      </c>
      <c r="P194" s="186">
        <v>44679</v>
      </c>
      <c r="Q194" s="186">
        <v>44687</v>
      </c>
      <c r="R194" s="186">
        <v>44692</v>
      </c>
      <c r="S194" s="190" t="s">
        <v>38</v>
      </c>
      <c r="T194" s="248">
        <f t="shared" si="381"/>
        <v>4800</v>
      </c>
      <c r="U194" s="263">
        <v>4800</v>
      </c>
      <c r="V194" s="250"/>
      <c r="W194" s="248">
        <f t="shared" si="356"/>
        <v>4800</v>
      </c>
      <c r="X194" s="263">
        <v>4800</v>
      </c>
      <c r="Y194" s="195"/>
      <c r="Z194" s="190" t="str">
        <f t="shared" ref="Z194:AF194" si="394">IF($E194="Public Bidding","Date Required",IF($E194="Shopping","n/a",IF($E194="Small Value Procurement","n/a",IF($E194="Lease of Venue","n/a",IF($E194="Agency to Agency","n/a",IF($E194="Direct Contracting","n/a",IF($E194="Emergency Cases","n/a","Check Mode of Proc")))))))</f>
        <v>n/a</v>
      </c>
      <c r="AA194" s="190" t="str">
        <f t="shared" si="394"/>
        <v>n/a</v>
      </c>
      <c r="AB194" s="190" t="str">
        <f t="shared" si="394"/>
        <v>n/a</v>
      </c>
      <c r="AC194" s="190" t="str">
        <f t="shared" si="394"/>
        <v>n/a</v>
      </c>
      <c r="AD194" s="190" t="str">
        <f t="shared" si="394"/>
        <v>n/a</v>
      </c>
      <c r="AE194" s="190" t="str">
        <f t="shared" si="394"/>
        <v>n/a</v>
      </c>
      <c r="AF194" s="190" t="str">
        <f t="shared" si="394"/>
        <v>n/a</v>
      </c>
      <c r="AG194" s="206"/>
      <c r="AH194" s="207"/>
      <c r="AI194" s="169" t="s">
        <v>655</v>
      </c>
      <c r="AJ194" s="168" t="s">
        <v>424</v>
      </c>
      <c r="AK194" s="169" t="s">
        <v>619</v>
      </c>
      <c r="AL194" s="231"/>
      <c r="AM194" s="231"/>
      <c r="AN194" s="231"/>
      <c r="AO194" s="235"/>
      <c r="AP194" s="231"/>
      <c r="AQ194" s="231"/>
      <c r="AR194" s="231"/>
      <c r="AS194" s="231"/>
      <c r="AT194" s="231"/>
      <c r="AU194" s="231"/>
      <c r="AV194" s="231"/>
      <c r="AW194" s="231"/>
      <c r="AX194" s="231"/>
      <c r="AY194" s="237"/>
      <c r="AZ194" s="231"/>
      <c r="BA194" s="238"/>
      <c r="BB194" s="231"/>
      <c r="BC194" s="231"/>
      <c r="BD194" s="231"/>
    </row>
    <row r="195" spans="1:56" ht="39" customHeight="1">
      <c r="A195" s="167">
        <f>IF(C195=0,"  ",VLOOKUP(C195,CODES!$A$1:$B$143,2,FALSE))</f>
        <v>320101100001000</v>
      </c>
      <c r="B195" s="253" t="s">
        <v>656</v>
      </c>
      <c r="C195" s="169" t="s">
        <v>179</v>
      </c>
      <c r="D195" s="169" t="s">
        <v>36</v>
      </c>
      <c r="E195" s="169" t="s">
        <v>44</v>
      </c>
      <c r="F195" s="170" t="str">
        <f t="shared" ref="F195:I195" si="395">IF($E195="Public Bidding","Date Required",IF($E195="Shopping","n/a",IF($E195="Small Value Procurement","n/a",IF($E195="Lease of Venue","n/a",IF($E195="Agency to Agency","n/a",IF($E195="Direct Contracting","n/a",IF($E195="Emergency Cases","n/a","Check Mode of Proc")))))))</f>
        <v>n/a</v>
      </c>
      <c r="G195" s="170" t="str">
        <f t="shared" si="395"/>
        <v>n/a</v>
      </c>
      <c r="H195" s="170" t="str">
        <f t="shared" si="395"/>
        <v>n/a</v>
      </c>
      <c r="I195" s="170" t="str">
        <f t="shared" si="395"/>
        <v>n/a</v>
      </c>
      <c r="J195" s="180">
        <v>44663</v>
      </c>
      <c r="K195" s="180">
        <v>44663</v>
      </c>
      <c r="L195" s="181" t="str">
        <f t="shared" si="350"/>
        <v>n/a</v>
      </c>
      <c r="M195" s="180">
        <v>44673</v>
      </c>
      <c r="N195" s="180">
        <v>44676</v>
      </c>
      <c r="O195" s="186">
        <v>44678</v>
      </c>
      <c r="P195" s="186">
        <v>44679</v>
      </c>
      <c r="Q195" s="186">
        <v>44679</v>
      </c>
      <c r="R195" s="186">
        <v>44686</v>
      </c>
      <c r="S195" s="190" t="s">
        <v>38</v>
      </c>
      <c r="T195" s="248">
        <f t="shared" si="381"/>
        <v>15000</v>
      </c>
      <c r="U195" s="263">
        <v>15000</v>
      </c>
      <c r="V195" s="250"/>
      <c r="W195" s="248">
        <f t="shared" si="356"/>
        <v>9825</v>
      </c>
      <c r="X195" s="263">
        <v>9825</v>
      </c>
      <c r="Y195" s="195"/>
      <c r="Z195" s="190" t="str">
        <f t="shared" ref="Z195:AF195" si="396">IF($E195="Public Bidding","Date Required",IF($E195="Shopping","n/a",IF($E195="Small Value Procurement","n/a",IF($E195="Lease of Venue","n/a",IF($E195="Agency to Agency","n/a",IF($E195="Direct Contracting","n/a",IF($E195="Emergency Cases","n/a","Check Mode of Proc")))))))</f>
        <v>n/a</v>
      </c>
      <c r="AA195" s="190" t="str">
        <f t="shared" si="396"/>
        <v>n/a</v>
      </c>
      <c r="AB195" s="190" t="str">
        <f t="shared" si="396"/>
        <v>n/a</v>
      </c>
      <c r="AC195" s="190" t="str">
        <f t="shared" si="396"/>
        <v>n/a</v>
      </c>
      <c r="AD195" s="190" t="str">
        <f t="shared" si="396"/>
        <v>n/a</v>
      </c>
      <c r="AE195" s="190" t="str">
        <f t="shared" si="396"/>
        <v>n/a</v>
      </c>
      <c r="AF195" s="190" t="str">
        <f t="shared" si="396"/>
        <v>n/a</v>
      </c>
      <c r="AG195" s="206"/>
      <c r="AH195" s="207"/>
      <c r="AI195" s="169" t="s">
        <v>657</v>
      </c>
      <c r="AJ195" s="168" t="s">
        <v>192</v>
      </c>
      <c r="AK195" s="169" t="s">
        <v>614</v>
      </c>
      <c r="AL195" s="231"/>
      <c r="AM195" s="231"/>
      <c r="AN195" s="231"/>
      <c r="AO195" s="235"/>
      <c r="AP195" s="231"/>
      <c r="AQ195" s="231"/>
      <c r="AR195" s="231"/>
      <c r="AS195" s="231"/>
      <c r="AT195" s="231"/>
      <c r="AU195" s="231"/>
      <c r="AV195" s="231"/>
      <c r="AW195" s="231"/>
      <c r="AX195" s="231"/>
      <c r="AY195" s="237"/>
      <c r="AZ195" s="231"/>
      <c r="BA195" s="238"/>
      <c r="BB195" s="231"/>
      <c r="BC195" s="231"/>
      <c r="BD195" s="231"/>
    </row>
    <row r="196" spans="1:56" ht="39" customHeight="1">
      <c r="A196" s="167">
        <f>IF(C196=0,"  ",VLOOKUP(C196,CODES!$A$1:$B$143,2,FALSE))</f>
        <v>200000100001000</v>
      </c>
      <c r="B196" s="253" t="s">
        <v>658</v>
      </c>
      <c r="C196" s="169" t="s">
        <v>317</v>
      </c>
      <c r="D196" s="169" t="s">
        <v>36</v>
      </c>
      <c r="E196" s="169" t="s">
        <v>44</v>
      </c>
      <c r="F196" s="170" t="str">
        <f t="shared" ref="F196:I196" si="397">IF($E196="Public Bidding","Date Required",IF($E196="Shopping","n/a",IF($E196="Small Value Procurement","n/a",IF($E196="Lease of Venue","n/a",IF($E196="Agency to Agency","n/a",IF($E196="Direct Contracting","n/a",IF($E196="Emergency Cases","n/a","Check Mode of Proc")))))))</f>
        <v>n/a</v>
      </c>
      <c r="G196" s="170" t="str">
        <f t="shared" si="397"/>
        <v>n/a</v>
      </c>
      <c r="H196" s="170" t="str">
        <f t="shared" si="397"/>
        <v>n/a</v>
      </c>
      <c r="I196" s="170" t="str">
        <f t="shared" si="397"/>
        <v>n/a</v>
      </c>
      <c r="J196" s="180">
        <v>44663</v>
      </c>
      <c r="K196" s="180">
        <v>44663</v>
      </c>
      <c r="L196" s="181" t="str">
        <f t="shared" si="350"/>
        <v>n/a</v>
      </c>
      <c r="M196" s="180">
        <v>44680</v>
      </c>
      <c r="N196" s="180">
        <v>44683</v>
      </c>
      <c r="O196" s="186">
        <v>44698</v>
      </c>
      <c r="P196" s="186">
        <v>44699</v>
      </c>
      <c r="Q196" s="186">
        <v>44711</v>
      </c>
      <c r="R196" s="186">
        <v>44713</v>
      </c>
      <c r="S196" s="190" t="s">
        <v>38</v>
      </c>
      <c r="T196" s="248">
        <f t="shared" si="381"/>
        <v>45000</v>
      </c>
      <c r="U196" s="263">
        <v>45000</v>
      </c>
      <c r="V196" s="250"/>
      <c r="W196" s="248">
        <f t="shared" si="356"/>
        <v>39500</v>
      </c>
      <c r="X196" s="263">
        <v>39500</v>
      </c>
      <c r="Y196" s="195"/>
      <c r="Z196" s="190" t="str">
        <f t="shared" ref="Z196:AF196" si="398">IF($E196="Public Bidding","Date Required",IF($E196="Shopping","n/a",IF($E196="Small Value Procurement","n/a",IF($E196="Lease of Venue","n/a",IF($E196="Agency to Agency","n/a",IF($E196="Direct Contracting","n/a",IF($E196="Emergency Cases","n/a","Check Mode of Proc")))))))</f>
        <v>n/a</v>
      </c>
      <c r="AA196" s="190" t="str">
        <f t="shared" si="398"/>
        <v>n/a</v>
      </c>
      <c r="AB196" s="190" t="str">
        <f t="shared" si="398"/>
        <v>n/a</v>
      </c>
      <c r="AC196" s="190" t="str">
        <f t="shared" si="398"/>
        <v>n/a</v>
      </c>
      <c r="AD196" s="190" t="str">
        <f t="shared" si="398"/>
        <v>n/a</v>
      </c>
      <c r="AE196" s="190" t="str">
        <f t="shared" si="398"/>
        <v>n/a</v>
      </c>
      <c r="AF196" s="190" t="str">
        <f t="shared" si="398"/>
        <v>n/a</v>
      </c>
      <c r="AG196" s="206"/>
      <c r="AH196" s="207"/>
      <c r="AI196" s="169" t="s">
        <v>659</v>
      </c>
      <c r="AJ196" s="168" t="s">
        <v>59</v>
      </c>
      <c r="AK196" s="169" t="s">
        <v>660</v>
      </c>
      <c r="AL196" s="231"/>
      <c r="AM196" s="231"/>
      <c r="AN196" s="231"/>
      <c r="AO196" s="235"/>
      <c r="AP196" s="231"/>
      <c r="AQ196" s="231"/>
      <c r="AR196" s="231"/>
      <c r="AS196" s="231"/>
      <c r="AT196" s="231"/>
      <c r="AU196" s="231"/>
      <c r="AV196" s="231"/>
      <c r="AW196" s="231"/>
      <c r="AX196" s="231"/>
      <c r="AY196" s="237"/>
      <c r="AZ196" s="231"/>
      <c r="BA196" s="238"/>
      <c r="BB196" s="231"/>
      <c r="BC196" s="231"/>
      <c r="BD196" s="231"/>
    </row>
    <row r="197" spans="1:56" ht="39" customHeight="1">
      <c r="A197" s="167">
        <f>IF(C197=0,"  ",VLOOKUP(C197,CODES!$A$1:$B$143,2,FALSE))</f>
        <v>200000100005000</v>
      </c>
      <c r="B197" s="253" t="s">
        <v>661</v>
      </c>
      <c r="C197" s="169" t="s">
        <v>206</v>
      </c>
      <c r="D197" s="169" t="s">
        <v>36</v>
      </c>
      <c r="E197" s="169" t="s">
        <v>44</v>
      </c>
      <c r="F197" s="170" t="str">
        <f t="shared" ref="F197:I197" si="399">IF($E197="Public Bidding","Date Required",IF($E197="Shopping","n/a",IF($E197="Small Value Procurement","n/a",IF($E197="Lease of Venue","n/a",IF($E197="Agency to Agency","n/a",IF($E197="Direct Contracting","n/a",IF($E197="Emergency Cases","n/a","Check Mode of Proc")))))))</f>
        <v>n/a</v>
      </c>
      <c r="G197" s="170" t="str">
        <f t="shared" si="399"/>
        <v>n/a</v>
      </c>
      <c r="H197" s="170" t="str">
        <f t="shared" si="399"/>
        <v>n/a</v>
      </c>
      <c r="I197" s="170" t="str">
        <f t="shared" si="399"/>
        <v>n/a</v>
      </c>
      <c r="J197" s="183">
        <v>44663</v>
      </c>
      <c r="K197" s="183">
        <v>44663</v>
      </c>
      <c r="L197" s="181" t="str">
        <f t="shared" si="350"/>
        <v>n/a</v>
      </c>
      <c r="M197" s="183">
        <v>44672</v>
      </c>
      <c r="N197" s="180">
        <v>44677</v>
      </c>
      <c r="O197" s="186">
        <v>44678</v>
      </c>
      <c r="P197" s="186">
        <v>44679</v>
      </c>
      <c r="Q197" s="186">
        <v>44680</v>
      </c>
      <c r="R197" s="186">
        <v>44680</v>
      </c>
      <c r="S197" s="190" t="s">
        <v>38</v>
      </c>
      <c r="T197" s="248">
        <f t="shared" si="381"/>
        <v>7000</v>
      </c>
      <c r="U197" s="263">
        <v>7000</v>
      </c>
      <c r="V197" s="250"/>
      <c r="W197" s="248">
        <f t="shared" si="356"/>
        <v>5795</v>
      </c>
      <c r="X197" s="263">
        <v>5795</v>
      </c>
      <c r="Y197" s="195"/>
      <c r="Z197" s="190" t="str">
        <f t="shared" ref="Z197:AF197" si="400">IF($E197="Public Bidding","Date Required",IF($E197="Shopping","n/a",IF($E197="Small Value Procurement","n/a",IF($E197="Lease of Venue","n/a",IF($E197="Agency to Agency","n/a",IF($E197="Direct Contracting","n/a",IF($E197="Emergency Cases","n/a","Check Mode of Proc")))))))</f>
        <v>n/a</v>
      </c>
      <c r="AA197" s="190" t="str">
        <f t="shared" si="400"/>
        <v>n/a</v>
      </c>
      <c r="AB197" s="190" t="str">
        <f t="shared" si="400"/>
        <v>n/a</v>
      </c>
      <c r="AC197" s="190" t="str">
        <f t="shared" si="400"/>
        <v>n/a</v>
      </c>
      <c r="AD197" s="190" t="str">
        <f t="shared" si="400"/>
        <v>n/a</v>
      </c>
      <c r="AE197" s="190" t="str">
        <f t="shared" si="400"/>
        <v>n/a</v>
      </c>
      <c r="AF197" s="190" t="str">
        <f t="shared" si="400"/>
        <v>n/a</v>
      </c>
      <c r="AG197" s="206"/>
      <c r="AH197" s="207"/>
      <c r="AI197" s="169" t="s">
        <v>662</v>
      </c>
      <c r="AJ197" s="168" t="s">
        <v>432</v>
      </c>
      <c r="AK197" s="169" t="s">
        <v>614</v>
      </c>
      <c r="AL197" s="231"/>
      <c r="AM197" s="231"/>
      <c r="AN197" s="231"/>
      <c r="AO197" s="235"/>
      <c r="AP197" s="231"/>
      <c r="AQ197" s="231"/>
      <c r="AR197" s="231"/>
      <c r="AS197" s="231"/>
      <c r="AT197" s="231"/>
      <c r="AU197" s="231"/>
      <c r="AV197" s="231"/>
      <c r="AW197" s="231"/>
      <c r="AX197" s="231"/>
      <c r="AY197" s="237"/>
      <c r="AZ197" s="231"/>
      <c r="BA197" s="238"/>
      <c r="BB197" s="231"/>
      <c r="BC197" s="231"/>
      <c r="BD197" s="231"/>
    </row>
    <row r="198" spans="1:56" ht="39" customHeight="1">
      <c r="A198" s="167">
        <f>IF(C198=0,"  ",VLOOKUP(C198,CODES!$A$1:$B$143,2,FALSE))</f>
        <v>320101100001000</v>
      </c>
      <c r="B198" s="253" t="s">
        <v>663</v>
      </c>
      <c r="C198" s="169" t="s">
        <v>84</v>
      </c>
      <c r="D198" s="169" t="s">
        <v>36</v>
      </c>
      <c r="E198" s="169" t="s">
        <v>44</v>
      </c>
      <c r="F198" s="170" t="str">
        <f t="shared" ref="F198:I198" si="401">IF($E198="Public Bidding","Date Required",IF($E198="Shopping","n/a",IF($E198="Small Value Procurement","n/a",IF($E198="Lease of Venue","n/a",IF($E198="Agency to Agency","n/a",IF($E198="Direct Contracting","n/a",IF($E198="Emergency Cases","n/a","Check Mode of Proc")))))))</f>
        <v>n/a</v>
      </c>
      <c r="G198" s="170" t="str">
        <f t="shared" si="401"/>
        <v>n/a</v>
      </c>
      <c r="H198" s="170" t="str">
        <f t="shared" si="401"/>
        <v>n/a</v>
      </c>
      <c r="I198" s="170" t="str">
        <f t="shared" si="401"/>
        <v>n/a</v>
      </c>
      <c r="J198" s="180">
        <v>44662</v>
      </c>
      <c r="K198" s="180">
        <v>44662</v>
      </c>
      <c r="L198" s="181" t="str">
        <f t="shared" si="350"/>
        <v>n/a</v>
      </c>
      <c r="M198" s="183">
        <v>44673</v>
      </c>
      <c r="N198" s="183">
        <v>44677</v>
      </c>
      <c r="O198" s="186">
        <v>44678</v>
      </c>
      <c r="P198" s="186">
        <v>44679</v>
      </c>
      <c r="Q198" s="186">
        <v>44706</v>
      </c>
      <c r="R198" s="186">
        <v>44707</v>
      </c>
      <c r="S198" s="190" t="s">
        <v>38</v>
      </c>
      <c r="T198" s="248">
        <f t="shared" si="381"/>
        <v>35000</v>
      </c>
      <c r="U198" s="263">
        <v>35000</v>
      </c>
      <c r="V198" s="250"/>
      <c r="W198" s="248">
        <f t="shared" si="356"/>
        <v>17750</v>
      </c>
      <c r="X198" s="263">
        <v>17750</v>
      </c>
      <c r="Y198" s="195"/>
      <c r="Z198" s="190" t="str">
        <f t="shared" ref="Z198:AF198" si="402">IF($E198="Public Bidding","Date Required",IF($E198="Shopping","n/a",IF($E198="Small Value Procurement","n/a",IF($E198="Lease of Venue","n/a",IF($E198="Agency to Agency","n/a",IF($E198="Direct Contracting","n/a",IF($E198="Emergency Cases","n/a","Check Mode of Proc")))))))</f>
        <v>n/a</v>
      </c>
      <c r="AA198" s="190" t="str">
        <f t="shared" si="402"/>
        <v>n/a</v>
      </c>
      <c r="AB198" s="190" t="str">
        <f t="shared" si="402"/>
        <v>n/a</v>
      </c>
      <c r="AC198" s="190" t="str">
        <f t="shared" si="402"/>
        <v>n/a</v>
      </c>
      <c r="AD198" s="190" t="str">
        <f t="shared" si="402"/>
        <v>n/a</v>
      </c>
      <c r="AE198" s="190" t="str">
        <f t="shared" si="402"/>
        <v>n/a</v>
      </c>
      <c r="AF198" s="190" t="str">
        <f t="shared" si="402"/>
        <v>n/a</v>
      </c>
      <c r="AG198" s="206"/>
      <c r="AH198" s="207"/>
      <c r="AI198" s="169" t="s">
        <v>664</v>
      </c>
      <c r="AJ198" s="168" t="s">
        <v>665</v>
      </c>
      <c r="AK198" s="169" t="s">
        <v>619</v>
      </c>
      <c r="AL198" s="231"/>
      <c r="AM198" s="231"/>
      <c r="AN198" s="231"/>
      <c r="AO198" s="235"/>
      <c r="AP198" s="231"/>
      <c r="AQ198" s="231"/>
      <c r="AR198" s="231"/>
      <c r="AS198" s="231"/>
      <c r="AT198" s="231"/>
      <c r="AU198" s="231"/>
      <c r="AV198" s="231"/>
      <c r="AW198" s="231"/>
      <c r="AX198" s="231"/>
      <c r="AY198" s="237"/>
      <c r="AZ198" s="231"/>
      <c r="BA198" s="238"/>
      <c r="BB198" s="231"/>
      <c r="BC198" s="231"/>
      <c r="BD198" s="231"/>
    </row>
    <row r="199" spans="1:56" ht="39" customHeight="1">
      <c r="A199" s="167">
        <f>IF(C199=0,"  ",VLOOKUP(C199,CODES!$A$1:$B$143,2,FALSE))</f>
        <v>100000100001000</v>
      </c>
      <c r="B199" s="253" t="s">
        <v>666</v>
      </c>
      <c r="C199" s="169" t="s">
        <v>49</v>
      </c>
      <c r="D199" s="169" t="s">
        <v>36</v>
      </c>
      <c r="E199" s="169" t="s">
        <v>44</v>
      </c>
      <c r="F199" s="170" t="str">
        <f t="shared" ref="F199:I199" si="403">IF($E199="Public Bidding","Date Required",IF($E199="Shopping","n/a",IF($E199="Small Value Procurement","n/a",IF($E199="Lease of Venue","n/a",IF($E199="Agency to Agency","n/a",IF($E199="Direct Contracting","n/a",IF($E199="Emergency Cases","n/a","Check Mode of Proc")))))))</f>
        <v>n/a</v>
      </c>
      <c r="G199" s="170" t="str">
        <f t="shared" si="403"/>
        <v>n/a</v>
      </c>
      <c r="H199" s="170" t="str">
        <f t="shared" si="403"/>
        <v>n/a</v>
      </c>
      <c r="I199" s="170" t="str">
        <f t="shared" si="403"/>
        <v>n/a</v>
      </c>
      <c r="J199" s="180">
        <v>44649</v>
      </c>
      <c r="K199" s="180">
        <v>44649</v>
      </c>
      <c r="L199" s="181" t="str">
        <f t="shared" si="350"/>
        <v>n/a</v>
      </c>
      <c r="M199" s="180">
        <v>44672</v>
      </c>
      <c r="N199" s="180">
        <v>45772</v>
      </c>
      <c r="O199" s="186">
        <v>44677</v>
      </c>
      <c r="P199" s="186">
        <v>44678</v>
      </c>
      <c r="Q199" s="186">
        <v>44693</v>
      </c>
      <c r="R199" s="186">
        <v>44697</v>
      </c>
      <c r="S199" s="190" t="s">
        <v>38</v>
      </c>
      <c r="T199" s="248">
        <f t="shared" si="381"/>
        <v>12700</v>
      </c>
      <c r="U199" s="263">
        <v>12700</v>
      </c>
      <c r="V199" s="250"/>
      <c r="W199" s="248">
        <f t="shared" si="356"/>
        <v>6865.8</v>
      </c>
      <c r="X199" s="263">
        <v>6865.8</v>
      </c>
      <c r="Y199" s="195"/>
      <c r="Z199" s="190" t="str">
        <f t="shared" ref="Z199:AF199" si="404">IF($E199="Public Bidding","Date Required",IF($E199="Shopping","n/a",IF($E199="Small Value Procurement","n/a",IF($E199="Lease of Venue","n/a",IF($E199="Agency to Agency","n/a",IF($E199="Direct Contracting","n/a",IF($E199="Emergency Cases","n/a","Check Mode of Proc")))))))</f>
        <v>n/a</v>
      </c>
      <c r="AA199" s="190" t="str">
        <f t="shared" si="404"/>
        <v>n/a</v>
      </c>
      <c r="AB199" s="190" t="str">
        <f t="shared" si="404"/>
        <v>n/a</v>
      </c>
      <c r="AC199" s="190" t="str">
        <f t="shared" si="404"/>
        <v>n/a</v>
      </c>
      <c r="AD199" s="190" t="str">
        <f t="shared" si="404"/>
        <v>n/a</v>
      </c>
      <c r="AE199" s="190" t="str">
        <f t="shared" si="404"/>
        <v>n/a</v>
      </c>
      <c r="AF199" s="190" t="str">
        <f t="shared" si="404"/>
        <v>n/a</v>
      </c>
      <c r="AG199" s="206"/>
      <c r="AH199" s="207"/>
      <c r="AI199" s="169" t="s">
        <v>667</v>
      </c>
      <c r="AJ199" s="168" t="s">
        <v>646</v>
      </c>
      <c r="AK199" s="169" t="s">
        <v>668</v>
      </c>
      <c r="AL199" s="231"/>
      <c r="AM199" s="231"/>
      <c r="AN199" s="231"/>
      <c r="AO199" s="235"/>
      <c r="AP199" s="231"/>
      <c r="AQ199" s="231"/>
      <c r="AR199" s="231"/>
      <c r="AS199" s="231"/>
      <c r="AT199" s="231"/>
      <c r="AU199" s="231"/>
      <c r="AV199" s="231"/>
      <c r="AW199" s="231"/>
      <c r="AX199" s="231"/>
      <c r="AY199" s="237"/>
      <c r="AZ199" s="231"/>
      <c r="BA199" s="238"/>
      <c r="BB199" s="231"/>
      <c r="BC199" s="231"/>
      <c r="BD199" s="231"/>
    </row>
    <row r="200" spans="1:56" ht="48" customHeight="1">
      <c r="A200" s="167">
        <f>IF(C200=0,"  ",VLOOKUP(C200,CODES!$A$1:$B$143,2,FALSE))</f>
        <v>320105100001000</v>
      </c>
      <c r="B200" s="253" t="s">
        <v>669</v>
      </c>
      <c r="C200" s="169" t="s">
        <v>197</v>
      </c>
      <c r="D200" s="169" t="s">
        <v>36</v>
      </c>
      <c r="E200" s="169" t="s">
        <v>44</v>
      </c>
      <c r="F200" s="170" t="str">
        <f t="shared" ref="F200:I200" si="405">IF($E200="Public Bidding","Date Required",IF($E200="Shopping","n/a",IF($E200="Small Value Procurement","n/a",IF($E200="Lease of Venue","n/a",IF($E200="Agency to Agency","n/a",IF($E200="Direct Contracting","n/a",IF($E200="Emergency Cases","n/a","Check Mode of Proc")))))))</f>
        <v>n/a</v>
      </c>
      <c r="G200" s="170" t="str">
        <f t="shared" si="405"/>
        <v>n/a</v>
      </c>
      <c r="H200" s="170" t="str">
        <f t="shared" si="405"/>
        <v>n/a</v>
      </c>
      <c r="I200" s="170" t="str">
        <f t="shared" si="405"/>
        <v>n/a</v>
      </c>
      <c r="J200" s="180">
        <v>44657</v>
      </c>
      <c r="K200" s="180">
        <v>44657</v>
      </c>
      <c r="L200" s="181" t="str">
        <f t="shared" si="350"/>
        <v>n/a</v>
      </c>
      <c r="M200" s="180">
        <v>44672</v>
      </c>
      <c r="N200" s="180">
        <v>45772</v>
      </c>
      <c r="O200" s="186">
        <v>44678</v>
      </c>
      <c r="P200" s="186">
        <v>44679</v>
      </c>
      <c r="Q200" s="186">
        <v>44679</v>
      </c>
      <c r="R200" s="186">
        <v>44740</v>
      </c>
      <c r="S200" s="190" t="s">
        <v>38</v>
      </c>
      <c r="T200" s="248">
        <f t="shared" si="381"/>
        <v>16500</v>
      </c>
      <c r="U200" s="263">
        <v>16500</v>
      </c>
      <c r="V200" s="250"/>
      <c r="W200" s="248">
        <f t="shared" si="356"/>
        <v>16005</v>
      </c>
      <c r="X200" s="263">
        <v>16005</v>
      </c>
      <c r="Y200" s="195"/>
      <c r="Z200" s="190" t="str">
        <f t="shared" ref="Z200:AF200" si="406">IF($E200="Public Bidding","Date Required",IF($E200="Shopping","n/a",IF($E200="Small Value Procurement","n/a",IF($E200="Lease of Venue","n/a",IF($E200="Agency to Agency","n/a",IF($E200="Direct Contracting","n/a",IF($E200="Emergency Cases","n/a","Check Mode of Proc")))))))</f>
        <v>n/a</v>
      </c>
      <c r="AA200" s="190" t="str">
        <f t="shared" si="406"/>
        <v>n/a</v>
      </c>
      <c r="AB200" s="190" t="str">
        <f t="shared" si="406"/>
        <v>n/a</v>
      </c>
      <c r="AC200" s="190" t="str">
        <f t="shared" si="406"/>
        <v>n/a</v>
      </c>
      <c r="AD200" s="190" t="str">
        <f t="shared" si="406"/>
        <v>n/a</v>
      </c>
      <c r="AE200" s="190" t="str">
        <f t="shared" si="406"/>
        <v>n/a</v>
      </c>
      <c r="AF200" s="190" t="str">
        <f t="shared" si="406"/>
        <v>n/a</v>
      </c>
      <c r="AG200" s="206"/>
      <c r="AH200" s="207"/>
      <c r="AI200" s="169" t="s">
        <v>670</v>
      </c>
      <c r="AJ200" s="168" t="s">
        <v>515</v>
      </c>
      <c r="AK200" s="169" t="s">
        <v>668</v>
      </c>
      <c r="AL200" s="231"/>
      <c r="AM200" s="231"/>
      <c r="AN200" s="231"/>
      <c r="AO200" s="235"/>
      <c r="AP200" s="231"/>
      <c r="AQ200" s="231"/>
      <c r="AR200" s="231"/>
      <c r="AS200" s="231"/>
      <c r="AT200" s="231"/>
      <c r="AU200" s="231"/>
      <c r="AV200" s="231"/>
      <c r="AW200" s="231"/>
      <c r="AX200" s="231"/>
      <c r="AY200" s="237"/>
      <c r="AZ200" s="231"/>
      <c r="BA200" s="238"/>
      <c r="BB200" s="231"/>
      <c r="BC200" s="231"/>
      <c r="BD200" s="231"/>
    </row>
    <row r="201" spans="1:56" ht="66" customHeight="1">
      <c r="A201" s="167">
        <f>IF(C201=0,"  ",VLOOKUP(C201,CODES!$A$1:$B$143,2,FALSE))</f>
        <v>330100100001000</v>
      </c>
      <c r="B201" s="253" t="s">
        <v>671</v>
      </c>
      <c r="C201" s="169" t="s">
        <v>249</v>
      </c>
      <c r="D201" s="169" t="s">
        <v>36</v>
      </c>
      <c r="E201" s="169" t="s">
        <v>44</v>
      </c>
      <c r="F201" s="170" t="str">
        <f t="shared" ref="F201:I201" si="407">IF($E201="Public Bidding","Date Required",IF($E201="Shopping","n/a",IF($E201="Small Value Procurement","n/a",IF($E201="Lease of Venue","n/a",IF($E201="Agency to Agency","n/a",IF($E201="Direct Contracting","n/a",IF($E201="Emergency Cases","n/a","Check Mode of Proc")))))))</f>
        <v>n/a</v>
      </c>
      <c r="G201" s="170" t="str">
        <f t="shared" si="407"/>
        <v>n/a</v>
      </c>
      <c r="H201" s="170" t="str">
        <f t="shared" si="407"/>
        <v>n/a</v>
      </c>
      <c r="I201" s="170" t="str">
        <f t="shared" si="407"/>
        <v>n/a</v>
      </c>
      <c r="J201" s="180">
        <v>44650</v>
      </c>
      <c r="K201" s="180">
        <v>44650</v>
      </c>
      <c r="L201" s="181" t="str">
        <f t="shared" si="350"/>
        <v>n/a</v>
      </c>
      <c r="M201" s="180">
        <v>44673</v>
      </c>
      <c r="N201" s="180">
        <v>44677</v>
      </c>
      <c r="O201" s="186">
        <v>44679</v>
      </c>
      <c r="P201" s="186">
        <v>44680</v>
      </c>
      <c r="Q201" s="186">
        <v>44735</v>
      </c>
      <c r="R201" s="186">
        <v>44740</v>
      </c>
      <c r="S201" s="190" t="s">
        <v>38</v>
      </c>
      <c r="T201" s="248">
        <f t="shared" si="381"/>
        <v>162800</v>
      </c>
      <c r="U201" s="263">
        <v>162800</v>
      </c>
      <c r="V201" s="250"/>
      <c r="W201" s="248">
        <f t="shared" si="356"/>
        <v>126540</v>
      </c>
      <c r="X201" s="263">
        <v>126540</v>
      </c>
      <c r="Y201" s="195"/>
      <c r="Z201" s="190" t="str">
        <f t="shared" ref="Z201:AF201" si="408">IF($E201="Public Bidding","Date Required",IF($E201="Shopping","n/a",IF($E201="Small Value Procurement","n/a",IF($E201="Lease of Venue","n/a",IF($E201="Agency to Agency","n/a",IF($E201="Direct Contracting","n/a",IF($E201="Emergency Cases","n/a","Check Mode of Proc")))))))</f>
        <v>n/a</v>
      </c>
      <c r="AA201" s="190" t="str">
        <f t="shared" si="408"/>
        <v>n/a</v>
      </c>
      <c r="AB201" s="190" t="str">
        <f t="shared" si="408"/>
        <v>n/a</v>
      </c>
      <c r="AC201" s="190" t="str">
        <f t="shared" si="408"/>
        <v>n/a</v>
      </c>
      <c r="AD201" s="190" t="str">
        <f t="shared" si="408"/>
        <v>n/a</v>
      </c>
      <c r="AE201" s="190" t="str">
        <f t="shared" si="408"/>
        <v>n/a</v>
      </c>
      <c r="AF201" s="190" t="str">
        <f t="shared" si="408"/>
        <v>n/a</v>
      </c>
      <c r="AG201" s="206"/>
      <c r="AH201" s="207"/>
      <c r="AI201" s="169" t="s">
        <v>672</v>
      </c>
      <c r="AJ201" s="168" t="s">
        <v>673</v>
      </c>
      <c r="AK201" s="169" t="s">
        <v>674</v>
      </c>
      <c r="AL201" s="231"/>
      <c r="AM201" s="231"/>
      <c r="AN201" s="231"/>
      <c r="AO201" s="235"/>
      <c r="AP201" s="231"/>
      <c r="AQ201" s="231"/>
      <c r="AR201" s="231"/>
      <c r="AS201" s="231"/>
      <c r="AT201" s="231"/>
      <c r="AU201" s="231"/>
      <c r="AV201" s="231"/>
      <c r="AW201" s="231"/>
      <c r="AX201" s="231"/>
      <c r="AY201" s="237"/>
      <c r="AZ201" s="231"/>
      <c r="BA201" s="238"/>
      <c r="BB201" s="231"/>
      <c r="BC201" s="231"/>
      <c r="BD201" s="231"/>
    </row>
    <row r="202" spans="1:56" ht="39" customHeight="1">
      <c r="A202" s="167">
        <f>IF(C202=0,"  ",VLOOKUP(C202,CODES!$A$1:$B$143,2,FALSE))</f>
        <v>320101100001000</v>
      </c>
      <c r="B202" s="253" t="s">
        <v>675</v>
      </c>
      <c r="C202" s="169" t="s">
        <v>179</v>
      </c>
      <c r="D202" s="169" t="s">
        <v>36</v>
      </c>
      <c r="E202" s="169" t="s">
        <v>44</v>
      </c>
      <c r="F202" s="170" t="str">
        <f t="shared" ref="F202:I202" si="409">IF($E202="Public Bidding","Date Required",IF($E202="Shopping","n/a",IF($E202="Small Value Procurement","n/a",IF($E202="Lease of Venue","n/a",IF($E202="Agency to Agency","n/a",IF($E202="Direct Contracting","n/a",IF($E202="Emergency Cases","n/a","Check Mode of Proc")))))))</f>
        <v>n/a</v>
      </c>
      <c r="G202" s="170" t="str">
        <f t="shared" si="409"/>
        <v>n/a</v>
      </c>
      <c r="H202" s="170" t="str">
        <f t="shared" si="409"/>
        <v>n/a</v>
      </c>
      <c r="I202" s="170" t="str">
        <f t="shared" si="409"/>
        <v>n/a</v>
      </c>
      <c r="J202" s="180">
        <v>44669</v>
      </c>
      <c r="K202" s="180">
        <v>44669</v>
      </c>
      <c r="L202" s="181" t="str">
        <f t="shared" si="350"/>
        <v>n/a</v>
      </c>
      <c r="M202" s="180">
        <v>44676</v>
      </c>
      <c r="N202" s="180">
        <v>44677</v>
      </c>
      <c r="O202" s="186">
        <v>44678</v>
      </c>
      <c r="P202" s="186">
        <v>44679</v>
      </c>
      <c r="Q202" s="186">
        <v>44685</v>
      </c>
      <c r="R202" s="186">
        <v>44685</v>
      </c>
      <c r="S202" s="190" t="s">
        <v>38</v>
      </c>
      <c r="T202" s="248">
        <f t="shared" si="381"/>
        <v>44693.25</v>
      </c>
      <c r="U202" s="263">
        <v>44693.25</v>
      </c>
      <c r="V202" s="250"/>
      <c r="W202" s="248">
        <f t="shared" si="356"/>
        <v>28868.7</v>
      </c>
      <c r="X202" s="263">
        <v>28868.7</v>
      </c>
      <c r="Y202" s="195"/>
      <c r="Z202" s="190" t="str">
        <f t="shared" ref="Z202:AF202" si="410">IF($E202="Public Bidding","Date Required",IF($E202="Shopping","n/a",IF($E202="Small Value Procurement","n/a",IF($E202="Lease of Venue","n/a",IF($E202="Agency to Agency","n/a",IF($E202="Direct Contracting","n/a",IF($E202="Emergency Cases","n/a","Check Mode of Proc")))))))</f>
        <v>n/a</v>
      </c>
      <c r="AA202" s="190" t="str">
        <f t="shared" si="410"/>
        <v>n/a</v>
      </c>
      <c r="AB202" s="190" t="str">
        <f t="shared" si="410"/>
        <v>n/a</v>
      </c>
      <c r="AC202" s="190" t="str">
        <f t="shared" si="410"/>
        <v>n/a</v>
      </c>
      <c r="AD202" s="190" t="str">
        <f t="shared" si="410"/>
        <v>n/a</v>
      </c>
      <c r="AE202" s="190" t="str">
        <f t="shared" si="410"/>
        <v>n/a</v>
      </c>
      <c r="AF202" s="190" t="str">
        <f t="shared" si="410"/>
        <v>n/a</v>
      </c>
      <c r="AG202" s="206"/>
      <c r="AH202" s="207"/>
      <c r="AI202" s="169" t="s">
        <v>676</v>
      </c>
      <c r="AJ202" s="168" t="s">
        <v>677</v>
      </c>
      <c r="AK202" s="169" t="s">
        <v>674</v>
      </c>
      <c r="AL202" s="231"/>
      <c r="AM202" s="231"/>
      <c r="AN202" s="231"/>
      <c r="AO202" s="235"/>
      <c r="AP202" s="231"/>
      <c r="AQ202" s="231"/>
      <c r="AR202" s="231"/>
      <c r="AS202" s="231"/>
      <c r="AT202" s="231"/>
      <c r="AU202" s="231"/>
      <c r="AV202" s="231"/>
      <c r="AW202" s="231"/>
      <c r="AX202" s="231"/>
      <c r="AY202" s="237"/>
      <c r="AZ202" s="231"/>
      <c r="BA202" s="238"/>
      <c r="BB202" s="231"/>
      <c r="BC202" s="231"/>
      <c r="BD202" s="231"/>
    </row>
    <row r="203" spans="1:56" ht="39" customHeight="1">
      <c r="A203" s="167">
        <f>IF(C203=0,"  ",VLOOKUP(C203,CODES!$A$1:$B$143,2,FALSE))</f>
        <v>310100100002000</v>
      </c>
      <c r="B203" s="253" t="s">
        <v>678</v>
      </c>
      <c r="C203" s="169" t="s">
        <v>464</v>
      </c>
      <c r="D203" s="169" t="s">
        <v>36</v>
      </c>
      <c r="E203" s="169" t="s">
        <v>44</v>
      </c>
      <c r="F203" s="170" t="str">
        <f t="shared" ref="F203:I203" si="411">IF($E203="Public Bidding","Date Required",IF($E203="Shopping","n/a",IF($E203="Small Value Procurement","n/a",IF($E203="Lease of Venue","n/a",IF($E203="Agency to Agency","n/a",IF($E203="Direct Contracting","n/a",IF($E203="Emergency Cases","n/a","Check Mode of Proc")))))))</f>
        <v>n/a</v>
      </c>
      <c r="G203" s="170" t="str">
        <f t="shared" si="411"/>
        <v>n/a</v>
      </c>
      <c r="H203" s="170" t="str">
        <f t="shared" si="411"/>
        <v>n/a</v>
      </c>
      <c r="I203" s="170" t="str">
        <f t="shared" si="411"/>
        <v>n/a</v>
      </c>
      <c r="J203" s="180">
        <v>44672</v>
      </c>
      <c r="K203" s="180">
        <v>44672</v>
      </c>
      <c r="L203" s="181" t="str">
        <f t="shared" si="350"/>
        <v>n/a</v>
      </c>
      <c r="M203" s="180">
        <v>44676</v>
      </c>
      <c r="N203" s="180">
        <v>44676</v>
      </c>
      <c r="O203" s="186">
        <v>44676</v>
      </c>
      <c r="P203" s="186">
        <v>44677</v>
      </c>
      <c r="Q203" s="186">
        <v>44677</v>
      </c>
      <c r="R203" s="186">
        <v>44683</v>
      </c>
      <c r="S203" s="190" t="s">
        <v>38</v>
      </c>
      <c r="T203" s="248">
        <f t="shared" si="381"/>
        <v>44000</v>
      </c>
      <c r="U203" s="263">
        <v>44000</v>
      </c>
      <c r="V203" s="250"/>
      <c r="W203" s="248">
        <f t="shared" si="356"/>
        <v>38280</v>
      </c>
      <c r="X203" s="263">
        <v>38280</v>
      </c>
      <c r="Y203" s="195"/>
      <c r="Z203" s="190" t="str">
        <f t="shared" ref="Z203:AF203" si="412">IF($E203="Public Bidding","Date Required",IF($E203="Shopping","n/a",IF($E203="Small Value Procurement","n/a",IF($E203="Lease of Venue","n/a",IF($E203="Agency to Agency","n/a",IF($E203="Direct Contracting","n/a",IF($E203="Emergency Cases","n/a","Check Mode of Proc")))))))</f>
        <v>n/a</v>
      </c>
      <c r="AA203" s="190" t="str">
        <f t="shared" si="412"/>
        <v>n/a</v>
      </c>
      <c r="AB203" s="190" t="str">
        <f t="shared" si="412"/>
        <v>n/a</v>
      </c>
      <c r="AC203" s="190" t="str">
        <f t="shared" si="412"/>
        <v>n/a</v>
      </c>
      <c r="AD203" s="190" t="str">
        <f t="shared" si="412"/>
        <v>n/a</v>
      </c>
      <c r="AE203" s="190" t="str">
        <f t="shared" si="412"/>
        <v>n/a</v>
      </c>
      <c r="AF203" s="190" t="str">
        <f t="shared" si="412"/>
        <v>n/a</v>
      </c>
      <c r="AG203" s="206"/>
      <c r="AH203" s="207"/>
      <c r="AI203" s="169" t="s">
        <v>679</v>
      </c>
      <c r="AJ203" s="168" t="s">
        <v>680</v>
      </c>
      <c r="AK203" s="169" t="s">
        <v>622</v>
      </c>
      <c r="AL203" s="231"/>
      <c r="AM203" s="231"/>
      <c r="AN203" s="231"/>
      <c r="AO203" s="235"/>
      <c r="AP203" s="231"/>
      <c r="AQ203" s="231"/>
      <c r="AR203" s="231"/>
      <c r="AS203" s="231"/>
      <c r="AT203" s="231"/>
      <c r="AU203" s="231"/>
      <c r="AV203" s="231"/>
      <c r="AW203" s="231"/>
      <c r="AX203" s="231"/>
      <c r="AY203" s="237"/>
      <c r="AZ203" s="231"/>
      <c r="BA203" s="238"/>
      <c r="BB203" s="231"/>
      <c r="BC203" s="231"/>
      <c r="BD203" s="231"/>
    </row>
    <row r="204" spans="1:56" ht="42" customHeight="1">
      <c r="A204" s="167">
        <f>IF(C204=0,"  ",VLOOKUP(C204,CODES!$A$1:$B$143,2,FALSE))</f>
        <v>320101100001000</v>
      </c>
      <c r="B204" s="253" t="s">
        <v>681</v>
      </c>
      <c r="C204" s="169" t="s">
        <v>84</v>
      </c>
      <c r="D204" s="169" t="s">
        <v>36</v>
      </c>
      <c r="E204" s="169" t="s">
        <v>44</v>
      </c>
      <c r="F204" s="170" t="str">
        <f t="shared" ref="F204:I204" si="413">IF($E204="Public Bidding","Date Required",IF($E204="Shopping","n/a",IF($E204="Small Value Procurement","n/a",IF($E204="Lease of Venue","n/a",IF($E204="Agency to Agency","n/a",IF($E204="Direct Contracting","n/a",IF($E204="Emergency Cases","n/a","Check Mode of Proc")))))))</f>
        <v>n/a</v>
      </c>
      <c r="G204" s="170" t="str">
        <f t="shared" si="413"/>
        <v>n/a</v>
      </c>
      <c r="H204" s="170" t="str">
        <f t="shared" si="413"/>
        <v>n/a</v>
      </c>
      <c r="I204" s="170" t="str">
        <f t="shared" si="413"/>
        <v>n/a</v>
      </c>
      <c r="J204" s="180">
        <v>44671</v>
      </c>
      <c r="K204" s="180">
        <v>44671</v>
      </c>
      <c r="L204" s="181" t="str">
        <f t="shared" si="350"/>
        <v>n/a</v>
      </c>
      <c r="M204" s="180">
        <v>44676</v>
      </c>
      <c r="N204" s="180">
        <v>44676</v>
      </c>
      <c r="O204" s="186">
        <v>44676</v>
      </c>
      <c r="P204" s="186">
        <v>44677</v>
      </c>
      <c r="Q204" s="186">
        <v>44678</v>
      </c>
      <c r="R204" s="186">
        <v>44728</v>
      </c>
      <c r="S204" s="190" t="s">
        <v>38</v>
      </c>
      <c r="T204" s="248">
        <f t="shared" si="381"/>
        <v>19500</v>
      </c>
      <c r="U204" s="263">
        <v>19500</v>
      </c>
      <c r="V204" s="250"/>
      <c r="W204" s="248">
        <f t="shared" si="356"/>
        <v>19110</v>
      </c>
      <c r="X204" s="263">
        <v>19110</v>
      </c>
      <c r="Y204" s="195"/>
      <c r="Z204" s="190" t="str">
        <f t="shared" ref="Z204:AF204" si="414">IF($E204="Public Bidding","Date Required",IF($E204="Shopping","n/a",IF($E204="Small Value Procurement","n/a",IF($E204="Lease of Venue","n/a",IF($E204="Agency to Agency","n/a",IF($E204="Direct Contracting","n/a",IF($E204="Emergency Cases","n/a","Check Mode of Proc")))))))</f>
        <v>n/a</v>
      </c>
      <c r="AA204" s="190" t="str">
        <f t="shared" si="414"/>
        <v>n/a</v>
      </c>
      <c r="AB204" s="190" t="str">
        <f t="shared" si="414"/>
        <v>n/a</v>
      </c>
      <c r="AC204" s="190" t="str">
        <f t="shared" si="414"/>
        <v>n/a</v>
      </c>
      <c r="AD204" s="190" t="str">
        <f t="shared" si="414"/>
        <v>n/a</v>
      </c>
      <c r="AE204" s="190" t="str">
        <f t="shared" si="414"/>
        <v>n/a</v>
      </c>
      <c r="AF204" s="190" t="str">
        <f t="shared" si="414"/>
        <v>n/a</v>
      </c>
      <c r="AG204" s="206"/>
      <c r="AH204" s="207"/>
      <c r="AI204" s="169" t="s">
        <v>682</v>
      </c>
      <c r="AJ204" s="168" t="s">
        <v>70</v>
      </c>
      <c r="AK204" s="169" t="s">
        <v>622</v>
      </c>
      <c r="AL204" s="231"/>
      <c r="AM204" s="231"/>
      <c r="AN204" s="231"/>
      <c r="AO204" s="235"/>
      <c r="AP204" s="231"/>
      <c r="AQ204" s="231"/>
      <c r="AR204" s="231"/>
      <c r="AS204" s="231"/>
      <c r="AT204" s="231"/>
      <c r="AU204" s="231"/>
      <c r="AV204" s="231"/>
      <c r="AW204" s="231"/>
      <c r="AX204" s="231"/>
      <c r="AY204" s="237"/>
      <c r="AZ204" s="231"/>
      <c r="BA204" s="238"/>
      <c r="BB204" s="231"/>
      <c r="BC204" s="231"/>
      <c r="BD204" s="231"/>
    </row>
    <row r="205" spans="1:56" ht="39" customHeight="1">
      <c r="A205" s="167">
        <f>IF(C205=0,"  ",VLOOKUP(C205,CODES!$A$1:$B$143,2,FALSE))</f>
        <v>320104100001000</v>
      </c>
      <c r="B205" s="253" t="s">
        <v>683</v>
      </c>
      <c r="C205" s="169" t="s">
        <v>279</v>
      </c>
      <c r="D205" s="169" t="s">
        <v>36</v>
      </c>
      <c r="E205" s="169" t="s">
        <v>44</v>
      </c>
      <c r="F205" s="170" t="str">
        <f t="shared" ref="F205:I205" si="415">IF($E205="Public Bidding","Date Required",IF($E205="Shopping","n/a",IF($E205="Small Value Procurement","n/a",IF($E205="Lease of Venue","n/a",IF($E205="Agency to Agency","n/a",IF($E205="Direct Contracting","n/a",IF($E205="Emergency Cases","n/a","Check Mode of Proc")))))))</f>
        <v>n/a</v>
      </c>
      <c r="G205" s="170" t="str">
        <f t="shared" si="415"/>
        <v>n/a</v>
      </c>
      <c r="H205" s="170" t="str">
        <f t="shared" si="415"/>
        <v>n/a</v>
      </c>
      <c r="I205" s="170" t="str">
        <f t="shared" si="415"/>
        <v>n/a</v>
      </c>
      <c r="J205" s="180">
        <v>44671</v>
      </c>
      <c r="K205" s="180">
        <v>44671</v>
      </c>
      <c r="L205" s="181" t="str">
        <f t="shared" si="350"/>
        <v>n/a</v>
      </c>
      <c r="M205" s="180">
        <v>44676</v>
      </c>
      <c r="N205" s="180">
        <v>44676</v>
      </c>
      <c r="O205" s="186">
        <v>44676</v>
      </c>
      <c r="P205" s="186">
        <v>44677</v>
      </c>
      <c r="Q205" s="186">
        <v>44679</v>
      </c>
      <c r="R205" s="186">
        <v>44728</v>
      </c>
      <c r="S205" s="190" t="s">
        <v>38</v>
      </c>
      <c r="T205" s="248">
        <f t="shared" si="381"/>
        <v>22500</v>
      </c>
      <c r="U205" s="263">
        <v>22500</v>
      </c>
      <c r="V205" s="250"/>
      <c r="W205" s="248">
        <f t="shared" si="356"/>
        <v>22500</v>
      </c>
      <c r="X205" s="263">
        <v>22500</v>
      </c>
      <c r="Y205" s="195"/>
      <c r="Z205" s="190" t="str">
        <f t="shared" ref="Z205:AF205" si="416">IF($E205="Public Bidding","Date Required",IF($E205="Shopping","n/a",IF($E205="Small Value Procurement","n/a",IF($E205="Lease of Venue","n/a",IF($E205="Agency to Agency","n/a",IF($E205="Direct Contracting","n/a",IF($E205="Emergency Cases","n/a","Check Mode of Proc")))))))</f>
        <v>n/a</v>
      </c>
      <c r="AA205" s="190" t="str">
        <f t="shared" si="416"/>
        <v>n/a</v>
      </c>
      <c r="AB205" s="190" t="str">
        <f t="shared" si="416"/>
        <v>n/a</v>
      </c>
      <c r="AC205" s="190" t="str">
        <f t="shared" si="416"/>
        <v>n/a</v>
      </c>
      <c r="AD205" s="190" t="str">
        <f t="shared" si="416"/>
        <v>n/a</v>
      </c>
      <c r="AE205" s="190" t="str">
        <f t="shared" si="416"/>
        <v>n/a</v>
      </c>
      <c r="AF205" s="190" t="str">
        <f t="shared" si="416"/>
        <v>n/a</v>
      </c>
      <c r="AG205" s="206"/>
      <c r="AH205" s="207"/>
      <c r="AI205" s="169" t="s">
        <v>684</v>
      </c>
      <c r="AJ205" s="168" t="s">
        <v>685</v>
      </c>
      <c r="AK205" s="169" t="s">
        <v>622</v>
      </c>
      <c r="AL205" s="231"/>
      <c r="AM205" s="231"/>
      <c r="AN205" s="231"/>
      <c r="AO205" s="235"/>
      <c r="AP205" s="231"/>
      <c r="AQ205" s="231"/>
      <c r="AR205" s="231"/>
      <c r="AS205" s="231"/>
      <c r="AT205" s="231"/>
      <c r="AU205" s="231"/>
      <c r="AV205" s="231"/>
      <c r="AW205" s="231"/>
      <c r="AX205" s="231"/>
      <c r="AY205" s="237"/>
      <c r="AZ205" s="231"/>
      <c r="BA205" s="238"/>
      <c r="BB205" s="231"/>
      <c r="BC205" s="231"/>
      <c r="BD205" s="231"/>
    </row>
    <row r="206" spans="1:56" ht="48.75" customHeight="1">
      <c r="A206" s="167">
        <f>IF(C206=0,"  ",VLOOKUP(C206,CODES!$A$1:$B$143,2,FALSE))</f>
        <v>320104100001000</v>
      </c>
      <c r="B206" s="253" t="s">
        <v>686</v>
      </c>
      <c r="C206" s="169" t="s">
        <v>279</v>
      </c>
      <c r="D206" s="169" t="s">
        <v>36</v>
      </c>
      <c r="E206" s="169" t="s">
        <v>44</v>
      </c>
      <c r="F206" s="170" t="str">
        <f t="shared" ref="F206:I206" si="417">IF($E206="Public Bidding","Date Required",IF($E206="Shopping","n/a",IF($E206="Small Value Procurement","n/a",IF($E206="Lease of Venue","n/a",IF($E206="Agency to Agency","n/a",IF($E206="Direct Contracting","n/a",IF($E206="Emergency Cases","n/a","Check Mode of Proc")))))))</f>
        <v>n/a</v>
      </c>
      <c r="G206" s="170" t="str">
        <f t="shared" si="417"/>
        <v>n/a</v>
      </c>
      <c r="H206" s="170" t="str">
        <f t="shared" si="417"/>
        <v>n/a</v>
      </c>
      <c r="I206" s="170" t="str">
        <f t="shared" si="417"/>
        <v>n/a</v>
      </c>
      <c r="J206" s="180">
        <v>44671</v>
      </c>
      <c r="K206" s="180">
        <v>44671</v>
      </c>
      <c r="L206" s="181" t="str">
        <f t="shared" si="350"/>
        <v>n/a</v>
      </c>
      <c r="M206" s="180">
        <v>44676</v>
      </c>
      <c r="N206" s="180">
        <v>44676</v>
      </c>
      <c r="O206" s="186">
        <v>44676</v>
      </c>
      <c r="P206" s="186">
        <v>44677</v>
      </c>
      <c r="Q206" s="186">
        <v>44677</v>
      </c>
      <c r="R206" s="186">
        <v>44694</v>
      </c>
      <c r="S206" s="190" t="s">
        <v>38</v>
      </c>
      <c r="T206" s="248">
        <f t="shared" si="381"/>
        <v>15000</v>
      </c>
      <c r="U206" s="263">
        <v>15000</v>
      </c>
      <c r="V206" s="250"/>
      <c r="W206" s="248">
        <f t="shared" si="356"/>
        <v>15000</v>
      </c>
      <c r="X206" s="263">
        <v>15000</v>
      </c>
      <c r="Y206" s="195"/>
      <c r="Z206" s="190" t="str">
        <f t="shared" ref="Z206:AF206" si="418">IF($E206="Public Bidding","Date Required",IF($E206="Shopping","n/a",IF($E206="Small Value Procurement","n/a",IF($E206="Lease of Venue","n/a",IF($E206="Agency to Agency","n/a",IF($E206="Direct Contracting","n/a",IF($E206="Emergency Cases","n/a","Check Mode of Proc")))))))</f>
        <v>n/a</v>
      </c>
      <c r="AA206" s="190" t="str">
        <f t="shared" si="418"/>
        <v>n/a</v>
      </c>
      <c r="AB206" s="190" t="str">
        <f t="shared" si="418"/>
        <v>n/a</v>
      </c>
      <c r="AC206" s="190" t="str">
        <f t="shared" si="418"/>
        <v>n/a</v>
      </c>
      <c r="AD206" s="190" t="str">
        <f t="shared" si="418"/>
        <v>n/a</v>
      </c>
      <c r="AE206" s="190" t="str">
        <f t="shared" si="418"/>
        <v>n/a</v>
      </c>
      <c r="AF206" s="190" t="str">
        <f t="shared" si="418"/>
        <v>n/a</v>
      </c>
      <c r="AG206" s="206"/>
      <c r="AH206" s="207"/>
      <c r="AI206" s="169" t="s">
        <v>687</v>
      </c>
      <c r="AJ206" s="168" t="s">
        <v>685</v>
      </c>
      <c r="AK206" s="169" t="s">
        <v>622</v>
      </c>
      <c r="AL206" s="231"/>
      <c r="AM206" s="231"/>
      <c r="AN206" s="231"/>
      <c r="AO206" s="235"/>
      <c r="AP206" s="231"/>
      <c r="AQ206" s="231"/>
      <c r="AR206" s="231"/>
      <c r="AS206" s="231"/>
      <c r="AT206" s="231"/>
      <c r="AU206" s="231"/>
      <c r="AV206" s="231"/>
      <c r="AW206" s="231"/>
      <c r="AX206" s="231"/>
      <c r="AY206" s="237"/>
      <c r="AZ206" s="231"/>
      <c r="BA206" s="238"/>
      <c r="BB206" s="231"/>
      <c r="BC206" s="231"/>
      <c r="BD206" s="231"/>
    </row>
    <row r="207" spans="1:56" ht="39" customHeight="1">
      <c r="A207" s="167">
        <f>IF(C207=0,"  ",VLOOKUP(C207,CODES!$A$1:$B$143,2,FALSE))</f>
        <v>330100100001000</v>
      </c>
      <c r="B207" s="253" t="s">
        <v>688</v>
      </c>
      <c r="C207" s="169" t="s">
        <v>249</v>
      </c>
      <c r="D207" s="169" t="s">
        <v>36</v>
      </c>
      <c r="E207" s="169" t="s">
        <v>44</v>
      </c>
      <c r="F207" s="170" t="str">
        <f t="shared" ref="F207:I207" si="419">IF($E207="Public Bidding","Date Required",IF($E207="Shopping","n/a",IF($E207="Small Value Procurement","n/a",IF($E207="Lease of Venue","n/a",IF($E207="Agency to Agency","n/a",IF($E207="Direct Contracting","n/a",IF($E207="Emergency Cases","n/a","Check Mode of Proc")))))))</f>
        <v>n/a</v>
      </c>
      <c r="G207" s="170" t="str">
        <f t="shared" si="419"/>
        <v>n/a</v>
      </c>
      <c r="H207" s="170" t="str">
        <f t="shared" si="419"/>
        <v>n/a</v>
      </c>
      <c r="I207" s="170" t="str">
        <f t="shared" si="419"/>
        <v>n/a</v>
      </c>
      <c r="J207" s="180">
        <v>44670</v>
      </c>
      <c r="K207" s="180">
        <v>44670</v>
      </c>
      <c r="L207" s="181" t="str">
        <f t="shared" si="350"/>
        <v>n/a</v>
      </c>
      <c r="M207" s="180">
        <v>44671</v>
      </c>
      <c r="N207" s="180">
        <v>44683</v>
      </c>
      <c r="O207" s="186">
        <v>44698</v>
      </c>
      <c r="P207" s="186">
        <v>44699</v>
      </c>
      <c r="Q207" s="186">
        <v>44711</v>
      </c>
      <c r="R207" s="186">
        <v>44711</v>
      </c>
      <c r="S207" s="190" t="s">
        <v>38</v>
      </c>
      <c r="T207" s="248">
        <f t="shared" si="381"/>
        <v>50000</v>
      </c>
      <c r="U207" s="263">
        <v>50000</v>
      </c>
      <c r="V207" s="250"/>
      <c r="W207" s="248">
        <f t="shared" si="356"/>
        <v>36500</v>
      </c>
      <c r="X207" s="263">
        <v>36500</v>
      </c>
      <c r="Y207" s="195"/>
      <c r="Z207" s="190" t="str">
        <f t="shared" ref="Z207:AF207" si="420">IF($E207="Public Bidding","Date Required",IF($E207="Shopping","n/a",IF($E207="Small Value Procurement","n/a",IF($E207="Lease of Venue","n/a",IF($E207="Agency to Agency","n/a",IF($E207="Direct Contracting","n/a",IF($E207="Emergency Cases","n/a","Check Mode of Proc")))))))</f>
        <v>n/a</v>
      </c>
      <c r="AA207" s="190" t="str">
        <f t="shared" si="420"/>
        <v>n/a</v>
      </c>
      <c r="AB207" s="190" t="str">
        <f t="shared" si="420"/>
        <v>n/a</v>
      </c>
      <c r="AC207" s="190" t="str">
        <f t="shared" si="420"/>
        <v>n/a</v>
      </c>
      <c r="AD207" s="190" t="str">
        <f t="shared" si="420"/>
        <v>n/a</v>
      </c>
      <c r="AE207" s="190" t="str">
        <f t="shared" si="420"/>
        <v>n/a</v>
      </c>
      <c r="AF207" s="190" t="str">
        <f t="shared" si="420"/>
        <v>n/a</v>
      </c>
      <c r="AG207" s="206"/>
      <c r="AH207" s="207"/>
      <c r="AI207" s="169" t="s">
        <v>689</v>
      </c>
      <c r="AJ207" s="168" t="s">
        <v>690</v>
      </c>
      <c r="AK207" s="169" t="s">
        <v>512</v>
      </c>
      <c r="AL207" s="231"/>
      <c r="AM207" s="231"/>
      <c r="AN207" s="231"/>
      <c r="AO207" s="235"/>
      <c r="AP207" s="231"/>
      <c r="AQ207" s="231"/>
      <c r="AR207" s="231"/>
      <c r="AS207" s="231"/>
      <c r="AT207" s="231"/>
      <c r="AU207" s="231"/>
      <c r="AV207" s="231"/>
      <c r="AW207" s="231"/>
      <c r="AX207" s="231"/>
      <c r="AY207" s="237"/>
      <c r="AZ207" s="231"/>
      <c r="BA207" s="238"/>
      <c r="BB207" s="231"/>
      <c r="BC207" s="231"/>
      <c r="BD207" s="231"/>
    </row>
    <row r="208" spans="1:56" ht="39" customHeight="1">
      <c r="A208" s="167">
        <f>IF(C208=0,"  ",VLOOKUP(C208,CODES!$A$1:$B$143,2,FALSE))</f>
        <v>330100100001000</v>
      </c>
      <c r="B208" s="253" t="s">
        <v>691</v>
      </c>
      <c r="C208" s="169" t="s">
        <v>249</v>
      </c>
      <c r="D208" s="169" t="s">
        <v>36</v>
      </c>
      <c r="E208" s="169" t="s">
        <v>44</v>
      </c>
      <c r="F208" s="170" t="str">
        <f t="shared" ref="F208:I208" si="421">IF($E208="Public Bidding","Date Required",IF($E208="Shopping","n/a",IF($E208="Small Value Procurement","n/a",IF($E208="Lease of Venue","n/a",IF($E208="Agency to Agency","n/a",IF($E208="Direct Contracting","n/a",IF($E208="Emergency Cases","n/a","Check Mode of Proc")))))))</f>
        <v>n/a</v>
      </c>
      <c r="G208" s="170" t="str">
        <f t="shared" si="421"/>
        <v>n/a</v>
      </c>
      <c r="H208" s="170" t="str">
        <f t="shared" si="421"/>
        <v>n/a</v>
      </c>
      <c r="I208" s="170" t="str">
        <f t="shared" si="421"/>
        <v>n/a</v>
      </c>
      <c r="J208" s="180">
        <v>44663</v>
      </c>
      <c r="K208" s="180">
        <v>44663</v>
      </c>
      <c r="L208" s="181" t="str">
        <f t="shared" si="350"/>
        <v>n/a</v>
      </c>
      <c r="M208" s="180">
        <v>44669</v>
      </c>
      <c r="N208" s="180">
        <v>44683</v>
      </c>
      <c r="O208" s="186">
        <v>44698</v>
      </c>
      <c r="P208" s="186">
        <v>44699</v>
      </c>
      <c r="Q208" s="186">
        <v>44704</v>
      </c>
      <c r="R208" s="186">
        <v>44704</v>
      </c>
      <c r="S208" s="190" t="s">
        <v>38</v>
      </c>
      <c r="T208" s="248">
        <f t="shared" si="381"/>
        <v>4800</v>
      </c>
      <c r="U208" s="263">
        <v>4800</v>
      </c>
      <c r="V208" s="250"/>
      <c r="W208" s="248">
        <f t="shared" si="356"/>
        <v>4800</v>
      </c>
      <c r="X208" s="263">
        <v>4800</v>
      </c>
      <c r="Y208" s="195"/>
      <c r="Z208" s="190" t="str">
        <f t="shared" ref="Z208:AF208" si="422">IF($E208="Public Bidding","Date Required",IF($E208="Shopping","n/a",IF($E208="Small Value Procurement","n/a",IF($E208="Lease of Venue","n/a",IF($E208="Agency to Agency","n/a",IF($E208="Direct Contracting","n/a",IF($E208="Emergency Cases","n/a","Check Mode of Proc")))))))</f>
        <v>n/a</v>
      </c>
      <c r="AA208" s="190" t="str">
        <f t="shared" si="422"/>
        <v>n/a</v>
      </c>
      <c r="AB208" s="190" t="str">
        <f t="shared" si="422"/>
        <v>n/a</v>
      </c>
      <c r="AC208" s="190" t="str">
        <f t="shared" si="422"/>
        <v>n/a</v>
      </c>
      <c r="AD208" s="190" t="str">
        <f t="shared" si="422"/>
        <v>n/a</v>
      </c>
      <c r="AE208" s="190" t="str">
        <f t="shared" si="422"/>
        <v>n/a</v>
      </c>
      <c r="AF208" s="190" t="str">
        <f t="shared" si="422"/>
        <v>n/a</v>
      </c>
      <c r="AG208" s="206"/>
      <c r="AH208" s="207"/>
      <c r="AI208" s="169" t="s">
        <v>692</v>
      </c>
      <c r="AJ208" s="168" t="s">
        <v>424</v>
      </c>
      <c r="AK208" s="169" t="s">
        <v>622</v>
      </c>
      <c r="AL208" s="231"/>
      <c r="AM208" s="231"/>
      <c r="AN208" s="231"/>
      <c r="AO208" s="235"/>
      <c r="AP208" s="231"/>
      <c r="AQ208" s="231"/>
      <c r="AR208" s="231"/>
      <c r="AS208" s="231"/>
      <c r="AT208" s="231"/>
      <c r="AU208" s="231"/>
      <c r="AV208" s="231"/>
      <c r="AW208" s="231"/>
      <c r="AX208" s="231"/>
      <c r="AY208" s="237"/>
      <c r="AZ208" s="231"/>
      <c r="BA208" s="238"/>
      <c r="BB208" s="231"/>
      <c r="BC208" s="231"/>
      <c r="BD208" s="231"/>
    </row>
    <row r="209" spans="1:56" ht="49.5" customHeight="1">
      <c r="A209" s="167">
        <f>IF(C209=0,"  ",VLOOKUP(C209,CODES!$A$1:$B$143,2,FALSE))</f>
        <v>320104100001000</v>
      </c>
      <c r="B209" s="253" t="s">
        <v>693</v>
      </c>
      <c r="C209" s="169" t="s">
        <v>586</v>
      </c>
      <c r="D209" s="169" t="s">
        <v>36</v>
      </c>
      <c r="E209" s="169" t="s">
        <v>44</v>
      </c>
      <c r="F209" s="170" t="str">
        <f t="shared" ref="F209:I209" si="423">IF($E209="Public Bidding","Date Required",IF($E209="Shopping","n/a",IF($E209="Small Value Procurement","n/a",IF($E209="Lease of Venue","n/a",IF($E209="Agency to Agency","n/a",IF($E209="Direct Contracting","n/a",IF($E209="Emergency Cases","n/a","Check Mode of Proc")))))))</f>
        <v>n/a</v>
      </c>
      <c r="G209" s="170" t="str">
        <f t="shared" si="423"/>
        <v>n/a</v>
      </c>
      <c r="H209" s="170" t="str">
        <f t="shared" si="423"/>
        <v>n/a</v>
      </c>
      <c r="I209" s="170" t="str">
        <f t="shared" si="423"/>
        <v>n/a</v>
      </c>
      <c r="J209" s="180">
        <v>44659</v>
      </c>
      <c r="K209" s="180">
        <v>44659</v>
      </c>
      <c r="L209" s="181" t="str">
        <f t="shared" si="350"/>
        <v>n/a</v>
      </c>
      <c r="M209" s="183">
        <v>44676</v>
      </c>
      <c r="N209" s="183">
        <v>44679</v>
      </c>
      <c r="O209" s="186">
        <v>44685</v>
      </c>
      <c r="P209" s="186">
        <v>44686</v>
      </c>
      <c r="Q209" s="186">
        <v>44720</v>
      </c>
      <c r="R209" s="186">
        <v>44720</v>
      </c>
      <c r="S209" s="190" t="s">
        <v>38</v>
      </c>
      <c r="T209" s="248">
        <f t="shared" si="381"/>
        <v>59996</v>
      </c>
      <c r="U209" s="263">
        <v>59996</v>
      </c>
      <c r="V209" s="250"/>
      <c r="W209" s="248">
        <f t="shared" si="356"/>
        <v>50000</v>
      </c>
      <c r="X209" s="263">
        <v>50000</v>
      </c>
      <c r="Y209" s="195"/>
      <c r="Z209" s="190" t="str">
        <f t="shared" ref="Z209:AF209" si="424">IF($E209="Public Bidding","Date Required",IF($E209="Shopping","n/a",IF($E209="Small Value Procurement","n/a",IF($E209="Lease of Venue","n/a",IF($E209="Agency to Agency","n/a",IF($E209="Direct Contracting","n/a",IF($E209="Emergency Cases","n/a","Check Mode of Proc")))))))</f>
        <v>n/a</v>
      </c>
      <c r="AA209" s="190" t="str">
        <f t="shared" si="424"/>
        <v>n/a</v>
      </c>
      <c r="AB209" s="190" t="str">
        <f t="shared" si="424"/>
        <v>n/a</v>
      </c>
      <c r="AC209" s="190" t="str">
        <f t="shared" si="424"/>
        <v>n/a</v>
      </c>
      <c r="AD209" s="190" t="str">
        <f t="shared" si="424"/>
        <v>n/a</v>
      </c>
      <c r="AE209" s="190" t="str">
        <f t="shared" si="424"/>
        <v>n/a</v>
      </c>
      <c r="AF209" s="190" t="str">
        <f t="shared" si="424"/>
        <v>n/a</v>
      </c>
      <c r="AG209" s="206"/>
      <c r="AH209" s="207"/>
      <c r="AI209" s="169" t="s">
        <v>694</v>
      </c>
      <c r="AJ209" s="168" t="s">
        <v>424</v>
      </c>
      <c r="AK209" s="169" t="s">
        <v>695</v>
      </c>
      <c r="AL209" s="231"/>
      <c r="AM209" s="231"/>
      <c r="AN209" s="231"/>
      <c r="AO209" s="235"/>
      <c r="AP209" s="231"/>
      <c r="AQ209" s="231"/>
      <c r="AR209" s="231"/>
      <c r="AS209" s="231"/>
      <c r="AT209" s="231"/>
      <c r="AU209" s="231"/>
      <c r="AV209" s="231"/>
      <c r="AW209" s="231"/>
      <c r="AX209" s="231"/>
      <c r="AY209" s="237"/>
      <c r="AZ209" s="231"/>
      <c r="BA209" s="238"/>
      <c r="BB209" s="231"/>
      <c r="BC209" s="231"/>
      <c r="BD209" s="231"/>
    </row>
    <row r="210" spans="1:56" ht="39" customHeight="1">
      <c r="A210" s="167">
        <f>IF(C210=0,"  ",VLOOKUP(C210,CODES!$A$1:$B$143,2,FALSE))</f>
        <v>100000100001000</v>
      </c>
      <c r="B210" s="253" t="s">
        <v>696</v>
      </c>
      <c r="C210" s="169" t="s">
        <v>49</v>
      </c>
      <c r="D210" s="169" t="s">
        <v>36</v>
      </c>
      <c r="E210" s="169" t="s">
        <v>44</v>
      </c>
      <c r="F210" s="170" t="str">
        <f t="shared" ref="F210:I210" si="425">IF($E210="Public Bidding","Date Required",IF($E210="Shopping","n/a",IF($E210="Small Value Procurement","n/a",IF($E210="Lease of Venue","n/a",IF($E210="Agency to Agency","n/a",IF($E210="Direct Contracting","n/a",IF($E210="Emergency Cases","n/a","Check Mode of Proc")))))))</f>
        <v>n/a</v>
      </c>
      <c r="G210" s="170" t="str">
        <f t="shared" si="425"/>
        <v>n/a</v>
      </c>
      <c r="H210" s="170" t="str">
        <f t="shared" si="425"/>
        <v>n/a</v>
      </c>
      <c r="I210" s="170" t="str">
        <f t="shared" si="425"/>
        <v>n/a</v>
      </c>
      <c r="J210" s="180">
        <v>44663</v>
      </c>
      <c r="K210" s="180">
        <v>44663</v>
      </c>
      <c r="L210" s="181" t="str">
        <f t="shared" si="350"/>
        <v>n/a</v>
      </c>
      <c r="M210" s="180">
        <v>44671</v>
      </c>
      <c r="N210" s="180">
        <v>44680</v>
      </c>
      <c r="O210" s="186">
        <v>44698</v>
      </c>
      <c r="P210" s="186">
        <v>44699</v>
      </c>
      <c r="Q210" s="186">
        <v>44700</v>
      </c>
      <c r="R210" s="186">
        <v>44700</v>
      </c>
      <c r="S210" s="190" t="s">
        <v>38</v>
      </c>
      <c r="T210" s="248">
        <f t="shared" si="381"/>
        <v>14575</v>
      </c>
      <c r="U210" s="263">
        <v>14575</v>
      </c>
      <c r="V210" s="250"/>
      <c r="W210" s="248">
        <f t="shared" si="356"/>
        <v>14575</v>
      </c>
      <c r="X210" s="263">
        <v>14575</v>
      </c>
      <c r="Y210" s="195"/>
      <c r="Z210" s="190" t="str">
        <f t="shared" ref="Z210:AF210" si="426">IF($E210="Public Bidding","Date Required",IF($E210="Shopping","n/a",IF($E210="Small Value Procurement","n/a",IF($E210="Lease of Venue","n/a",IF($E210="Agency to Agency","n/a",IF($E210="Direct Contracting","n/a",IF($E210="Emergency Cases","n/a","Check Mode of Proc")))))))</f>
        <v>n/a</v>
      </c>
      <c r="AA210" s="190" t="str">
        <f t="shared" si="426"/>
        <v>n/a</v>
      </c>
      <c r="AB210" s="190" t="str">
        <f t="shared" si="426"/>
        <v>n/a</v>
      </c>
      <c r="AC210" s="190" t="str">
        <f t="shared" si="426"/>
        <v>n/a</v>
      </c>
      <c r="AD210" s="190" t="str">
        <f t="shared" si="426"/>
        <v>n/a</v>
      </c>
      <c r="AE210" s="190" t="str">
        <f t="shared" si="426"/>
        <v>n/a</v>
      </c>
      <c r="AF210" s="190" t="str">
        <f t="shared" si="426"/>
        <v>n/a</v>
      </c>
      <c r="AG210" s="206"/>
      <c r="AH210" s="207"/>
      <c r="AI210" s="169" t="s">
        <v>697</v>
      </c>
      <c r="AJ210" s="168" t="s">
        <v>401</v>
      </c>
      <c r="AK210" s="169" t="s">
        <v>698</v>
      </c>
      <c r="AL210" s="231"/>
      <c r="AM210" s="231"/>
      <c r="AN210" s="231"/>
      <c r="AO210" s="235"/>
      <c r="AP210" s="231"/>
      <c r="AQ210" s="231"/>
      <c r="AR210" s="231"/>
      <c r="AS210" s="231"/>
      <c r="AT210" s="231"/>
      <c r="AU210" s="231"/>
      <c r="AV210" s="231"/>
      <c r="AW210" s="231"/>
      <c r="AX210" s="231"/>
      <c r="AY210" s="237"/>
      <c r="AZ210" s="231"/>
      <c r="BA210" s="238"/>
      <c r="BB210" s="231"/>
      <c r="BC210" s="231"/>
      <c r="BD210" s="231"/>
    </row>
    <row r="211" spans="1:56" ht="39" customHeight="1">
      <c r="A211" s="167">
        <f>IF(C211=0,"  ",VLOOKUP(C211,CODES!$A$1:$B$143,2,FALSE))</f>
        <v>200000100005000</v>
      </c>
      <c r="B211" s="253" t="s">
        <v>699</v>
      </c>
      <c r="C211" s="169" t="s">
        <v>206</v>
      </c>
      <c r="D211" s="169" t="s">
        <v>36</v>
      </c>
      <c r="E211" s="169" t="s">
        <v>44</v>
      </c>
      <c r="F211" s="170" t="str">
        <f t="shared" ref="F211:I211" si="427">IF($E211="Public Bidding","Date Required",IF($E211="Shopping","n/a",IF($E211="Small Value Procurement","n/a",IF($E211="Lease of Venue","n/a",IF($E211="Agency to Agency","n/a",IF($E211="Direct Contracting","n/a",IF($E211="Emergency Cases","n/a","Check Mode of Proc")))))))</f>
        <v>n/a</v>
      </c>
      <c r="G211" s="170" t="str">
        <f t="shared" si="427"/>
        <v>n/a</v>
      </c>
      <c r="H211" s="170" t="str">
        <f t="shared" si="427"/>
        <v>n/a</v>
      </c>
      <c r="I211" s="170" t="str">
        <f t="shared" si="427"/>
        <v>n/a</v>
      </c>
      <c r="J211" s="180">
        <v>44662</v>
      </c>
      <c r="K211" s="180">
        <v>44662</v>
      </c>
      <c r="L211" s="181" t="str">
        <f t="shared" si="350"/>
        <v>n/a</v>
      </c>
      <c r="M211" s="180">
        <v>44670</v>
      </c>
      <c r="N211" s="180">
        <v>44683</v>
      </c>
      <c r="O211" s="186">
        <v>44698</v>
      </c>
      <c r="P211" s="186">
        <v>44699</v>
      </c>
      <c r="Q211" s="186">
        <v>44699</v>
      </c>
      <c r="R211" s="186">
        <v>44699</v>
      </c>
      <c r="S211" s="190" t="s">
        <v>38</v>
      </c>
      <c r="T211" s="248">
        <f t="shared" si="381"/>
        <v>5700</v>
      </c>
      <c r="U211" s="263">
        <v>5700</v>
      </c>
      <c r="V211" s="250"/>
      <c r="W211" s="248">
        <f t="shared" si="356"/>
        <v>3480</v>
      </c>
      <c r="X211" s="263">
        <v>3480</v>
      </c>
      <c r="Y211" s="195"/>
      <c r="Z211" s="190" t="str">
        <f t="shared" ref="Z211:AF211" si="428">IF($E211="Public Bidding","Date Required",IF($E211="Shopping","n/a",IF($E211="Small Value Procurement","n/a",IF($E211="Lease of Venue","n/a",IF($E211="Agency to Agency","n/a",IF($E211="Direct Contracting","n/a",IF($E211="Emergency Cases","n/a","Check Mode of Proc")))))))</f>
        <v>n/a</v>
      </c>
      <c r="AA211" s="190" t="str">
        <f t="shared" si="428"/>
        <v>n/a</v>
      </c>
      <c r="AB211" s="190" t="str">
        <f t="shared" si="428"/>
        <v>n/a</v>
      </c>
      <c r="AC211" s="190" t="str">
        <f t="shared" si="428"/>
        <v>n/a</v>
      </c>
      <c r="AD211" s="190" t="str">
        <f t="shared" si="428"/>
        <v>n/a</v>
      </c>
      <c r="AE211" s="190" t="str">
        <f t="shared" si="428"/>
        <v>n/a</v>
      </c>
      <c r="AF211" s="190" t="str">
        <f t="shared" si="428"/>
        <v>n/a</v>
      </c>
      <c r="AG211" s="206"/>
      <c r="AH211" s="207"/>
      <c r="AI211" s="169" t="s">
        <v>700</v>
      </c>
      <c r="AJ211" s="168" t="s">
        <v>424</v>
      </c>
      <c r="AK211" s="169" t="s">
        <v>701</v>
      </c>
      <c r="AL211" s="231"/>
      <c r="AM211" s="231"/>
      <c r="AN211" s="231"/>
      <c r="AO211" s="235"/>
      <c r="AP211" s="231"/>
      <c r="AQ211" s="231"/>
      <c r="AR211" s="231"/>
      <c r="AS211" s="231"/>
      <c r="AT211" s="231"/>
      <c r="AU211" s="231"/>
      <c r="AV211" s="231"/>
      <c r="AW211" s="231"/>
      <c r="AX211" s="231"/>
      <c r="AY211" s="237"/>
      <c r="AZ211" s="231"/>
      <c r="BA211" s="238"/>
      <c r="BB211" s="231"/>
      <c r="BC211" s="231"/>
      <c r="BD211" s="231"/>
    </row>
    <row r="212" spans="1:56" ht="39" customHeight="1">
      <c r="A212" s="167">
        <f>IF(C212=0,"  ",VLOOKUP(C212,CODES!$A$1:$B$143,2,FALSE))</f>
        <v>200000100005000</v>
      </c>
      <c r="B212" s="253" t="s">
        <v>702</v>
      </c>
      <c r="C212" s="169" t="s">
        <v>206</v>
      </c>
      <c r="D212" s="169" t="s">
        <v>36</v>
      </c>
      <c r="E212" s="169" t="s">
        <v>44</v>
      </c>
      <c r="F212" s="170" t="str">
        <f t="shared" ref="F212:I212" si="429">IF($E212="Public Bidding","Date Required",IF($E212="Shopping","n/a",IF($E212="Small Value Procurement","n/a",IF($E212="Lease of Venue","n/a",IF($E212="Agency to Agency","n/a",IF($E212="Direct Contracting","n/a",IF($E212="Emergency Cases","n/a","Check Mode of Proc")))))))</f>
        <v>n/a</v>
      </c>
      <c r="G212" s="170" t="str">
        <f t="shared" si="429"/>
        <v>n/a</v>
      </c>
      <c r="H212" s="170" t="str">
        <f t="shared" si="429"/>
        <v>n/a</v>
      </c>
      <c r="I212" s="170" t="str">
        <f t="shared" si="429"/>
        <v>n/a</v>
      </c>
      <c r="J212" s="180">
        <v>44662</v>
      </c>
      <c r="K212" s="180">
        <v>44662</v>
      </c>
      <c r="L212" s="181" t="str">
        <f t="shared" si="350"/>
        <v>n/a</v>
      </c>
      <c r="M212" s="180">
        <v>44670</v>
      </c>
      <c r="N212" s="180">
        <v>44683</v>
      </c>
      <c r="O212" s="186">
        <v>44698</v>
      </c>
      <c r="P212" s="186">
        <v>44699</v>
      </c>
      <c r="Q212" s="186">
        <v>44704</v>
      </c>
      <c r="R212" s="186">
        <v>44704</v>
      </c>
      <c r="S212" s="190" t="s">
        <v>38</v>
      </c>
      <c r="T212" s="248">
        <f t="shared" si="381"/>
        <v>5700</v>
      </c>
      <c r="U212" s="263">
        <v>5700</v>
      </c>
      <c r="V212" s="250"/>
      <c r="W212" s="248">
        <f t="shared" si="356"/>
        <v>3900</v>
      </c>
      <c r="X212" s="263">
        <v>3900</v>
      </c>
      <c r="Y212" s="195"/>
      <c r="Z212" s="190" t="str">
        <f t="shared" ref="Z212:AF212" si="430">IF($E212="Public Bidding","Date Required",IF($E212="Shopping","n/a",IF($E212="Small Value Procurement","n/a",IF($E212="Lease of Venue","n/a",IF($E212="Agency to Agency","n/a",IF($E212="Direct Contracting","n/a",IF($E212="Emergency Cases","n/a","Check Mode of Proc")))))))</f>
        <v>n/a</v>
      </c>
      <c r="AA212" s="190" t="str">
        <f t="shared" si="430"/>
        <v>n/a</v>
      </c>
      <c r="AB212" s="190" t="str">
        <f t="shared" si="430"/>
        <v>n/a</v>
      </c>
      <c r="AC212" s="190" t="str">
        <f t="shared" si="430"/>
        <v>n/a</v>
      </c>
      <c r="AD212" s="190" t="str">
        <f t="shared" si="430"/>
        <v>n/a</v>
      </c>
      <c r="AE212" s="190" t="str">
        <f t="shared" si="430"/>
        <v>n/a</v>
      </c>
      <c r="AF212" s="190" t="str">
        <f t="shared" si="430"/>
        <v>n/a</v>
      </c>
      <c r="AG212" s="206"/>
      <c r="AH212" s="207"/>
      <c r="AI212" s="169" t="s">
        <v>703</v>
      </c>
      <c r="AJ212" s="168" t="s">
        <v>432</v>
      </c>
      <c r="AK212" s="169" t="s">
        <v>512</v>
      </c>
      <c r="AL212" s="231"/>
      <c r="AM212" s="231"/>
      <c r="AN212" s="231"/>
      <c r="AO212" s="235"/>
      <c r="AP212" s="231"/>
      <c r="AQ212" s="231"/>
      <c r="AR212" s="231"/>
      <c r="AS212" s="231"/>
      <c r="AT212" s="231"/>
      <c r="AU212" s="231"/>
      <c r="AV212" s="231"/>
      <c r="AW212" s="231"/>
      <c r="AX212" s="231"/>
      <c r="AY212" s="237"/>
      <c r="AZ212" s="231"/>
      <c r="BA212" s="238"/>
      <c r="BB212" s="231"/>
      <c r="BC212" s="231"/>
      <c r="BD212" s="231"/>
    </row>
    <row r="213" spans="1:56" ht="43.5" customHeight="1">
      <c r="A213" s="167">
        <f>IF(C213=0,"  ",VLOOKUP(C213,CODES!$A$1:$B$143,2,FALSE))</f>
        <v>100000100001000</v>
      </c>
      <c r="B213" s="253" t="s">
        <v>704</v>
      </c>
      <c r="C213" s="169" t="s">
        <v>705</v>
      </c>
      <c r="D213" s="169" t="s">
        <v>36</v>
      </c>
      <c r="E213" s="169" t="s">
        <v>44</v>
      </c>
      <c r="F213" s="170" t="str">
        <f t="shared" ref="F213:I213" si="431">IF($E213="Public Bidding","Date Required",IF($E213="Shopping","n/a",IF($E213="Small Value Procurement","n/a",IF($E213="Lease of Venue","n/a",IF($E213="Agency to Agency","n/a",IF($E213="Direct Contracting","n/a",IF($E213="Emergency Cases","n/a","Check Mode of Proc")))))))</f>
        <v>n/a</v>
      </c>
      <c r="G213" s="170" t="str">
        <f t="shared" si="431"/>
        <v>n/a</v>
      </c>
      <c r="H213" s="170" t="str">
        <f t="shared" si="431"/>
        <v>n/a</v>
      </c>
      <c r="I213" s="170" t="str">
        <f t="shared" si="431"/>
        <v>n/a</v>
      </c>
      <c r="J213" s="180">
        <v>44662</v>
      </c>
      <c r="K213" s="180">
        <v>44662</v>
      </c>
      <c r="L213" s="181" t="str">
        <f t="shared" si="350"/>
        <v>n/a</v>
      </c>
      <c r="M213" s="180">
        <v>44673</v>
      </c>
      <c r="N213" s="180">
        <v>44680</v>
      </c>
      <c r="O213" s="186">
        <v>44698</v>
      </c>
      <c r="P213" s="186">
        <v>44699</v>
      </c>
      <c r="Q213" s="186">
        <v>44700</v>
      </c>
      <c r="R213" s="186">
        <v>44700</v>
      </c>
      <c r="S213" s="190" t="s">
        <v>38</v>
      </c>
      <c r="T213" s="248">
        <f t="shared" si="381"/>
        <v>25490</v>
      </c>
      <c r="U213" s="263">
        <v>25490</v>
      </c>
      <c r="V213" s="250"/>
      <c r="W213" s="248">
        <f t="shared" si="356"/>
        <v>21600</v>
      </c>
      <c r="X213" s="263">
        <v>21600</v>
      </c>
      <c r="Y213" s="195"/>
      <c r="Z213" s="190" t="str">
        <f t="shared" ref="Z213:AF213" si="432">IF($E213="Public Bidding","Date Required",IF($E213="Shopping","n/a",IF($E213="Small Value Procurement","n/a",IF($E213="Lease of Venue","n/a",IF($E213="Agency to Agency","n/a",IF($E213="Direct Contracting","n/a",IF($E213="Emergency Cases","n/a","Check Mode of Proc")))))))</f>
        <v>n/a</v>
      </c>
      <c r="AA213" s="190" t="str">
        <f t="shared" si="432"/>
        <v>n/a</v>
      </c>
      <c r="AB213" s="190" t="str">
        <f t="shared" si="432"/>
        <v>n/a</v>
      </c>
      <c r="AC213" s="190" t="str">
        <f t="shared" si="432"/>
        <v>n/a</v>
      </c>
      <c r="AD213" s="190" t="str">
        <f t="shared" si="432"/>
        <v>n/a</v>
      </c>
      <c r="AE213" s="190" t="str">
        <f t="shared" si="432"/>
        <v>n/a</v>
      </c>
      <c r="AF213" s="190" t="str">
        <f t="shared" si="432"/>
        <v>n/a</v>
      </c>
      <c r="AG213" s="206"/>
      <c r="AH213" s="207"/>
      <c r="AI213" s="169" t="s">
        <v>706</v>
      </c>
      <c r="AJ213" s="168" t="s">
        <v>707</v>
      </c>
      <c r="AK213" s="169" t="s">
        <v>698</v>
      </c>
      <c r="AL213" s="231"/>
      <c r="AM213" s="231"/>
      <c r="AN213" s="231"/>
      <c r="AO213" s="235"/>
      <c r="AP213" s="231"/>
      <c r="AQ213" s="231"/>
      <c r="AR213" s="231"/>
      <c r="AS213" s="231"/>
      <c r="AT213" s="231"/>
      <c r="AU213" s="231"/>
      <c r="AV213" s="231"/>
      <c r="AW213" s="231"/>
      <c r="AX213" s="231"/>
      <c r="AY213" s="237"/>
      <c r="AZ213" s="231"/>
      <c r="BA213" s="238"/>
      <c r="BB213" s="231"/>
      <c r="BC213" s="231"/>
      <c r="BD213" s="231"/>
    </row>
    <row r="214" spans="1:56" ht="39" customHeight="1">
      <c r="A214" s="167">
        <f>IF(C214=0,"  ",VLOOKUP(C214,CODES!$A$1:$B$143,2,FALSE))</f>
        <v>100000100001000</v>
      </c>
      <c r="B214" s="253" t="s">
        <v>708</v>
      </c>
      <c r="C214" s="169" t="s">
        <v>49</v>
      </c>
      <c r="D214" s="169" t="s">
        <v>36</v>
      </c>
      <c r="E214" s="169" t="s">
        <v>44</v>
      </c>
      <c r="F214" s="170" t="str">
        <f t="shared" ref="F214:I214" si="433">IF($E214="Public Bidding","Date Required",IF($E214="Shopping","n/a",IF($E214="Small Value Procurement","n/a",IF($E214="Lease of Venue","n/a",IF($E214="Agency to Agency","n/a",IF($E214="Direct Contracting","n/a",IF($E214="Emergency Cases","n/a","Check Mode of Proc")))))))</f>
        <v>n/a</v>
      </c>
      <c r="G214" s="170" t="str">
        <f t="shared" si="433"/>
        <v>n/a</v>
      </c>
      <c r="H214" s="170" t="str">
        <f t="shared" si="433"/>
        <v>n/a</v>
      </c>
      <c r="I214" s="170" t="str">
        <f t="shared" si="433"/>
        <v>n/a</v>
      </c>
      <c r="J214" s="180">
        <v>44662</v>
      </c>
      <c r="K214" s="180">
        <v>44662</v>
      </c>
      <c r="L214" s="181" t="str">
        <f t="shared" si="350"/>
        <v>n/a</v>
      </c>
      <c r="M214" s="180">
        <v>44673</v>
      </c>
      <c r="N214" s="180">
        <v>44680</v>
      </c>
      <c r="O214" s="186">
        <v>44683</v>
      </c>
      <c r="P214" s="186">
        <v>44683</v>
      </c>
      <c r="Q214" s="186">
        <v>44684</v>
      </c>
      <c r="R214" s="186">
        <v>44684</v>
      </c>
      <c r="S214" s="190" t="s">
        <v>38</v>
      </c>
      <c r="T214" s="248">
        <f t="shared" si="381"/>
        <v>25490</v>
      </c>
      <c r="U214" s="263">
        <v>25490</v>
      </c>
      <c r="V214" s="250"/>
      <c r="W214" s="248">
        <f t="shared" si="356"/>
        <v>3420</v>
      </c>
      <c r="X214" s="263">
        <v>3420</v>
      </c>
      <c r="Y214" s="195"/>
      <c r="Z214" s="190" t="str">
        <f t="shared" ref="Z214:AF214" si="434">IF($E214="Public Bidding","Date Required",IF($E214="Shopping","n/a",IF($E214="Small Value Procurement","n/a",IF($E214="Lease of Venue","n/a",IF($E214="Agency to Agency","n/a",IF($E214="Direct Contracting","n/a",IF($E214="Emergency Cases","n/a","Check Mode of Proc")))))))</f>
        <v>n/a</v>
      </c>
      <c r="AA214" s="190" t="str">
        <f t="shared" si="434"/>
        <v>n/a</v>
      </c>
      <c r="AB214" s="190" t="str">
        <f t="shared" si="434"/>
        <v>n/a</v>
      </c>
      <c r="AC214" s="190" t="str">
        <f t="shared" si="434"/>
        <v>n/a</v>
      </c>
      <c r="AD214" s="190" t="str">
        <f t="shared" si="434"/>
        <v>n/a</v>
      </c>
      <c r="AE214" s="190" t="str">
        <f t="shared" si="434"/>
        <v>n/a</v>
      </c>
      <c r="AF214" s="190" t="str">
        <f t="shared" si="434"/>
        <v>n/a</v>
      </c>
      <c r="AG214" s="206"/>
      <c r="AH214" s="207"/>
      <c r="AI214" s="169" t="s">
        <v>709</v>
      </c>
      <c r="AJ214" s="168" t="s">
        <v>327</v>
      </c>
      <c r="AK214" s="169" t="s">
        <v>698</v>
      </c>
      <c r="AL214" s="231"/>
      <c r="AM214" s="231"/>
      <c r="AN214" s="231"/>
      <c r="AO214" s="235"/>
      <c r="AP214" s="231"/>
      <c r="AQ214" s="231"/>
      <c r="AR214" s="231"/>
      <c r="AS214" s="231"/>
      <c r="AT214" s="231"/>
      <c r="AU214" s="231"/>
      <c r="AV214" s="231"/>
      <c r="AW214" s="231"/>
      <c r="AX214" s="231"/>
      <c r="AY214" s="237"/>
      <c r="AZ214" s="231"/>
      <c r="BA214" s="238"/>
      <c r="BB214" s="231"/>
      <c r="BC214" s="231"/>
      <c r="BD214" s="231"/>
    </row>
    <row r="215" spans="1:56" ht="51.75" customHeight="1">
      <c r="A215" s="167">
        <f>IF(C215=0,"  ",VLOOKUP(C215,CODES!$A$1:$B$143,2,FALSE))</f>
        <v>100000100001000</v>
      </c>
      <c r="B215" s="253" t="s">
        <v>710</v>
      </c>
      <c r="C215" s="169" t="s">
        <v>238</v>
      </c>
      <c r="D215" s="169" t="s">
        <v>36</v>
      </c>
      <c r="E215" s="169" t="s">
        <v>44</v>
      </c>
      <c r="F215" s="170" t="str">
        <f t="shared" ref="F215:I215" si="435">IF($E215="Public Bidding","Date Required",IF($E215="Shopping","n/a",IF($E215="Small Value Procurement","n/a",IF($E215="Lease of Venue","n/a",IF($E215="Agency to Agency","n/a",IF($E215="Direct Contracting","n/a",IF($E215="Emergency Cases","n/a","Check Mode of Proc")))))))</f>
        <v>n/a</v>
      </c>
      <c r="G215" s="170" t="str">
        <f t="shared" si="435"/>
        <v>n/a</v>
      </c>
      <c r="H215" s="170" t="str">
        <f t="shared" si="435"/>
        <v>n/a</v>
      </c>
      <c r="I215" s="170" t="str">
        <f t="shared" si="435"/>
        <v>n/a</v>
      </c>
      <c r="J215" s="495" t="s">
        <v>1983</v>
      </c>
      <c r="K215" s="495" t="s">
        <v>1983</v>
      </c>
      <c r="L215" s="181" t="str">
        <f t="shared" si="350"/>
        <v>n/a</v>
      </c>
      <c r="M215" s="183">
        <v>44677</v>
      </c>
      <c r="N215" s="183">
        <v>44678</v>
      </c>
      <c r="O215" s="186">
        <v>44679</v>
      </c>
      <c r="P215" s="186">
        <v>44680</v>
      </c>
      <c r="Q215" s="186">
        <v>44680</v>
      </c>
      <c r="R215" s="186">
        <v>44725</v>
      </c>
      <c r="S215" s="190" t="s">
        <v>38</v>
      </c>
      <c r="T215" s="248">
        <f t="shared" si="381"/>
        <v>118400</v>
      </c>
      <c r="U215" s="263">
        <v>118400</v>
      </c>
      <c r="V215" s="250"/>
      <c r="W215" s="248">
        <f t="shared" si="356"/>
        <v>91430</v>
      </c>
      <c r="X215" s="263">
        <v>91430</v>
      </c>
      <c r="Y215" s="195"/>
      <c r="Z215" s="190" t="str">
        <f t="shared" ref="Z215:AF215" si="436">IF($E215="Public Bidding","Date Required",IF($E215="Shopping","n/a",IF($E215="Small Value Procurement","n/a",IF($E215="Lease of Venue","n/a",IF($E215="Agency to Agency","n/a",IF($E215="Direct Contracting","n/a",IF($E215="Emergency Cases","n/a","Check Mode of Proc")))))))</f>
        <v>n/a</v>
      </c>
      <c r="AA215" s="190" t="str">
        <f t="shared" si="436"/>
        <v>n/a</v>
      </c>
      <c r="AB215" s="190" t="str">
        <f t="shared" si="436"/>
        <v>n/a</v>
      </c>
      <c r="AC215" s="190" t="str">
        <f t="shared" si="436"/>
        <v>n/a</v>
      </c>
      <c r="AD215" s="190" t="str">
        <f t="shared" si="436"/>
        <v>n/a</v>
      </c>
      <c r="AE215" s="190" t="str">
        <f t="shared" si="436"/>
        <v>n/a</v>
      </c>
      <c r="AF215" s="190" t="str">
        <f t="shared" si="436"/>
        <v>n/a</v>
      </c>
      <c r="AG215" s="206"/>
      <c r="AH215" s="207"/>
      <c r="AI215" s="169" t="s">
        <v>711</v>
      </c>
      <c r="AJ215" s="168" t="s">
        <v>712</v>
      </c>
      <c r="AK215" s="169" t="s">
        <v>713</v>
      </c>
      <c r="AL215" s="231"/>
      <c r="AM215" s="231"/>
      <c r="AN215" s="231"/>
      <c r="AO215" s="235"/>
      <c r="AP215" s="231"/>
      <c r="AQ215" s="231"/>
      <c r="AR215" s="231"/>
      <c r="AS215" s="231"/>
      <c r="AT215" s="231"/>
      <c r="AU215" s="231"/>
      <c r="AV215" s="231"/>
      <c r="AW215" s="231"/>
      <c r="AX215" s="231"/>
      <c r="AY215" s="237"/>
      <c r="AZ215" s="231"/>
      <c r="BA215" s="238"/>
      <c r="BB215" s="231"/>
      <c r="BC215" s="231"/>
      <c r="BD215" s="231"/>
    </row>
    <row r="216" spans="1:56" ht="48" customHeight="1">
      <c r="A216" s="167">
        <f>IF(C216=0,"  ",VLOOKUP(C216,CODES!$A$1:$B$143,2,FALSE))</f>
        <v>320104100001000</v>
      </c>
      <c r="B216" s="253" t="s">
        <v>714</v>
      </c>
      <c r="C216" s="169" t="s">
        <v>279</v>
      </c>
      <c r="D216" s="169" t="s">
        <v>36</v>
      </c>
      <c r="E216" s="169" t="s">
        <v>44</v>
      </c>
      <c r="F216" s="170" t="str">
        <f t="shared" ref="F216:I216" si="437">IF($E216="Public Bidding","Date Required",IF($E216="Shopping","n/a",IF($E216="Small Value Procurement","n/a",IF($E216="Lease of Venue","n/a",IF($E216="Agency to Agency","n/a",IF($E216="Direct Contracting","n/a",IF($E216="Emergency Cases","n/a","Check Mode of Proc")))))))</f>
        <v>n/a</v>
      </c>
      <c r="G216" s="170" t="str">
        <f t="shared" si="437"/>
        <v>n/a</v>
      </c>
      <c r="H216" s="170" t="str">
        <f t="shared" si="437"/>
        <v>n/a</v>
      </c>
      <c r="I216" s="170" t="str">
        <f t="shared" si="437"/>
        <v>n/a</v>
      </c>
      <c r="J216" s="183">
        <v>44669</v>
      </c>
      <c r="K216" s="183">
        <v>44669</v>
      </c>
      <c r="L216" s="181" t="str">
        <f t="shared" si="350"/>
        <v>n/a</v>
      </c>
      <c r="M216" s="183">
        <v>44677</v>
      </c>
      <c r="N216" s="183">
        <v>44680</v>
      </c>
      <c r="O216" s="186">
        <v>44698</v>
      </c>
      <c r="P216" s="186">
        <v>44699</v>
      </c>
      <c r="Q216" s="186">
        <v>44711</v>
      </c>
      <c r="R216" s="186">
        <v>44711</v>
      </c>
      <c r="S216" s="190" t="s">
        <v>38</v>
      </c>
      <c r="T216" s="248">
        <f t="shared" si="381"/>
        <v>24000</v>
      </c>
      <c r="U216" s="263">
        <v>24000</v>
      </c>
      <c r="V216" s="250"/>
      <c r="W216" s="248">
        <f t="shared" si="356"/>
        <v>21000</v>
      </c>
      <c r="X216" s="263">
        <v>21000</v>
      </c>
      <c r="Y216" s="195"/>
      <c r="Z216" s="190" t="str">
        <f t="shared" ref="Z216:AF216" si="438">IF($E216="Public Bidding","Date Required",IF($E216="Shopping","n/a",IF($E216="Small Value Procurement","n/a",IF($E216="Lease of Venue","n/a",IF($E216="Agency to Agency","n/a",IF($E216="Direct Contracting","n/a",IF($E216="Emergency Cases","n/a","Check Mode of Proc")))))))</f>
        <v>n/a</v>
      </c>
      <c r="AA216" s="190" t="str">
        <f t="shared" si="438"/>
        <v>n/a</v>
      </c>
      <c r="AB216" s="190" t="str">
        <f t="shared" si="438"/>
        <v>n/a</v>
      </c>
      <c r="AC216" s="190" t="str">
        <f t="shared" si="438"/>
        <v>n/a</v>
      </c>
      <c r="AD216" s="190" t="str">
        <f t="shared" si="438"/>
        <v>n/a</v>
      </c>
      <c r="AE216" s="190" t="str">
        <f t="shared" si="438"/>
        <v>n/a</v>
      </c>
      <c r="AF216" s="190" t="str">
        <f t="shared" si="438"/>
        <v>n/a</v>
      </c>
      <c r="AG216" s="206"/>
      <c r="AH216" s="207"/>
      <c r="AI216" s="169" t="s">
        <v>715</v>
      </c>
      <c r="AJ216" s="168" t="s">
        <v>716</v>
      </c>
      <c r="AK216" s="169" t="s">
        <v>695</v>
      </c>
      <c r="AL216" s="231"/>
      <c r="AM216" s="231"/>
      <c r="AN216" s="231"/>
      <c r="AO216" s="235"/>
      <c r="AP216" s="231"/>
      <c r="AQ216" s="231"/>
      <c r="AR216" s="231"/>
      <c r="AS216" s="231"/>
      <c r="AT216" s="231"/>
      <c r="AU216" s="231"/>
      <c r="AV216" s="231"/>
      <c r="AW216" s="231"/>
      <c r="AX216" s="231"/>
      <c r="AY216" s="237"/>
      <c r="AZ216" s="231"/>
      <c r="BA216" s="238"/>
      <c r="BB216" s="231"/>
      <c r="BC216" s="231"/>
      <c r="BD216" s="231"/>
    </row>
    <row r="217" spans="1:56" ht="39" customHeight="1">
      <c r="A217" s="167">
        <f>IF(C217=0,"  ",VLOOKUP(C217,CODES!$A$1:$B$143,2,FALSE))</f>
        <v>100000100001000</v>
      </c>
      <c r="B217" s="253" t="s">
        <v>717</v>
      </c>
      <c r="C217" s="169" t="s">
        <v>115</v>
      </c>
      <c r="D217" s="169" t="s">
        <v>36</v>
      </c>
      <c r="E217" s="169" t="s">
        <v>44</v>
      </c>
      <c r="F217" s="170" t="str">
        <f t="shared" ref="F217:I217" si="439">IF($E217="Public Bidding","Date Required",IF($E217="Shopping","n/a",IF($E217="Small Value Procurement","n/a",IF($E217="Lease of Venue","n/a",IF($E217="Agency to Agency","n/a",IF($E217="Direct Contracting","n/a",IF($E217="Emergency Cases","n/a","Check Mode of Proc")))))))</f>
        <v>n/a</v>
      </c>
      <c r="G217" s="170" t="str">
        <f t="shared" si="439"/>
        <v>n/a</v>
      </c>
      <c r="H217" s="170" t="str">
        <f t="shared" si="439"/>
        <v>n/a</v>
      </c>
      <c r="I217" s="170" t="str">
        <f t="shared" si="439"/>
        <v>n/a</v>
      </c>
      <c r="J217" s="180">
        <v>44676</v>
      </c>
      <c r="K217" s="180">
        <v>44676</v>
      </c>
      <c r="L217" s="181" t="str">
        <f t="shared" si="350"/>
        <v>n/a</v>
      </c>
      <c r="M217" s="180">
        <v>44677</v>
      </c>
      <c r="N217" s="180">
        <v>44679</v>
      </c>
      <c r="O217" s="186">
        <v>44679</v>
      </c>
      <c r="P217" s="186">
        <v>44680</v>
      </c>
      <c r="Q217" s="186">
        <v>44687</v>
      </c>
      <c r="R217" s="186">
        <v>44728</v>
      </c>
      <c r="S217" s="190" t="s">
        <v>38</v>
      </c>
      <c r="T217" s="248">
        <f t="shared" si="381"/>
        <v>139500</v>
      </c>
      <c r="U217" s="263">
        <v>139500</v>
      </c>
      <c r="V217" s="250"/>
      <c r="W217" s="248">
        <f t="shared" si="356"/>
        <v>124000</v>
      </c>
      <c r="X217" s="263">
        <v>124000</v>
      </c>
      <c r="Y217" s="195"/>
      <c r="Z217" s="190" t="str">
        <f t="shared" ref="Z217:AF217" si="440">IF($E217="Public Bidding","Date Required",IF($E217="Shopping","n/a",IF($E217="Small Value Procurement","n/a",IF($E217="Lease of Venue","n/a",IF($E217="Agency to Agency","n/a",IF($E217="Direct Contracting","n/a",IF($E217="Emergency Cases","n/a","Check Mode of Proc")))))))</f>
        <v>n/a</v>
      </c>
      <c r="AA217" s="190" t="str">
        <f t="shared" si="440"/>
        <v>n/a</v>
      </c>
      <c r="AB217" s="190" t="str">
        <f t="shared" si="440"/>
        <v>n/a</v>
      </c>
      <c r="AC217" s="190" t="str">
        <f t="shared" si="440"/>
        <v>n/a</v>
      </c>
      <c r="AD217" s="190" t="str">
        <f t="shared" si="440"/>
        <v>n/a</v>
      </c>
      <c r="AE217" s="190" t="str">
        <f t="shared" si="440"/>
        <v>n/a</v>
      </c>
      <c r="AF217" s="190" t="str">
        <f t="shared" si="440"/>
        <v>n/a</v>
      </c>
      <c r="AG217" s="206"/>
      <c r="AH217" s="207"/>
      <c r="AI217" s="169" t="s">
        <v>718</v>
      </c>
      <c r="AJ217" s="168" t="s">
        <v>719</v>
      </c>
      <c r="AK217" s="169" t="s">
        <v>720</v>
      </c>
      <c r="AL217" s="231"/>
      <c r="AM217" s="231"/>
      <c r="AN217" s="231"/>
      <c r="AO217" s="235"/>
      <c r="AP217" s="231"/>
      <c r="AQ217" s="231"/>
      <c r="AR217" s="231"/>
      <c r="AS217" s="231"/>
      <c r="AT217" s="231"/>
      <c r="AU217" s="231"/>
      <c r="AV217" s="231"/>
      <c r="AW217" s="231"/>
      <c r="AX217" s="231"/>
      <c r="AY217" s="237"/>
      <c r="AZ217" s="231"/>
      <c r="BA217" s="238"/>
      <c r="BB217" s="231"/>
      <c r="BC217" s="231"/>
      <c r="BD217" s="231"/>
    </row>
    <row r="218" spans="1:56" ht="56.1" customHeight="1">
      <c r="A218" s="167">
        <f>IF(C218=0,"  ",VLOOKUP(C218,CODES!$A$1:$B$143,2,FALSE))</f>
        <v>200000100005000</v>
      </c>
      <c r="B218" s="253" t="s">
        <v>721</v>
      </c>
      <c r="C218" s="169" t="s">
        <v>206</v>
      </c>
      <c r="D218" s="169" t="s">
        <v>36</v>
      </c>
      <c r="E218" s="169" t="s">
        <v>44</v>
      </c>
      <c r="F218" s="170" t="str">
        <f t="shared" ref="F218:I218" si="441">IF($E218="Public Bidding","Date Required",IF($E218="Shopping","n/a",IF($E218="Small Value Procurement","n/a",IF($E218="Lease of Venue","n/a",IF($E218="Agency to Agency","n/a",IF($E218="Direct Contracting","n/a",IF($E218="Emergency Cases","n/a","Check Mode of Proc")))))))</f>
        <v>n/a</v>
      </c>
      <c r="G218" s="170" t="str">
        <f t="shared" si="441"/>
        <v>n/a</v>
      </c>
      <c r="H218" s="170" t="str">
        <f t="shared" si="441"/>
        <v>n/a</v>
      </c>
      <c r="I218" s="170" t="str">
        <f t="shared" si="441"/>
        <v>n/a</v>
      </c>
      <c r="J218" s="180">
        <v>44679</v>
      </c>
      <c r="K218" s="180">
        <v>44679</v>
      </c>
      <c r="L218" s="181" t="str">
        <f t="shared" si="350"/>
        <v>n/a</v>
      </c>
      <c r="M218" s="180">
        <v>44679</v>
      </c>
      <c r="N218" s="180">
        <v>44680</v>
      </c>
      <c r="O218" s="186">
        <v>44680</v>
      </c>
      <c r="P218" s="186">
        <v>44681</v>
      </c>
      <c r="Q218" s="186">
        <v>44687</v>
      </c>
      <c r="R218" s="186">
        <v>44728</v>
      </c>
      <c r="S218" s="190" t="s">
        <v>38</v>
      </c>
      <c r="T218" s="248">
        <f t="shared" si="381"/>
        <v>204000</v>
      </c>
      <c r="U218" s="263">
        <v>204000</v>
      </c>
      <c r="V218" s="250"/>
      <c r="W218" s="248">
        <f t="shared" si="356"/>
        <v>180200</v>
      </c>
      <c r="X218" s="263">
        <v>180200</v>
      </c>
      <c r="Y218" s="195"/>
      <c r="Z218" s="190" t="str">
        <f t="shared" ref="Z218:AF218" si="442">IF($E218="Public Bidding","Date Required",IF($E218="Shopping","n/a",IF($E218="Small Value Procurement","n/a",IF($E218="Lease of Venue","n/a",IF($E218="Agency to Agency","n/a",IF($E218="Direct Contracting","n/a",IF($E218="Emergency Cases","n/a","Check Mode of Proc")))))))</f>
        <v>n/a</v>
      </c>
      <c r="AA218" s="190" t="str">
        <f t="shared" si="442"/>
        <v>n/a</v>
      </c>
      <c r="AB218" s="190" t="str">
        <f t="shared" si="442"/>
        <v>n/a</v>
      </c>
      <c r="AC218" s="190" t="str">
        <f t="shared" si="442"/>
        <v>n/a</v>
      </c>
      <c r="AD218" s="190" t="str">
        <f t="shared" si="442"/>
        <v>n/a</v>
      </c>
      <c r="AE218" s="190" t="str">
        <f t="shared" si="442"/>
        <v>n/a</v>
      </c>
      <c r="AF218" s="190" t="str">
        <f t="shared" si="442"/>
        <v>n/a</v>
      </c>
      <c r="AG218" s="206"/>
      <c r="AH218" s="207"/>
      <c r="AI218" s="169" t="s">
        <v>722</v>
      </c>
      <c r="AJ218" s="168" t="s">
        <v>723</v>
      </c>
      <c r="AK218" s="169" t="s">
        <v>698</v>
      </c>
      <c r="AL218" s="231"/>
      <c r="AM218" s="231"/>
      <c r="AN218" s="231"/>
      <c r="AO218" s="235"/>
      <c r="AP218" s="231"/>
      <c r="AQ218" s="231"/>
      <c r="AR218" s="231"/>
      <c r="AS218" s="231"/>
      <c r="AT218" s="231"/>
      <c r="AU218" s="231"/>
      <c r="AV218" s="231"/>
      <c r="AW218" s="231"/>
      <c r="AX218" s="231"/>
      <c r="AY218" s="237"/>
      <c r="AZ218" s="231"/>
      <c r="BA218" s="238"/>
      <c r="BB218" s="231"/>
      <c r="BC218" s="231"/>
      <c r="BD218" s="231"/>
    </row>
    <row r="219" spans="1:56" ht="39" customHeight="1">
      <c r="A219" s="167">
        <f>IF(C219=0,"  ",VLOOKUP(C219,CODES!$A$1:$B$143,2,FALSE))</f>
        <v>100000100001000</v>
      </c>
      <c r="B219" s="253" t="s">
        <v>724</v>
      </c>
      <c r="C219" s="169" t="s">
        <v>49</v>
      </c>
      <c r="D219" s="169" t="s">
        <v>36</v>
      </c>
      <c r="E219" s="169" t="s">
        <v>44</v>
      </c>
      <c r="F219" s="170" t="str">
        <f t="shared" ref="F219:I219" si="443">IF($E219="Public Bidding","Date Required",IF($E219="Shopping","n/a",IF($E219="Small Value Procurement","n/a",IF($E219="Lease of Venue","n/a",IF($E219="Agency to Agency","n/a",IF($E219="Direct Contracting","n/a",IF($E219="Emergency Cases","n/a","Check Mode of Proc")))))))</f>
        <v>n/a</v>
      </c>
      <c r="G219" s="170" t="str">
        <f t="shared" si="443"/>
        <v>n/a</v>
      </c>
      <c r="H219" s="170" t="str">
        <f t="shared" si="443"/>
        <v>n/a</v>
      </c>
      <c r="I219" s="170" t="str">
        <f t="shared" si="443"/>
        <v>n/a</v>
      </c>
      <c r="J219" s="227" t="s">
        <v>725</v>
      </c>
      <c r="K219" s="180">
        <v>44659</v>
      </c>
      <c r="L219" s="181" t="str">
        <f t="shared" si="350"/>
        <v>n/a</v>
      </c>
      <c r="M219" s="180">
        <v>44678</v>
      </c>
      <c r="N219" s="180">
        <v>44685</v>
      </c>
      <c r="O219" s="186">
        <v>44687</v>
      </c>
      <c r="P219" s="186">
        <v>44688</v>
      </c>
      <c r="Q219" s="186">
        <v>44707</v>
      </c>
      <c r="R219" s="186">
        <v>44707</v>
      </c>
      <c r="S219" s="190" t="s">
        <v>38</v>
      </c>
      <c r="T219" s="248">
        <f t="shared" si="381"/>
        <v>16400</v>
      </c>
      <c r="U219" s="263">
        <v>16400</v>
      </c>
      <c r="V219" s="250"/>
      <c r="W219" s="248">
        <f t="shared" si="356"/>
        <v>14960</v>
      </c>
      <c r="X219" s="263">
        <v>14960</v>
      </c>
      <c r="Y219" s="195"/>
      <c r="Z219" s="190" t="str">
        <f t="shared" ref="Z219:AF219" si="444">IF($E219="Public Bidding","Date Required",IF($E219="Shopping","n/a",IF($E219="Small Value Procurement","n/a",IF($E219="Lease of Venue","n/a",IF($E219="Agency to Agency","n/a",IF($E219="Direct Contracting","n/a",IF($E219="Emergency Cases","n/a","Check Mode of Proc")))))))</f>
        <v>n/a</v>
      </c>
      <c r="AA219" s="190" t="str">
        <f t="shared" si="444"/>
        <v>n/a</v>
      </c>
      <c r="AB219" s="190" t="str">
        <f t="shared" si="444"/>
        <v>n/a</v>
      </c>
      <c r="AC219" s="190" t="str">
        <f t="shared" si="444"/>
        <v>n/a</v>
      </c>
      <c r="AD219" s="190" t="str">
        <f t="shared" si="444"/>
        <v>n/a</v>
      </c>
      <c r="AE219" s="190" t="str">
        <f t="shared" si="444"/>
        <v>n/a</v>
      </c>
      <c r="AF219" s="190" t="str">
        <f t="shared" si="444"/>
        <v>n/a</v>
      </c>
      <c r="AG219" s="206"/>
      <c r="AH219" s="207"/>
      <c r="AI219" s="169" t="s">
        <v>726</v>
      </c>
      <c r="AJ219" s="168" t="s">
        <v>727</v>
      </c>
      <c r="AK219" s="169" t="s">
        <v>512</v>
      </c>
      <c r="AL219" s="231"/>
      <c r="AM219" s="231"/>
      <c r="AN219" s="231"/>
      <c r="AO219" s="235"/>
      <c r="AP219" s="231"/>
      <c r="AQ219" s="231"/>
      <c r="AR219" s="231"/>
      <c r="AS219" s="231"/>
      <c r="AT219" s="231"/>
      <c r="AU219" s="231"/>
      <c r="AV219" s="231"/>
      <c r="AW219" s="231"/>
      <c r="AX219" s="231"/>
      <c r="AY219" s="237"/>
      <c r="AZ219" s="231"/>
      <c r="BA219" s="238"/>
      <c r="BB219" s="231"/>
      <c r="BC219" s="231"/>
      <c r="BD219" s="231"/>
    </row>
    <row r="220" spans="1:56" ht="39" customHeight="1">
      <c r="A220" s="167">
        <f>IF(C220=0,"  ",VLOOKUP(C220,CODES!$A$1:$B$143,2,FALSE))</f>
        <v>100000100001000</v>
      </c>
      <c r="B220" s="253" t="s">
        <v>728</v>
      </c>
      <c r="C220" s="169" t="s">
        <v>49</v>
      </c>
      <c r="D220" s="169" t="s">
        <v>36</v>
      </c>
      <c r="E220" s="169" t="s">
        <v>44</v>
      </c>
      <c r="F220" s="170" t="str">
        <f t="shared" ref="F220:I220" si="445">IF($E220="Public Bidding","Date Required",IF($E220="Shopping","n/a",IF($E220="Small Value Procurement","n/a",IF($E220="Lease of Venue","n/a",IF($E220="Agency to Agency","n/a",IF($E220="Direct Contracting","n/a",IF($E220="Emergency Cases","n/a","Check Mode of Proc")))))))</f>
        <v>n/a</v>
      </c>
      <c r="G220" s="170" t="str">
        <f t="shared" si="445"/>
        <v>n/a</v>
      </c>
      <c r="H220" s="170" t="str">
        <f t="shared" si="445"/>
        <v>n/a</v>
      </c>
      <c r="I220" s="170" t="str">
        <f t="shared" si="445"/>
        <v>n/a</v>
      </c>
      <c r="J220" s="180">
        <v>44663</v>
      </c>
      <c r="K220" s="180">
        <v>44663</v>
      </c>
      <c r="L220" s="181" t="str">
        <f t="shared" si="350"/>
        <v>n/a</v>
      </c>
      <c r="M220" s="180">
        <v>44677</v>
      </c>
      <c r="N220" s="180">
        <v>44683</v>
      </c>
      <c r="O220" s="186">
        <v>44687</v>
      </c>
      <c r="P220" s="186">
        <v>44688</v>
      </c>
      <c r="Q220" s="186">
        <v>44698</v>
      </c>
      <c r="R220" s="186">
        <v>44698</v>
      </c>
      <c r="S220" s="190" t="s">
        <v>38</v>
      </c>
      <c r="T220" s="248">
        <f t="shared" ref="T220:T251" si="446">SUM(U220:V220)</f>
        <v>24540</v>
      </c>
      <c r="U220" s="263">
        <v>24540</v>
      </c>
      <c r="V220" s="250"/>
      <c r="W220" s="248">
        <f t="shared" si="356"/>
        <v>24540</v>
      </c>
      <c r="X220" s="263">
        <v>24540</v>
      </c>
      <c r="Y220" s="195"/>
      <c r="Z220" s="190" t="str">
        <f t="shared" ref="Z220:AF220" si="447">IF($E220="Public Bidding","Date Required",IF($E220="Shopping","n/a",IF($E220="Small Value Procurement","n/a",IF($E220="Lease of Venue","n/a",IF($E220="Agency to Agency","n/a",IF($E220="Direct Contracting","n/a",IF($E220="Emergency Cases","n/a","Check Mode of Proc")))))))</f>
        <v>n/a</v>
      </c>
      <c r="AA220" s="190" t="str">
        <f t="shared" si="447"/>
        <v>n/a</v>
      </c>
      <c r="AB220" s="190" t="str">
        <f t="shared" si="447"/>
        <v>n/a</v>
      </c>
      <c r="AC220" s="190" t="str">
        <f t="shared" si="447"/>
        <v>n/a</v>
      </c>
      <c r="AD220" s="190" t="str">
        <f t="shared" si="447"/>
        <v>n/a</v>
      </c>
      <c r="AE220" s="190" t="str">
        <f t="shared" si="447"/>
        <v>n/a</v>
      </c>
      <c r="AF220" s="190" t="str">
        <f t="shared" si="447"/>
        <v>n/a</v>
      </c>
      <c r="AG220" s="206"/>
      <c r="AH220" s="207"/>
      <c r="AI220" s="169" t="s">
        <v>729</v>
      </c>
      <c r="AJ220" s="168" t="s">
        <v>730</v>
      </c>
      <c r="AK220" s="169" t="s">
        <v>512</v>
      </c>
      <c r="AL220" s="231"/>
      <c r="AM220" s="231"/>
      <c r="AN220" s="231"/>
      <c r="AO220" s="235"/>
      <c r="AP220" s="231"/>
      <c r="AQ220" s="231"/>
      <c r="AR220" s="231"/>
      <c r="AS220" s="231"/>
      <c r="AT220" s="231"/>
      <c r="AU220" s="231"/>
      <c r="AV220" s="231"/>
      <c r="AW220" s="231"/>
      <c r="AX220" s="231"/>
      <c r="AY220" s="237"/>
      <c r="AZ220" s="231"/>
      <c r="BA220" s="238"/>
      <c r="BB220" s="231"/>
      <c r="BC220" s="231"/>
      <c r="BD220" s="231"/>
    </row>
    <row r="221" spans="1:56" ht="39" customHeight="1">
      <c r="A221" s="167">
        <f>IF(C221=0,"  ",VLOOKUP(C221,CODES!$A$1:$B$143,2,FALSE))</f>
        <v>330100100001000</v>
      </c>
      <c r="B221" s="253" t="s">
        <v>731</v>
      </c>
      <c r="C221" s="169" t="s">
        <v>249</v>
      </c>
      <c r="D221" s="169" t="s">
        <v>36</v>
      </c>
      <c r="E221" s="169" t="s">
        <v>44</v>
      </c>
      <c r="F221" s="170" t="str">
        <f t="shared" ref="F221:I221" si="448">IF($E221="Public Bidding","Date Required",IF($E221="Shopping","n/a",IF($E221="Small Value Procurement","n/a",IF($E221="Lease of Venue","n/a",IF($E221="Agency to Agency","n/a",IF($E221="Direct Contracting","n/a",IF($E221="Emergency Cases","n/a","Check Mode of Proc")))))))</f>
        <v>n/a</v>
      </c>
      <c r="G221" s="170" t="str">
        <f t="shared" si="448"/>
        <v>n/a</v>
      </c>
      <c r="H221" s="170" t="str">
        <f t="shared" si="448"/>
        <v>n/a</v>
      </c>
      <c r="I221" s="170" t="str">
        <f t="shared" si="448"/>
        <v>n/a</v>
      </c>
      <c r="J221" s="180">
        <v>44651</v>
      </c>
      <c r="K221" s="180">
        <v>44651</v>
      </c>
      <c r="L221" s="181" t="str">
        <f t="shared" si="350"/>
        <v>n/a</v>
      </c>
      <c r="M221" s="180">
        <v>44663</v>
      </c>
      <c r="N221" s="180">
        <v>44698</v>
      </c>
      <c r="O221" s="186">
        <v>44701</v>
      </c>
      <c r="P221" s="186">
        <v>44702</v>
      </c>
      <c r="Q221" s="186">
        <v>44701</v>
      </c>
      <c r="R221" s="186">
        <v>44704</v>
      </c>
      <c r="S221" s="190" t="s">
        <v>38</v>
      </c>
      <c r="T221" s="248">
        <f t="shared" si="446"/>
        <v>55980</v>
      </c>
      <c r="U221" s="263">
        <v>55980</v>
      </c>
      <c r="V221" s="250"/>
      <c r="W221" s="248">
        <f t="shared" si="356"/>
        <v>55980</v>
      </c>
      <c r="X221" s="263">
        <v>55980</v>
      </c>
      <c r="Y221" s="195"/>
      <c r="Z221" s="190" t="str">
        <f t="shared" ref="Z221:AF221" si="449">IF($E221="Public Bidding","Date Required",IF($E221="Shopping","n/a",IF($E221="Small Value Procurement","n/a",IF($E221="Lease of Venue","n/a",IF($E221="Agency to Agency","n/a",IF($E221="Direct Contracting","n/a",IF($E221="Emergency Cases","n/a","Check Mode of Proc")))))))</f>
        <v>n/a</v>
      </c>
      <c r="AA221" s="190" t="str">
        <f t="shared" si="449"/>
        <v>n/a</v>
      </c>
      <c r="AB221" s="190" t="str">
        <f t="shared" si="449"/>
        <v>n/a</v>
      </c>
      <c r="AC221" s="190" t="str">
        <f t="shared" si="449"/>
        <v>n/a</v>
      </c>
      <c r="AD221" s="190" t="str">
        <f t="shared" si="449"/>
        <v>n/a</v>
      </c>
      <c r="AE221" s="190" t="str">
        <f t="shared" si="449"/>
        <v>n/a</v>
      </c>
      <c r="AF221" s="190" t="str">
        <f t="shared" si="449"/>
        <v>n/a</v>
      </c>
      <c r="AG221" s="206"/>
      <c r="AH221" s="207"/>
      <c r="AI221" s="169" t="s">
        <v>732</v>
      </c>
      <c r="AJ221" s="168" t="s">
        <v>643</v>
      </c>
      <c r="AK221" s="169" t="s">
        <v>733</v>
      </c>
      <c r="AL221" s="231"/>
      <c r="AM221" s="231"/>
      <c r="AN221" s="231"/>
      <c r="AO221" s="235"/>
      <c r="AP221" s="231"/>
      <c r="AQ221" s="231"/>
      <c r="AR221" s="231"/>
      <c r="AS221" s="231"/>
      <c r="AT221" s="231"/>
      <c r="AU221" s="231"/>
      <c r="AV221" s="231"/>
      <c r="AW221" s="231"/>
      <c r="AX221" s="231"/>
      <c r="AY221" s="237"/>
      <c r="AZ221" s="231"/>
      <c r="BA221" s="238"/>
      <c r="BB221" s="231"/>
      <c r="BC221" s="231"/>
      <c r="BD221" s="231"/>
    </row>
    <row r="222" spans="1:56" ht="39" customHeight="1">
      <c r="A222" s="167">
        <f>IF(C222=0,"  ",VLOOKUP(C222,CODES!$A$1:$B$143,2,FALSE))</f>
        <v>330100100001000</v>
      </c>
      <c r="B222" s="253" t="s">
        <v>734</v>
      </c>
      <c r="C222" s="169" t="s">
        <v>249</v>
      </c>
      <c r="D222" s="169" t="s">
        <v>36</v>
      </c>
      <c r="E222" s="169" t="s">
        <v>44</v>
      </c>
      <c r="F222" s="170" t="str">
        <f t="shared" ref="F222:I222" si="450">IF($E222="Public Bidding","Date Required",IF($E222="Shopping","n/a",IF($E222="Small Value Procurement","n/a",IF($E222="Lease of Venue","n/a",IF($E222="Agency to Agency","n/a",IF($E222="Direct Contracting","n/a",IF($E222="Emergency Cases","n/a","Check Mode of Proc")))))))</f>
        <v>n/a</v>
      </c>
      <c r="G222" s="170" t="str">
        <f t="shared" si="450"/>
        <v>n/a</v>
      </c>
      <c r="H222" s="170" t="str">
        <f t="shared" si="450"/>
        <v>n/a</v>
      </c>
      <c r="I222" s="170" t="str">
        <f t="shared" si="450"/>
        <v>n/a</v>
      </c>
      <c r="J222" s="180">
        <v>44663</v>
      </c>
      <c r="K222" s="180">
        <v>44663</v>
      </c>
      <c r="L222" s="181" t="str">
        <f t="shared" si="350"/>
        <v>n/a</v>
      </c>
      <c r="M222" s="180">
        <v>44699</v>
      </c>
      <c r="N222" s="180">
        <v>44699</v>
      </c>
      <c r="O222" s="186">
        <v>44701</v>
      </c>
      <c r="P222" s="186">
        <v>44702</v>
      </c>
      <c r="Q222" s="186">
        <v>44704</v>
      </c>
      <c r="R222" s="186">
        <v>44704</v>
      </c>
      <c r="S222" s="190" t="s">
        <v>38</v>
      </c>
      <c r="T222" s="248">
        <f t="shared" si="446"/>
        <v>60000</v>
      </c>
      <c r="U222" s="263">
        <v>60000</v>
      </c>
      <c r="V222" s="250"/>
      <c r="W222" s="248">
        <f t="shared" si="356"/>
        <v>17400</v>
      </c>
      <c r="X222" s="263">
        <v>17400</v>
      </c>
      <c r="Y222" s="195"/>
      <c r="Z222" s="190" t="str">
        <f t="shared" ref="Z222:AF222" si="451">IF($E222="Public Bidding","Date Required",IF($E222="Shopping","n/a",IF($E222="Small Value Procurement","n/a",IF($E222="Lease of Venue","n/a",IF($E222="Agency to Agency","n/a",IF($E222="Direct Contracting","n/a",IF($E222="Emergency Cases","n/a","Check Mode of Proc")))))))</f>
        <v>n/a</v>
      </c>
      <c r="AA222" s="190" t="str">
        <f t="shared" si="451"/>
        <v>n/a</v>
      </c>
      <c r="AB222" s="190" t="str">
        <f t="shared" si="451"/>
        <v>n/a</v>
      </c>
      <c r="AC222" s="190" t="str">
        <f t="shared" si="451"/>
        <v>n/a</v>
      </c>
      <c r="AD222" s="190" t="str">
        <f t="shared" si="451"/>
        <v>n/a</v>
      </c>
      <c r="AE222" s="190" t="str">
        <f t="shared" si="451"/>
        <v>n/a</v>
      </c>
      <c r="AF222" s="190" t="str">
        <f t="shared" si="451"/>
        <v>n/a</v>
      </c>
      <c r="AG222" s="206"/>
      <c r="AH222" s="207"/>
      <c r="AI222" s="169" t="s">
        <v>735</v>
      </c>
      <c r="AJ222" s="168" t="s">
        <v>221</v>
      </c>
      <c r="AK222" s="169" t="s">
        <v>736</v>
      </c>
      <c r="AL222" s="231"/>
      <c r="AM222" s="231"/>
      <c r="AN222" s="231"/>
      <c r="AO222" s="235"/>
      <c r="AP222" s="231"/>
      <c r="AQ222" s="231"/>
      <c r="AR222" s="231"/>
      <c r="AS222" s="231"/>
      <c r="AT222" s="231"/>
      <c r="AU222" s="231"/>
      <c r="AV222" s="231"/>
      <c r="AW222" s="231"/>
      <c r="AX222" s="231"/>
      <c r="AY222" s="237"/>
      <c r="AZ222" s="231"/>
      <c r="BA222" s="238"/>
      <c r="BB222" s="231"/>
      <c r="BC222" s="231"/>
      <c r="BD222" s="231"/>
    </row>
    <row r="223" spans="1:56" ht="39" customHeight="1">
      <c r="A223" s="167">
        <f>IF(C223=0,"  ",VLOOKUP(C223,CODES!$A$1:$B$143,2,FALSE))</f>
        <v>100000100001000</v>
      </c>
      <c r="B223" s="253" t="s">
        <v>737</v>
      </c>
      <c r="C223" s="169" t="s">
        <v>49</v>
      </c>
      <c r="D223" s="169" t="s">
        <v>36</v>
      </c>
      <c r="E223" s="169" t="s">
        <v>44</v>
      </c>
      <c r="F223" s="170" t="str">
        <f t="shared" ref="F223:I223" si="452">IF($E223="Public Bidding","Date Required",IF($E223="Shopping","n/a",IF($E223="Small Value Procurement","n/a",IF($E223="Lease of Venue","n/a",IF($E223="Agency to Agency","n/a",IF($E223="Direct Contracting","n/a",IF($E223="Emergency Cases","n/a","Check Mode of Proc")))))))</f>
        <v>n/a</v>
      </c>
      <c r="G223" s="170" t="str">
        <f t="shared" si="452"/>
        <v>n/a</v>
      </c>
      <c r="H223" s="170" t="str">
        <f t="shared" si="452"/>
        <v>n/a</v>
      </c>
      <c r="I223" s="170" t="str">
        <f t="shared" si="452"/>
        <v>n/a</v>
      </c>
      <c r="J223" s="180">
        <v>44662</v>
      </c>
      <c r="K223" s="180">
        <v>44662</v>
      </c>
      <c r="L223" s="181" t="str">
        <f t="shared" si="350"/>
        <v>n/a</v>
      </c>
      <c r="M223" s="180">
        <v>44683</v>
      </c>
      <c r="N223" s="180">
        <v>44687</v>
      </c>
      <c r="O223" s="186">
        <v>44698</v>
      </c>
      <c r="P223" s="186">
        <v>44699</v>
      </c>
      <c r="Q223" s="186">
        <v>44725</v>
      </c>
      <c r="R223" s="186">
        <v>44725</v>
      </c>
      <c r="S223" s="190" t="s">
        <v>38</v>
      </c>
      <c r="T223" s="248">
        <f t="shared" si="446"/>
        <v>42739.199999999997</v>
      </c>
      <c r="U223" s="263">
        <v>42739.199999999997</v>
      </c>
      <c r="V223" s="250"/>
      <c r="W223" s="248">
        <f t="shared" si="356"/>
        <v>42739.199999999997</v>
      </c>
      <c r="X223" s="263">
        <v>42739.199999999997</v>
      </c>
      <c r="Y223" s="195"/>
      <c r="Z223" s="190" t="str">
        <f t="shared" ref="Z223:AF223" si="453">IF($E223="Public Bidding","Date Required",IF($E223="Shopping","n/a",IF($E223="Small Value Procurement","n/a",IF($E223="Lease of Venue","n/a",IF($E223="Agency to Agency","n/a",IF($E223="Direct Contracting","n/a",IF($E223="Emergency Cases","n/a","Check Mode of Proc")))))))</f>
        <v>n/a</v>
      </c>
      <c r="AA223" s="190" t="str">
        <f t="shared" si="453"/>
        <v>n/a</v>
      </c>
      <c r="AB223" s="190" t="str">
        <f t="shared" si="453"/>
        <v>n/a</v>
      </c>
      <c r="AC223" s="190" t="str">
        <f t="shared" si="453"/>
        <v>n/a</v>
      </c>
      <c r="AD223" s="190" t="str">
        <f t="shared" si="453"/>
        <v>n/a</v>
      </c>
      <c r="AE223" s="190" t="str">
        <f t="shared" si="453"/>
        <v>n/a</v>
      </c>
      <c r="AF223" s="190" t="str">
        <f t="shared" si="453"/>
        <v>n/a</v>
      </c>
      <c r="AG223" s="206"/>
      <c r="AH223" s="207"/>
      <c r="AI223" s="169" t="s">
        <v>738</v>
      </c>
      <c r="AJ223" s="168" t="s">
        <v>739</v>
      </c>
      <c r="AK223" s="169" t="s">
        <v>740</v>
      </c>
      <c r="AL223" s="231"/>
      <c r="AM223" s="231"/>
      <c r="AN223" s="231"/>
      <c r="AO223" s="235"/>
      <c r="AP223" s="231"/>
      <c r="AQ223" s="231"/>
      <c r="AR223" s="231"/>
      <c r="AS223" s="231"/>
      <c r="AT223" s="231"/>
      <c r="AU223" s="231"/>
      <c r="AV223" s="231"/>
      <c r="AW223" s="231"/>
      <c r="AX223" s="231"/>
      <c r="AY223" s="237"/>
      <c r="AZ223" s="231"/>
      <c r="BA223" s="238"/>
      <c r="BB223" s="231"/>
      <c r="BC223" s="231"/>
      <c r="BD223" s="231"/>
    </row>
    <row r="224" spans="1:56" ht="48.75" customHeight="1">
      <c r="A224" s="167">
        <f>IF(C224=0,"  ",VLOOKUP(C224,CODES!$A$1:$B$143,2,FALSE))</f>
        <v>100000100001000</v>
      </c>
      <c r="B224" s="253" t="s">
        <v>741</v>
      </c>
      <c r="C224" s="169" t="s">
        <v>49</v>
      </c>
      <c r="D224" s="169" t="s">
        <v>36</v>
      </c>
      <c r="E224" s="169" t="s">
        <v>44</v>
      </c>
      <c r="F224" s="170" t="str">
        <f t="shared" ref="F224:I224" si="454">IF($E224="Public Bidding","Date Required",IF($E224="Shopping","n/a",IF($E224="Small Value Procurement","n/a",IF($E224="Lease of Venue","n/a",IF($E224="Agency to Agency","n/a",IF($E224="Direct Contracting","n/a",IF($E224="Emergency Cases","n/a","Check Mode of Proc")))))))</f>
        <v>n/a</v>
      </c>
      <c r="G224" s="170" t="str">
        <f t="shared" si="454"/>
        <v>n/a</v>
      </c>
      <c r="H224" s="170" t="str">
        <f t="shared" si="454"/>
        <v>n/a</v>
      </c>
      <c r="I224" s="170" t="str">
        <f t="shared" si="454"/>
        <v>n/a</v>
      </c>
      <c r="J224" s="180">
        <v>44683</v>
      </c>
      <c r="K224" s="180">
        <v>44683</v>
      </c>
      <c r="L224" s="181" t="str">
        <f t="shared" si="350"/>
        <v>n/a</v>
      </c>
      <c r="M224" s="180">
        <v>44683</v>
      </c>
      <c r="N224" s="180">
        <v>44683</v>
      </c>
      <c r="O224" s="186">
        <v>44683</v>
      </c>
      <c r="P224" s="186">
        <v>44684</v>
      </c>
      <c r="Q224" s="186">
        <v>44685</v>
      </c>
      <c r="R224" s="186">
        <v>44685</v>
      </c>
      <c r="S224" s="190" t="s">
        <v>38</v>
      </c>
      <c r="T224" s="248">
        <f t="shared" si="446"/>
        <v>17500</v>
      </c>
      <c r="U224" s="263">
        <v>17500</v>
      </c>
      <c r="V224" s="250"/>
      <c r="W224" s="248">
        <f t="shared" si="356"/>
        <v>17500</v>
      </c>
      <c r="X224" s="263">
        <v>17500</v>
      </c>
      <c r="Y224" s="195"/>
      <c r="Z224" s="190" t="str">
        <f t="shared" ref="Z224:AF224" si="455">IF($E224="Public Bidding","Date Required",IF($E224="Shopping","n/a",IF($E224="Small Value Procurement","n/a",IF($E224="Lease of Venue","n/a",IF($E224="Agency to Agency","n/a",IF($E224="Direct Contracting","n/a",IF($E224="Emergency Cases","n/a","Check Mode of Proc")))))))</f>
        <v>n/a</v>
      </c>
      <c r="AA224" s="190" t="str">
        <f t="shared" si="455"/>
        <v>n/a</v>
      </c>
      <c r="AB224" s="190" t="str">
        <f t="shared" si="455"/>
        <v>n/a</v>
      </c>
      <c r="AC224" s="190" t="str">
        <f t="shared" si="455"/>
        <v>n/a</v>
      </c>
      <c r="AD224" s="190" t="str">
        <f t="shared" si="455"/>
        <v>n/a</v>
      </c>
      <c r="AE224" s="190" t="str">
        <f t="shared" si="455"/>
        <v>n/a</v>
      </c>
      <c r="AF224" s="190" t="str">
        <f t="shared" si="455"/>
        <v>n/a</v>
      </c>
      <c r="AG224" s="206"/>
      <c r="AH224" s="207"/>
      <c r="AI224" s="169" t="s">
        <v>742</v>
      </c>
      <c r="AJ224" s="168" t="s">
        <v>743</v>
      </c>
      <c r="AK224" s="169" t="s">
        <v>744</v>
      </c>
      <c r="AL224" s="231"/>
      <c r="AM224" s="231"/>
      <c r="AN224" s="231"/>
      <c r="AO224" s="235"/>
      <c r="AP224" s="231"/>
      <c r="AQ224" s="231"/>
      <c r="AR224" s="231"/>
      <c r="AS224" s="231"/>
      <c r="AT224" s="231"/>
      <c r="AU224" s="231"/>
      <c r="AV224" s="231"/>
      <c r="AW224" s="231"/>
      <c r="AX224" s="231"/>
      <c r="AY224" s="237"/>
      <c r="AZ224" s="231"/>
      <c r="BA224" s="238"/>
      <c r="BB224" s="231"/>
      <c r="BC224" s="231"/>
      <c r="BD224" s="231"/>
    </row>
    <row r="225" spans="1:56" ht="39" customHeight="1">
      <c r="A225" s="167">
        <f>IF(C225=0,"  ",VLOOKUP(C225,CODES!$A$1:$B$143,2,FALSE))</f>
        <v>100000100001000</v>
      </c>
      <c r="B225" s="253" t="s">
        <v>745</v>
      </c>
      <c r="C225" s="169" t="s">
        <v>49</v>
      </c>
      <c r="D225" s="169" t="s">
        <v>36</v>
      </c>
      <c r="E225" s="169" t="s">
        <v>44</v>
      </c>
      <c r="F225" s="170" t="str">
        <f t="shared" ref="F225:I225" si="456">IF($E225="Public Bidding","Date Required",IF($E225="Shopping","n/a",IF($E225="Small Value Procurement","n/a",IF($E225="Lease of Venue","n/a",IF($E225="Agency to Agency","n/a",IF($E225="Direct Contracting","n/a",IF($E225="Emergency Cases","n/a","Check Mode of Proc")))))))</f>
        <v>n/a</v>
      </c>
      <c r="G225" s="170" t="str">
        <f t="shared" si="456"/>
        <v>n/a</v>
      </c>
      <c r="H225" s="170" t="str">
        <f t="shared" si="456"/>
        <v>n/a</v>
      </c>
      <c r="I225" s="170" t="str">
        <f t="shared" si="456"/>
        <v>n/a</v>
      </c>
      <c r="J225" s="180">
        <v>44683</v>
      </c>
      <c r="K225" s="180">
        <v>44683</v>
      </c>
      <c r="L225" s="181" t="str">
        <f t="shared" si="350"/>
        <v>n/a</v>
      </c>
      <c r="M225" s="180">
        <v>44683</v>
      </c>
      <c r="N225" s="180">
        <v>44683</v>
      </c>
      <c r="O225" s="186">
        <v>44683</v>
      </c>
      <c r="P225" s="186">
        <v>44684</v>
      </c>
      <c r="Q225" s="186">
        <v>44685</v>
      </c>
      <c r="R225" s="186">
        <v>44685</v>
      </c>
      <c r="S225" s="190" t="s">
        <v>38</v>
      </c>
      <c r="T225" s="248">
        <f t="shared" si="446"/>
        <v>23000</v>
      </c>
      <c r="U225" s="263">
        <v>23000</v>
      </c>
      <c r="V225" s="250"/>
      <c r="W225" s="248">
        <f t="shared" si="356"/>
        <v>23000</v>
      </c>
      <c r="X225" s="263">
        <v>23000</v>
      </c>
      <c r="Y225" s="195"/>
      <c r="Z225" s="190" t="str">
        <f t="shared" ref="Z225:AF225" si="457">IF($E225="Public Bidding","Date Required",IF($E225="Shopping","n/a",IF($E225="Small Value Procurement","n/a",IF($E225="Lease of Venue","n/a",IF($E225="Agency to Agency","n/a",IF($E225="Direct Contracting","n/a",IF($E225="Emergency Cases","n/a","Check Mode of Proc")))))))</f>
        <v>n/a</v>
      </c>
      <c r="AA225" s="190" t="str">
        <f t="shared" si="457"/>
        <v>n/a</v>
      </c>
      <c r="AB225" s="190" t="str">
        <f t="shared" si="457"/>
        <v>n/a</v>
      </c>
      <c r="AC225" s="190" t="str">
        <f t="shared" si="457"/>
        <v>n/a</v>
      </c>
      <c r="AD225" s="190" t="str">
        <f t="shared" si="457"/>
        <v>n/a</v>
      </c>
      <c r="AE225" s="190" t="str">
        <f t="shared" si="457"/>
        <v>n/a</v>
      </c>
      <c r="AF225" s="190" t="str">
        <f t="shared" si="457"/>
        <v>n/a</v>
      </c>
      <c r="AG225" s="206"/>
      <c r="AH225" s="207"/>
      <c r="AI225" s="169" t="s">
        <v>746</v>
      </c>
      <c r="AJ225" s="168" t="s">
        <v>743</v>
      </c>
      <c r="AK225" s="169" t="s">
        <v>744</v>
      </c>
      <c r="AL225" s="231"/>
      <c r="AM225" s="231"/>
      <c r="AN225" s="231"/>
      <c r="AO225" s="235"/>
      <c r="AP225" s="231"/>
      <c r="AQ225" s="231"/>
      <c r="AR225" s="231"/>
      <c r="AS225" s="231"/>
      <c r="AT225" s="231"/>
      <c r="AU225" s="231"/>
      <c r="AV225" s="231"/>
      <c r="AW225" s="231"/>
      <c r="AX225" s="231"/>
      <c r="AY225" s="237"/>
      <c r="AZ225" s="231"/>
      <c r="BA225" s="238"/>
      <c r="BB225" s="231"/>
      <c r="BC225" s="231"/>
      <c r="BD225" s="231"/>
    </row>
    <row r="226" spans="1:56" ht="39" customHeight="1">
      <c r="A226" s="167">
        <f>IF(C226=0,"  ",VLOOKUP(C226,CODES!$A$1:$B$143,2,FALSE))</f>
        <v>200000100001000</v>
      </c>
      <c r="B226" s="253" t="s">
        <v>747</v>
      </c>
      <c r="C226" s="169" t="s">
        <v>317</v>
      </c>
      <c r="D226" s="169" t="s">
        <v>36</v>
      </c>
      <c r="E226" s="169" t="s">
        <v>44</v>
      </c>
      <c r="F226" s="170" t="str">
        <f t="shared" ref="F226:I226" si="458">IF($E226="Public Bidding","Date Required",IF($E226="Shopping","n/a",IF($E226="Small Value Procurement","n/a",IF($E226="Lease of Venue","n/a",IF($E226="Agency to Agency","n/a",IF($E226="Direct Contracting","n/a",IF($E226="Emergency Cases","n/a","Check Mode of Proc")))))))</f>
        <v>n/a</v>
      </c>
      <c r="G226" s="170" t="str">
        <f t="shared" si="458"/>
        <v>n/a</v>
      </c>
      <c r="H226" s="170" t="str">
        <f t="shared" si="458"/>
        <v>n/a</v>
      </c>
      <c r="I226" s="170" t="str">
        <f t="shared" si="458"/>
        <v>n/a</v>
      </c>
      <c r="J226" s="180">
        <v>44670</v>
      </c>
      <c r="K226" s="180">
        <v>44670</v>
      </c>
      <c r="L226" s="181" t="str">
        <f t="shared" si="350"/>
        <v>n/a</v>
      </c>
      <c r="M226" s="180">
        <v>44683</v>
      </c>
      <c r="N226" s="180">
        <v>44687</v>
      </c>
      <c r="O226" s="186">
        <v>44692</v>
      </c>
      <c r="P226" s="186">
        <v>44693</v>
      </c>
      <c r="Q226" s="186">
        <v>44718</v>
      </c>
      <c r="R226" s="186">
        <v>44719</v>
      </c>
      <c r="S226" s="190" t="s">
        <v>38</v>
      </c>
      <c r="T226" s="248">
        <f t="shared" si="446"/>
        <v>74995</v>
      </c>
      <c r="U226" s="263">
        <v>74995</v>
      </c>
      <c r="V226" s="250"/>
      <c r="W226" s="248">
        <f t="shared" si="356"/>
        <v>65000</v>
      </c>
      <c r="X226" s="263">
        <v>65000</v>
      </c>
      <c r="Y226" s="195"/>
      <c r="Z226" s="190" t="str">
        <f t="shared" ref="Z226:AF226" si="459">IF($E226="Public Bidding","Date Required",IF($E226="Shopping","n/a",IF($E226="Small Value Procurement","n/a",IF($E226="Lease of Venue","n/a",IF($E226="Agency to Agency","n/a",IF($E226="Direct Contracting","n/a",IF($E226="Emergency Cases","n/a","Check Mode of Proc")))))))</f>
        <v>n/a</v>
      </c>
      <c r="AA226" s="190" t="str">
        <f t="shared" si="459"/>
        <v>n/a</v>
      </c>
      <c r="AB226" s="190" t="str">
        <f t="shared" si="459"/>
        <v>n/a</v>
      </c>
      <c r="AC226" s="190" t="str">
        <f t="shared" si="459"/>
        <v>n/a</v>
      </c>
      <c r="AD226" s="190" t="str">
        <f t="shared" si="459"/>
        <v>n/a</v>
      </c>
      <c r="AE226" s="190" t="str">
        <f t="shared" si="459"/>
        <v>n/a</v>
      </c>
      <c r="AF226" s="190" t="str">
        <f t="shared" si="459"/>
        <v>n/a</v>
      </c>
      <c r="AG226" s="206"/>
      <c r="AH226" s="207"/>
      <c r="AI226" s="169" t="s">
        <v>748</v>
      </c>
      <c r="AJ226" s="168" t="s">
        <v>749</v>
      </c>
      <c r="AK226" s="169" t="s">
        <v>750</v>
      </c>
      <c r="AL226" s="231"/>
      <c r="AM226" s="231"/>
      <c r="AN226" s="231"/>
      <c r="AO226" s="235"/>
      <c r="AP226" s="231"/>
      <c r="AQ226" s="231"/>
      <c r="AR226" s="231"/>
      <c r="AS226" s="231"/>
      <c r="AT226" s="231"/>
      <c r="AU226" s="231"/>
      <c r="AV226" s="231"/>
      <c r="AW226" s="231"/>
      <c r="AX226" s="231"/>
      <c r="AY226" s="237"/>
      <c r="AZ226" s="231"/>
      <c r="BA226" s="238"/>
      <c r="BB226" s="231"/>
      <c r="BC226" s="231"/>
      <c r="BD226" s="231"/>
    </row>
    <row r="227" spans="1:56" ht="39" customHeight="1">
      <c r="A227" s="167">
        <f>IF(C227=0,"  ",VLOOKUP(C227,CODES!$A$1:$B$143,2,FALSE))</f>
        <v>200000100005000</v>
      </c>
      <c r="B227" s="253" t="s">
        <v>751</v>
      </c>
      <c r="C227" s="169" t="s">
        <v>206</v>
      </c>
      <c r="D227" s="169" t="s">
        <v>36</v>
      </c>
      <c r="E227" s="169" t="s">
        <v>44</v>
      </c>
      <c r="F227" s="170" t="str">
        <f t="shared" ref="F227:I227" si="460">IF($E227="Public Bidding","Date Required",IF($E227="Shopping","n/a",IF($E227="Small Value Procurement","n/a",IF($E227="Lease of Venue","n/a",IF($E227="Agency to Agency","n/a",IF($E227="Direct Contracting","n/a",IF($E227="Emergency Cases","n/a","Check Mode of Proc")))))))</f>
        <v>n/a</v>
      </c>
      <c r="G227" s="170" t="str">
        <f t="shared" si="460"/>
        <v>n/a</v>
      </c>
      <c r="H227" s="170" t="str">
        <f t="shared" si="460"/>
        <v>n/a</v>
      </c>
      <c r="I227" s="170" t="str">
        <f t="shared" si="460"/>
        <v>n/a</v>
      </c>
      <c r="J227" s="180">
        <v>44663</v>
      </c>
      <c r="K227" s="180">
        <v>44663</v>
      </c>
      <c r="L227" s="181" t="str">
        <f t="shared" si="350"/>
        <v>n/a</v>
      </c>
      <c r="M227" s="180">
        <v>44705</v>
      </c>
      <c r="N227" s="180">
        <v>44711</v>
      </c>
      <c r="O227" s="186">
        <v>44715</v>
      </c>
      <c r="P227" s="186">
        <v>44716</v>
      </c>
      <c r="Q227" s="186">
        <v>44718</v>
      </c>
      <c r="R227" s="186">
        <v>44719</v>
      </c>
      <c r="S227" s="190" t="s">
        <v>38</v>
      </c>
      <c r="T227" s="248">
        <f t="shared" si="446"/>
        <v>15000</v>
      </c>
      <c r="U227" s="263">
        <v>15000</v>
      </c>
      <c r="V227" s="250"/>
      <c r="W227" s="248">
        <f t="shared" si="356"/>
        <v>4800</v>
      </c>
      <c r="X227" s="263">
        <v>4800</v>
      </c>
      <c r="Y227" s="195"/>
      <c r="Z227" s="190" t="str">
        <f t="shared" ref="Z227:AF227" si="461">IF($E227="Public Bidding","Date Required",IF($E227="Shopping","n/a",IF($E227="Small Value Procurement","n/a",IF($E227="Lease of Venue","n/a",IF($E227="Agency to Agency","n/a",IF($E227="Direct Contracting","n/a",IF($E227="Emergency Cases","n/a","Check Mode of Proc")))))))</f>
        <v>n/a</v>
      </c>
      <c r="AA227" s="190" t="str">
        <f t="shared" si="461"/>
        <v>n/a</v>
      </c>
      <c r="AB227" s="190" t="str">
        <f t="shared" si="461"/>
        <v>n/a</v>
      </c>
      <c r="AC227" s="190" t="str">
        <f t="shared" si="461"/>
        <v>n/a</v>
      </c>
      <c r="AD227" s="190" t="str">
        <f t="shared" si="461"/>
        <v>n/a</v>
      </c>
      <c r="AE227" s="190" t="str">
        <f t="shared" si="461"/>
        <v>n/a</v>
      </c>
      <c r="AF227" s="190" t="str">
        <f t="shared" si="461"/>
        <v>n/a</v>
      </c>
      <c r="AG227" s="206"/>
      <c r="AH227" s="207"/>
      <c r="AI227" s="169" t="s">
        <v>752</v>
      </c>
      <c r="AJ227" s="168" t="s">
        <v>753</v>
      </c>
      <c r="AK227" s="169" t="s">
        <v>754</v>
      </c>
      <c r="AL227" s="231"/>
      <c r="AM227" s="231"/>
      <c r="AN227" s="231"/>
      <c r="AO227" s="235"/>
      <c r="AP227" s="231"/>
      <c r="AQ227" s="231"/>
      <c r="AR227" s="231"/>
      <c r="AS227" s="231"/>
      <c r="AT227" s="231"/>
      <c r="AU227" s="231"/>
      <c r="AV227" s="231"/>
      <c r="AW227" s="231"/>
      <c r="AX227" s="231"/>
      <c r="AY227" s="237"/>
      <c r="AZ227" s="231"/>
      <c r="BA227" s="238"/>
      <c r="BB227" s="231"/>
      <c r="BC227" s="231"/>
      <c r="BD227" s="231"/>
    </row>
    <row r="228" spans="1:56" ht="39" customHeight="1">
      <c r="A228" s="167">
        <f>IF(C228=0,"  ",VLOOKUP(C228,CODES!$A$1:$B$143,2,FALSE))</f>
        <v>320101100001000</v>
      </c>
      <c r="B228" s="441" t="s">
        <v>755</v>
      </c>
      <c r="C228" s="169" t="s">
        <v>84</v>
      </c>
      <c r="D228" s="169" t="s">
        <v>36</v>
      </c>
      <c r="E228" s="169" t="s">
        <v>44</v>
      </c>
      <c r="F228" s="170" t="str">
        <f t="shared" ref="F228:I228" si="462">IF($E228="Public Bidding","Date Required",IF($E228="Shopping","n/a",IF($E228="Small Value Procurement","n/a",IF($E228="Lease of Venue","n/a",IF($E228="Agency to Agency","n/a",IF($E228="Direct Contracting","n/a",IF($E228="Emergency Cases","n/a","Check Mode of Proc")))))))</f>
        <v>n/a</v>
      </c>
      <c r="G228" s="170" t="str">
        <f t="shared" si="462"/>
        <v>n/a</v>
      </c>
      <c r="H228" s="170" t="str">
        <f t="shared" si="462"/>
        <v>n/a</v>
      </c>
      <c r="I228" s="170" t="str">
        <f t="shared" si="462"/>
        <v>n/a</v>
      </c>
      <c r="J228" s="180">
        <v>44676</v>
      </c>
      <c r="K228" s="180">
        <v>44676</v>
      </c>
      <c r="L228" s="181" t="str">
        <f t="shared" si="350"/>
        <v>n/a</v>
      </c>
      <c r="M228" s="180">
        <v>44683</v>
      </c>
      <c r="N228" s="180">
        <v>44691</v>
      </c>
      <c r="O228" s="186">
        <v>44698</v>
      </c>
      <c r="P228" s="186">
        <v>44699</v>
      </c>
      <c r="Q228" s="186">
        <v>44735</v>
      </c>
      <c r="R228" s="186">
        <v>44736</v>
      </c>
      <c r="S228" s="190" t="s">
        <v>38</v>
      </c>
      <c r="T228" s="248">
        <f t="shared" si="446"/>
        <v>28000</v>
      </c>
      <c r="U228" s="263">
        <v>28000</v>
      </c>
      <c r="V228" s="250"/>
      <c r="W228" s="248">
        <f t="shared" si="356"/>
        <v>15750</v>
      </c>
      <c r="X228" s="263">
        <v>15750</v>
      </c>
      <c r="Y228" s="195"/>
      <c r="Z228" s="190" t="str">
        <f t="shared" ref="Z228:AF228" si="463">IF($E228="Public Bidding","Date Required",IF($E228="Shopping","n/a",IF($E228="Small Value Procurement","n/a",IF($E228="Lease of Venue","n/a",IF($E228="Agency to Agency","n/a",IF($E228="Direct Contracting","n/a",IF($E228="Emergency Cases","n/a","Check Mode of Proc")))))))</f>
        <v>n/a</v>
      </c>
      <c r="AA228" s="190" t="str">
        <f t="shared" si="463"/>
        <v>n/a</v>
      </c>
      <c r="AB228" s="190" t="str">
        <f t="shared" si="463"/>
        <v>n/a</v>
      </c>
      <c r="AC228" s="190" t="str">
        <f t="shared" si="463"/>
        <v>n/a</v>
      </c>
      <c r="AD228" s="190" t="str">
        <f t="shared" si="463"/>
        <v>n/a</v>
      </c>
      <c r="AE228" s="190" t="str">
        <f t="shared" si="463"/>
        <v>n/a</v>
      </c>
      <c r="AF228" s="190" t="str">
        <f t="shared" si="463"/>
        <v>n/a</v>
      </c>
      <c r="AG228" s="206"/>
      <c r="AH228" s="207"/>
      <c r="AI228" s="169" t="s">
        <v>756</v>
      </c>
      <c r="AJ228" s="168" t="s">
        <v>757</v>
      </c>
      <c r="AK228" s="169" t="s">
        <v>758</v>
      </c>
      <c r="AL228" s="231"/>
      <c r="AM228" s="231"/>
      <c r="AN228" s="231"/>
      <c r="AO228" s="235"/>
      <c r="AP228" s="231"/>
      <c r="AQ228" s="231"/>
      <c r="AR228" s="231"/>
      <c r="AS228" s="231"/>
      <c r="AT228" s="231"/>
      <c r="AU228" s="231"/>
      <c r="AV228" s="231"/>
      <c r="AW228" s="231"/>
      <c r="AX228" s="231"/>
      <c r="AY228" s="237"/>
      <c r="AZ228" s="231"/>
      <c r="BA228" s="238"/>
      <c r="BB228" s="231"/>
      <c r="BC228" s="231"/>
      <c r="BD228" s="231"/>
    </row>
    <row r="229" spans="1:56" ht="39" customHeight="1">
      <c r="A229" s="167">
        <f>IF(C229=0,"  ",VLOOKUP(C229,CODES!$A$1:$B$143,2,FALSE))</f>
        <v>200000100003000</v>
      </c>
      <c r="B229" s="253" t="s">
        <v>759</v>
      </c>
      <c r="C229" s="169" t="s">
        <v>43</v>
      </c>
      <c r="D229" s="169" t="s">
        <v>36</v>
      </c>
      <c r="E229" s="169" t="s">
        <v>44</v>
      </c>
      <c r="F229" s="170" t="str">
        <f t="shared" ref="F229:I229" si="464">IF($E229="Public Bidding","Date Required",IF($E229="Shopping","n/a",IF($E229="Small Value Procurement","n/a",IF($E229="Lease of Venue","n/a",IF($E229="Agency to Agency","n/a",IF($E229="Direct Contracting","n/a",IF($E229="Emergency Cases","n/a","Check Mode of Proc")))))))</f>
        <v>n/a</v>
      </c>
      <c r="G229" s="170" t="str">
        <f t="shared" si="464"/>
        <v>n/a</v>
      </c>
      <c r="H229" s="170" t="str">
        <f t="shared" si="464"/>
        <v>n/a</v>
      </c>
      <c r="I229" s="170" t="str">
        <f t="shared" si="464"/>
        <v>n/a</v>
      </c>
      <c r="J229" s="180">
        <v>44679</v>
      </c>
      <c r="K229" s="180">
        <v>44679</v>
      </c>
      <c r="L229" s="181" t="str">
        <f t="shared" si="350"/>
        <v>n/a</v>
      </c>
      <c r="M229" s="180">
        <v>44679</v>
      </c>
      <c r="N229" s="180">
        <v>44692</v>
      </c>
      <c r="O229" s="186">
        <v>44692</v>
      </c>
      <c r="P229" s="186">
        <v>44693</v>
      </c>
      <c r="Q229" s="186">
        <v>44719</v>
      </c>
      <c r="R229" s="186">
        <v>44728</v>
      </c>
      <c r="S229" s="190" t="s">
        <v>38</v>
      </c>
      <c r="T229" s="248">
        <f t="shared" si="446"/>
        <v>25000</v>
      </c>
      <c r="U229" s="263">
        <v>25000</v>
      </c>
      <c r="V229" s="250"/>
      <c r="W229" s="248">
        <f t="shared" si="356"/>
        <v>25000</v>
      </c>
      <c r="X229" s="263">
        <v>25000</v>
      </c>
      <c r="Y229" s="195"/>
      <c r="Z229" s="190" t="str">
        <f t="shared" ref="Z229:AF229" si="465">IF($E229="Public Bidding","Date Required",IF($E229="Shopping","n/a",IF($E229="Small Value Procurement","n/a",IF($E229="Lease of Venue","n/a",IF($E229="Agency to Agency","n/a",IF($E229="Direct Contracting","n/a",IF($E229="Emergency Cases","n/a","Check Mode of Proc")))))))</f>
        <v>n/a</v>
      </c>
      <c r="AA229" s="190" t="str">
        <f t="shared" si="465"/>
        <v>n/a</v>
      </c>
      <c r="AB229" s="190" t="str">
        <f t="shared" si="465"/>
        <v>n/a</v>
      </c>
      <c r="AC229" s="190" t="str">
        <f t="shared" si="465"/>
        <v>n/a</v>
      </c>
      <c r="AD229" s="190" t="str">
        <f t="shared" si="465"/>
        <v>n/a</v>
      </c>
      <c r="AE229" s="190" t="str">
        <f t="shared" si="465"/>
        <v>n/a</v>
      </c>
      <c r="AF229" s="190" t="str">
        <f t="shared" si="465"/>
        <v>n/a</v>
      </c>
      <c r="AG229" s="206"/>
      <c r="AH229" s="207"/>
      <c r="AI229" s="169" t="s">
        <v>760</v>
      </c>
      <c r="AJ229" s="168" t="s">
        <v>761</v>
      </c>
      <c r="AK229" s="169" t="s">
        <v>762</v>
      </c>
      <c r="AL229" s="231"/>
      <c r="AM229" s="231"/>
      <c r="AN229" s="231"/>
      <c r="AO229" s="235"/>
      <c r="AP229" s="231"/>
      <c r="AQ229" s="231"/>
      <c r="AR229" s="231"/>
      <c r="AS229" s="231"/>
      <c r="AT229" s="231"/>
      <c r="AU229" s="231"/>
      <c r="AV229" s="231"/>
      <c r="AW229" s="231"/>
      <c r="AX229" s="231"/>
      <c r="AY229" s="237"/>
      <c r="AZ229" s="231"/>
      <c r="BA229" s="238"/>
      <c r="BB229" s="231"/>
      <c r="BC229" s="231"/>
      <c r="BD229" s="231"/>
    </row>
    <row r="230" spans="1:56" ht="39" customHeight="1">
      <c r="A230" s="167">
        <f>IF(C230=0,"  ",VLOOKUP(C230,CODES!$A$1:$B$143,2,FALSE))</f>
        <v>100000100001000</v>
      </c>
      <c r="B230" s="253" t="s">
        <v>763</v>
      </c>
      <c r="C230" s="169" t="s">
        <v>49</v>
      </c>
      <c r="D230" s="169" t="s">
        <v>36</v>
      </c>
      <c r="E230" s="169" t="s">
        <v>37</v>
      </c>
      <c r="F230" s="170" t="str">
        <f t="shared" ref="F230:I230" si="466">IF($E230="Public Bidding","Date Required",IF($E230="Shopping","n/a",IF($E230="Small Value Procurement","n/a",IF($E230="Lease of Venue","n/a",IF($E230="Agency to Agency","n/a",IF($E230="Direct Contracting","n/a",IF($E230="Emergency Cases","n/a","Check Mode of Proc")))))))</f>
        <v>n/a</v>
      </c>
      <c r="G230" s="170" t="str">
        <f t="shared" si="466"/>
        <v>n/a</v>
      </c>
      <c r="H230" s="170" t="str">
        <f t="shared" si="466"/>
        <v>n/a</v>
      </c>
      <c r="I230" s="170" t="str">
        <f t="shared" si="466"/>
        <v>n/a</v>
      </c>
      <c r="J230" s="169" t="str">
        <f t="shared" ref="J230:K230" si="467">IF($E230="Public Bidding","Date Required",IF($E230="Shopping","Date Required",IF($E230="Small Value Procurement","Date Required",IF($E230="Lease of Venue","Date Required",IF($E230="Agency to Agency","n/a",IF($E230="Direct Contracting","n/a",IF($E230="Emergency Cases","Date Required","Check Mode of Proc")))))))</f>
        <v>n/a</v>
      </c>
      <c r="K230" s="169" t="str">
        <f t="shared" si="467"/>
        <v>n/a</v>
      </c>
      <c r="L230" s="181" t="str">
        <f t="shared" si="350"/>
        <v>n/a</v>
      </c>
      <c r="M230" s="180">
        <v>44690</v>
      </c>
      <c r="N230" s="180">
        <v>44687</v>
      </c>
      <c r="O230" s="186">
        <v>44694</v>
      </c>
      <c r="P230" s="186">
        <v>44695</v>
      </c>
      <c r="Q230" s="186">
        <v>44718</v>
      </c>
      <c r="R230" s="186">
        <v>44718</v>
      </c>
      <c r="S230" s="190" t="s">
        <v>38</v>
      </c>
      <c r="T230" s="248">
        <f t="shared" si="446"/>
        <v>23683.759999999998</v>
      </c>
      <c r="U230" s="263">
        <v>23683.759999999998</v>
      </c>
      <c r="V230" s="250"/>
      <c r="W230" s="248">
        <f t="shared" si="356"/>
        <v>26683.759999999998</v>
      </c>
      <c r="X230" s="263">
        <v>26683.759999999998</v>
      </c>
      <c r="Y230" s="195"/>
      <c r="Z230" s="190" t="str">
        <f t="shared" ref="Z230:AF230" si="468">IF($E230="Public Bidding","Date Required",IF($E230="Shopping","n/a",IF($E230="Small Value Procurement","n/a",IF($E230="Lease of Venue","n/a",IF($E230="Agency to Agency","n/a",IF($E230="Direct Contracting","n/a",IF($E230="Emergency Cases","n/a","Check Mode of Proc")))))))</f>
        <v>n/a</v>
      </c>
      <c r="AA230" s="190" t="str">
        <f t="shared" si="468"/>
        <v>n/a</v>
      </c>
      <c r="AB230" s="190" t="str">
        <f t="shared" si="468"/>
        <v>n/a</v>
      </c>
      <c r="AC230" s="190" t="str">
        <f t="shared" si="468"/>
        <v>n/a</v>
      </c>
      <c r="AD230" s="190" t="str">
        <f t="shared" si="468"/>
        <v>n/a</v>
      </c>
      <c r="AE230" s="190" t="str">
        <f t="shared" si="468"/>
        <v>n/a</v>
      </c>
      <c r="AF230" s="190" t="str">
        <f t="shared" si="468"/>
        <v>n/a</v>
      </c>
      <c r="AG230" s="206"/>
      <c r="AH230" s="207"/>
      <c r="AI230" s="169" t="s">
        <v>764</v>
      </c>
      <c r="AJ230" s="168" t="s">
        <v>519</v>
      </c>
      <c r="AK230" s="169" t="s">
        <v>750</v>
      </c>
      <c r="AL230" s="231"/>
      <c r="AM230" s="231"/>
      <c r="AN230" s="231"/>
      <c r="AO230" s="235"/>
      <c r="AP230" s="231"/>
      <c r="AQ230" s="231"/>
      <c r="AR230" s="231"/>
      <c r="AS230" s="231"/>
      <c r="AT230" s="231"/>
      <c r="AU230" s="231"/>
      <c r="AV230" s="231"/>
      <c r="AW230" s="231"/>
      <c r="AX230" s="231"/>
      <c r="AY230" s="237"/>
      <c r="AZ230" s="231"/>
      <c r="BA230" s="238"/>
      <c r="BB230" s="231"/>
      <c r="BC230" s="231"/>
      <c r="BD230" s="231"/>
    </row>
    <row r="231" spans="1:56" ht="50.25" customHeight="1">
      <c r="A231" s="167">
        <f>IF(C231=0,"  ",VLOOKUP(C231,CODES!$A$1:$B$143,2,FALSE))</f>
        <v>330100100001000</v>
      </c>
      <c r="B231" s="253" t="s">
        <v>765</v>
      </c>
      <c r="C231" s="169" t="s">
        <v>249</v>
      </c>
      <c r="D231" s="169" t="s">
        <v>36</v>
      </c>
      <c r="E231" s="169" t="s">
        <v>44</v>
      </c>
      <c r="F231" s="170" t="str">
        <f t="shared" ref="F231:I231" si="469">IF($E231="Public Bidding","Date Required",IF($E231="Shopping","n/a",IF($E231="Small Value Procurement","n/a",IF($E231="Lease of Venue","n/a",IF($E231="Agency to Agency","n/a",IF($E231="Direct Contracting","n/a",IF($E231="Emergency Cases","n/a","Check Mode of Proc")))))))</f>
        <v>n/a</v>
      </c>
      <c r="G231" s="170" t="str">
        <f t="shared" si="469"/>
        <v>n/a</v>
      </c>
      <c r="H231" s="170" t="str">
        <f t="shared" si="469"/>
        <v>n/a</v>
      </c>
      <c r="I231" s="170" t="str">
        <f t="shared" si="469"/>
        <v>n/a</v>
      </c>
      <c r="J231" s="180">
        <v>44691</v>
      </c>
      <c r="K231" s="180">
        <v>44691</v>
      </c>
      <c r="L231" s="181" t="str">
        <f t="shared" si="350"/>
        <v>n/a</v>
      </c>
      <c r="M231" s="180">
        <v>44691</v>
      </c>
      <c r="N231" s="180">
        <v>44691</v>
      </c>
      <c r="O231" s="186">
        <v>44692</v>
      </c>
      <c r="P231" s="186">
        <v>44693</v>
      </c>
      <c r="Q231" s="186">
        <v>44693</v>
      </c>
      <c r="R231" s="186">
        <v>44694</v>
      </c>
      <c r="S231" s="190" t="s">
        <v>38</v>
      </c>
      <c r="T231" s="248">
        <f t="shared" si="446"/>
        <v>32700</v>
      </c>
      <c r="U231" s="263">
        <v>32700</v>
      </c>
      <c r="V231" s="250"/>
      <c r="W231" s="248">
        <f t="shared" si="356"/>
        <v>31350</v>
      </c>
      <c r="X231" s="263">
        <v>31350</v>
      </c>
      <c r="Y231" s="195"/>
      <c r="Z231" s="190" t="str">
        <f t="shared" ref="Z231:AF231" si="470">IF($E231="Public Bidding","Date Required",IF($E231="Shopping","n/a",IF($E231="Small Value Procurement","n/a",IF($E231="Lease of Venue","n/a",IF($E231="Agency to Agency","n/a",IF($E231="Direct Contracting","n/a",IF($E231="Emergency Cases","n/a","Check Mode of Proc")))))))</f>
        <v>n/a</v>
      </c>
      <c r="AA231" s="190" t="str">
        <f t="shared" si="470"/>
        <v>n/a</v>
      </c>
      <c r="AB231" s="190" t="str">
        <f t="shared" si="470"/>
        <v>n/a</v>
      </c>
      <c r="AC231" s="190" t="str">
        <f t="shared" si="470"/>
        <v>n/a</v>
      </c>
      <c r="AD231" s="190" t="str">
        <f t="shared" si="470"/>
        <v>n/a</v>
      </c>
      <c r="AE231" s="190" t="str">
        <f t="shared" si="470"/>
        <v>n/a</v>
      </c>
      <c r="AF231" s="190" t="str">
        <f t="shared" si="470"/>
        <v>n/a</v>
      </c>
      <c r="AG231" s="206"/>
      <c r="AH231" s="207"/>
      <c r="AI231" s="169" t="s">
        <v>766</v>
      </c>
      <c r="AJ231" s="168" t="s">
        <v>685</v>
      </c>
      <c r="AK231" s="169" t="s">
        <v>767</v>
      </c>
      <c r="AL231" s="231"/>
      <c r="AM231" s="231"/>
      <c r="AN231" s="231"/>
      <c r="AO231" s="235"/>
      <c r="AP231" s="231"/>
      <c r="AQ231" s="231"/>
      <c r="AR231" s="231"/>
      <c r="AS231" s="231"/>
      <c r="AT231" s="231"/>
      <c r="AU231" s="231"/>
      <c r="AV231" s="231"/>
      <c r="AW231" s="231"/>
      <c r="AX231" s="231"/>
      <c r="AY231" s="237"/>
      <c r="AZ231" s="231"/>
      <c r="BA231" s="238"/>
      <c r="BB231" s="231"/>
      <c r="BC231" s="231"/>
      <c r="BD231" s="231"/>
    </row>
    <row r="232" spans="1:56" ht="62.25" customHeight="1">
      <c r="A232" s="167">
        <f>IF(C232=0,"  ",VLOOKUP(C232,CODES!$A$1:$B$143,2,FALSE))</f>
        <v>200000100003000</v>
      </c>
      <c r="B232" s="253" t="s">
        <v>768</v>
      </c>
      <c r="C232" s="169" t="s">
        <v>43</v>
      </c>
      <c r="D232" s="169" t="s">
        <v>36</v>
      </c>
      <c r="E232" s="169" t="s">
        <v>44</v>
      </c>
      <c r="F232" s="170" t="str">
        <f t="shared" ref="F232:I232" si="471">IF($E232="Public Bidding","Date Required",IF($E232="Shopping","n/a",IF($E232="Small Value Procurement","n/a",IF($E232="Lease of Venue","n/a",IF($E232="Agency to Agency","n/a",IF($E232="Direct Contracting","n/a",IF($E232="Emergency Cases","n/a","Check Mode of Proc")))))))</f>
        <v>n/a</v>
      </c>
      <c r="G232" s="170" t="str">
        <f t="shared" si="471"/>
        <v>n/a</v>
      </c>
      <c r="H232" s="170" t="str">
        <f t="shared" si="471"/>
        <v>n/a</v>
      </c>
      <c r="I232" s="170" t="str">
        <f t="shared" si="471"/>
        <v>n/a</v>
      </c>
      <c r="J232" s="180">
        <v>44680</v>
      </c>
      <c r="K232" s="180">
        <v>44680</v>
      </c>
      <c r="L232" s="181" t="str">
        <f t="shared" si="350"/>
        <v>n/a</v>
      </c>
      <c r="M232" s="180">
        <v>44692</v>
      </c>
      <c r="N232" s="180">
        <v>44697</v>
      </c>
      <c r="O232" s="186">
        <v>44699</v>
      </c>
      <c r="P232" s="186">
        <v>44700</v>
      </c>
      <c r="Q232" s="186">
        <v>44715</v>
      </c>
      <c r="R232" s="186">
        <v>44728</v>
      </c>
      <c r="S232" s="190" t="s">
        <v>38</v>
      </c>
      <c r="T232" s="248">
        <f t="shared" si="446"/>
        <v>187000</v>
      </c>
      <c r="U232" s="263">
        <v>187000</v>
      </c>
      <c r="V232" s="250"/>
      <c r="W232" s="248">
        <f t="shared" si="356"/>
        <v>186550</v>
      </c>
      <c r="X232" s="263">
        <v>186550</v>
      </c>
      <c r="Y232" s="195"/>
      <c r="Z232" s="190" t="str">
        <f t="shared" ref="Z232:AF232" si="472">IF($E232="Public Bidding","Date Required",IF($E232="Shopping","n/a",IF($E232="Small Value Procurement","n/a",IF($E232="Lease of Venue","n/a",IF($E232="Agency to Agency","n/a",IF($E232="Direct Contracting","n/a",IF($E232="Emergency Cases","n/a","Check Mode of Proc")))))))</f>
        <v>n/a</v>
      </c>
      <c r="AA232" s="190" t="str">
        <f t="shared" si="472"/>
        <v>n/a</v>
      </c>
      <c r="AB232" s="190" t="str">
        <f t="shared" si="472"/>
        <v>n/a</v>
      </c>
      <c r="AC232" s="190" t="str">
        <f t="shared" si="472"/>
        <v>n/a</v>
      </c>
      <c r="AD232" s="190" t="str">
        <f t="shared" si="472"/>
        <v>n/a</v>
      </c>
      <c r="AE232" s="190" t="str">
        <f t="shared" si="472"/>
        <v>n/a</v>
      </c>
      <c r="AF232" s="190" t="str">
        <f t="shared" si="472"/>
        <v>n/a</v>
      </c>
      <c r="AG232" s="206"/>
      <c r="AH232" s="207"/>
      <c r="AI232" s="169" t="s">
        <v>769</v>
      </c>
      <c r="AJ232" s="168" t="s">
        <v>770</v>
      </c>
      <c r="AK232" s="169" t="s">
        <v>771</v>
      </c>
      <c r="AL232" s="231"/>
      <c r="AM232" s="231"/>
      <c r="AN232" s="231"/>
      <c r="AO232" s="235"/>
      <c r="AP232" s="231"/>
      <c r="AQ232" s="231"/>
      <c r="AR232" s="231"/>
      <c r="AS232" s="231"/>
      <c r="AT232" s="231"/>
      <c r="AU232" s="231"/>
      <c r="AV232" s="231"/>
      <c r="AW232" s="231"/>
      <c r="AX232" s="231"/>
      <c r="AY232" s="237"/>
      <c r="AZ232" s="231"/>
      <c r="BA232" s="238"/>
      <c r="BB232" s="231"/>
      <c r="BC232" s="231"/>
      <c r="BD232" s="231"/>
    </row>
    <row r="233" spans="1:56" ht="39" customHeight="1">
      <c r="A233" s="167">
        <f>IF(C233=0,"  ",VLOOKUP(C233,CODES!$A$1:$B$143,2,FALSE))</f>
        <v>320101100001000</v>
      </c>
      <c r="B233" s="253" t="s">
        <v>772</v>
      </c>
      <c r="C233" s="169" t="s">
        <v>179</v>
      </c>
      <c r="D233" s="169" t="s">
        <v>36</v>
      </c>
      <c r="E233" s="169" t="s">
        <v>44</v>
      </c>
      <c r="F233" s="170" t="str">
        <f t="shared" ref="F233:I233" si="473">IF($E233="Public Bidding","Date Required",IF($E233="Shopping","n/a",IF($E233="Small Value Procurement","n/a",IF($E233="Lease of Venue","n/a",IF($E233="Agency to Agency","n/a",IF($E233="Direct Contracting","n/a",IF($E233="Emergency Cases","n/a","Check Mode of Proc")))))))</f>
        <v>n/a</v>
      </c>
      <c r="G233" s="170" t="str">
        <f t="shared" si="473"/>
        <v>n/a</v>
      </c>
      <c r="H233" s="170" t="str">
        <f t="shared" si="473"/>
        <v>n/a</v>
      </c>
      <c r="I233" s="170" t="str">
        <f t="shared" si="473"/>
        <v>n/a</v>
      </c>
      <c r="J233" s="180">
        <v>44679</v>
      </c>
      <c r="K233" s="183">
        <v>44679</v>
      </c>
      <c r="L233" s="181" t="str">
        <f t="shared" si="350"/>
        <v>n/a</v>
      </c>
      <c r="M233" s="180">
        <v>44692</v>
      </c>
      <c r="N233" s="180">
        <v>44697</v>
      </c>
      <c r="O233" s="186">
        <v>44701</v>
      </c>
      <c r="P233" s="186">
        <v>44702</v>
      </c>
      <c r="Q233" s="186">
        <v>44712</v>
      </c>
      <c r="R233" s="186">
        <v>44713</v>
      </c>
      <c r="S233" s="190" t="s">
        <v>38</v>
      </c>
      <c r="T233" s="248">
        <f t="shared" si="446"/>
        <v>17805.5</v>
      </c>
      <c r="U233" s="263">
        <v>17805.5</v>
      </c>
      <c r="V233" s="250"/>
      <c r="W233" s="248">
        <f t="shared" si="356"/>
        <v>17805.5</v>
      </c>
      <c r="X233" s="263">
        <v>17805.5</v>
      </c>
      <c r="Y233" s="195"/>
      <c r="Z233" s="190" t="str">
        <f t="shared" ref="Z233:AF233" si="474">IF($E233="Public Bidding","Date Required",IF($E233="Shopping","n/a",IF($E233="Small Value Procurement","n/a",IF($E233="Lease of Venue","n/a",IF($E233="Agency to Agency","n/a",IF($E233="Direct Contracting","n/a",IF($E233="Emergency Cases","n/a","Check Mode of Proc")))))))</f>
        <v>n/a</v>
      </c>
      <c r="AA233" s="190" t="str">
        <f t="shared" si="474"/>
        <v>n/a</v>
      </c>
      <c r="AB233" s="190" t="str">
        <f t="shared" si="474"/>
        <v>n/a</v>
      </c>
      <c r="AC233" s="190" t="str">
        <f t="shared" si="474"/>
        <v>n/a</v>
      </c>
      <c r="AD233" s="190" t="str">
        <f t="shared" si="474"/>
        <v>n/a</v>
      </c>
      <c r="AE233" s="190" t="str">
        <f t="shared" si="474"/>
        <v>n/a</v>
      </c>
      <c r="AF233" s="190" t="str">
        <f t="shared" si="474"/>
        <v>n/a</v>
      </c>
      <c r="AG233" s="206"/>
      <c r="AH233" s="207"/>
      <c r="AI233" s="169" t="s">
        <v>773</v>
      </c>
      <c r="AJ233" s="168" t="s">
        <v>635</v>
      </c>
      <c r="AK233" s="169" t="s">
        <v>774</v>
      </c>
      <c r="AL233" s="231"/>
      <c r="AM233" s="231"/>
      <c r="AN233" s="231"/>
      <c r="AO233" s="235"/>
      <c r="AP233" s="231"/>
      <c r="AQ233" s="231"/>
      <c r="AR233" s="231"/>
      <c r="AS233" s="231"/>
      <c r="AT233" s="231"/>
      <c r="AU233" s="231"/>
      <c r="AV233" s="231"/>
      <c r="AW233" s="231"/>
      <c r="AX233" s="231"/>
      <c r="AY233" s="237"/>
      <c r="AZ233" s="231"/>
      <c r="BA233" s="238"/>
      <c r="BB233" s="231"/>
      <c r="BC233" s="231"/>
      <c r="BD233" s="231"/>
    </row>
    <row r="234" spans="1:56" ht="39" customHeight="1">
      <c r="A234" s="167">
        <f>IF(C234=0,"  ",VLOOKUP(C234,CODES!$A$1:$B$143,2,FALSE))</f>
        <v>200000100005000</v>
      </c>
      <c r="B234" s="253" t="s">
        <v>775</v>
      </c>
      <c r="C234" s="169" t="s">
        <v>206</v>
      </c>
      <c r="D234" s="169" t="s">
        <v>36</v>
      </c>
      <c r="E234" s="169" t="s">
        <v>44</v>
      </c>
      <c r="F234" s="170" t="str">
        <f t="shared" ref="F234:I234" si="475">IF($E234="Public Bidding","Date Required",IF($E234="Shopping","n/a",IF($E234="Small Value Procurement","n/a",IF($E234="Lease of Venue","n/a",IF($E234="Agency to Agency","n/a",IF($E234="Direct Contracting","n/a",IF($E234="Emergency Cases","n/a","Check Mode of Proc")))))))</f>
        <v>n/a</v>
      </c>
      <c r="G234" s="170" t="str">
        <f t="shared" si="475"/>
        <v>n/a</v>
      </c>
      <c r="H234" s="170" t="str">
        <f t="shared" si="475"/>
        <v>n/a</v>
      </c>
      <c r="I234" s="170" t="str">
        <f t="shared" si="475"/>
        <v>n/a</v>
      </c>
      <c r="J234" s="180">
        <v>44685</v>
      </c>
      <c r="K234" s="180">
        <v>44685</v>
      </c>
      <c r="L234" s="181" t="str">
        <f t="shared" si="350"/>
        <v>n/a</v>
      </c>
      <c r="M234" s="180">
        <v>44691</v>
      </c>
      <c r="N234" s="180">
        <v>44692</v>
      </c>
      <c r="O234" s="186">
        <v>44692</v>
      </c>
      <c r="P234" s="186">
        <v>44693</v>
      </c>
      <c r="Q234" s="186">
        <v>44693</v>
      </c>
      <c r="R234" s="186">
        <v>44734</v>
      </c>
      <c r="S234" s="190" t="s">
        <v>38</v>
      </c>
      <c r="T234" s="248">
        <f t="shared" si="446"/>
        <v>42000</v>
      </c>
      <c r="U234" s="263">
        <v>42000</v>
      </c>
      <c r="V234" s="250"/>
      <c r="W234" s="248">
        <f t="shared" si="356"/>
        <v>40320</v>
      </c>
      <c r="X234" s="263">
        <v>40320</v>
      </c>
      <c r="Y234" s="195"/>
      <c r="Z234" s="190" t="str">
        <f t="shared" ref="Z234:AF234" si="476">IF($E234="Public Bidding","Date Required",IF($E234="Shopping","n/a",IF($E234="Small Value Procurement","n/a",IF($E234="Lease of Venue","n/a",IF($E234="Agency to Agency","n/a",IF($E234="Direct Contracting","n/a",IF($E234="Emergency Cases","n/a","Check Mode of Proc")))))))</f>
        <v>n/a</v>
      </c>
      <c r="AA234" s="190" t="str">
        <f t="shared" si="476"/>
        <v>n/a</v>
      </c>
      <c r="AB234" s="190" t="str">
        <f t="shared" si="476"/>
        <v>n/a</v>
      </c>
      <c r="AC234" s="190" t="str">
        <f t="shared" si="476"/>
        <v>n/a</v>
      </c>
      <c r="AD234" s="190" t="str">
        <f t="shared" si="476"/>
        <v>n/a</v>
      </c>
      <c r="AE234" s="190" t="str">
        <f t="shared" si="476"/>
        <v>n/a</v>
      </c>
      <c r="AF234" s="190" t="str">
        <f t="shared" si="476"/>
        <v>n/a</v>
      </c>
      <c r="AG234" s="206"/>
      <c r="AH234" s="207"/>
      <c r="AI234" s="169" t="s">
        <v>776</v>
      </c>
      <c r="AJ234" s="168" t="s">
        <v>46</v>
      </c>
      <c r="AK234" s="169" t="s">
        <v>777</v>
      </c>
      <c r="AL234" s="231"/>
      <c r="AM234" s="231"/>
      <c r="AN234" s="231"/>
      <c r="AO234" s="235"/>
      <c r="AP234" s="231"/>
      <c r="AQ234" s="231"/>
      <c r="AR234" s="231"/>
      <c r="AS234" s="231"/>
      <c r="AT234" s="231"/>
      <c r="AU234" s="231"/>
      <c r="AV234" s="231"/>
      <c r="AW234" s="231"/>
      <c r="AX234" s="231"/>
      <c r="AY234" s="237"/>
      <c r="AZ234" s="231"/>
      <c r="BA234" s="238"/>
      <c r="BB234" s="231"/>
      <c r="BC234" s="231"/>
      <c r="BD234" s="231"/>
    </row>
    <row r="235" spans="1:56" ht="46.5" customHeight="1">
      <c r="A235" s="167">
        <f>IF(C235=0,"  ",VLOOKUP(C235,CODES!$A$1:$B$143,2,FALSE))</f>
        <v>320104100001000</v>
      </c>
      <c r="B235" s="253" t="s">
        <v>778</v>
      </c>
      <c r="C235" s="169" t="s">
        <v>279</v>
      </c>
      <c r="D235" s="169" t="s">
        <v>36</v>
      </c>
      <c r="E235" s="169" t="s">
        <v>44</v>
      </c>
      <c r="F235" s="170" t="str">
        <f t="shared" ref="F235:I235" si="477">IF($E235="Public Bidding","Date Required",IF($E235="Shopping","n/a",IF($E235="Small Value Procurement","n/a",IF($E235="Lease of Venue","n/a",IF($E235="Agency to Agency","n/a",IF($E235="Direct Contracting","n/a",IF($E235="Emergency Cases","n/a","Check Mode of Proc")))))))</f>
        <v>n/a</v>
      </c>
      <c r="G235" s="170" t="str">
        <f t="shared" si="477"/>
        <v>n/a</v>
      </c>
      <c r="H235" s="170" t="str">
        <f t="shared" si="477"/>
        <v>n/a</v>
      </c>
      <c r="I235" s="170" t="str">
        <f t="shared" si="477"/>
        <v>n/a</v>
      </c>
      <c r="J235" s="180">
        <v>44685</v>
      </c>
      <c r="K235" s="180">
        <v>44685</v>
      </c>
      <c r="L235" s="181" t="str">
        <f t="shared" si="350"/>
        <v>n/a</v>
      </c>
      <c r="M235" s="180">
        <v>44686</v>
      </c>
      <c r="N235" s="180">
        <v>44692</v>
      </c>
      <c r="O235" s="186">
        <v>44692</v>
      </c>
      <c r="P235" s="186">
        <v>44693</v>
      </c>
      <c r="Q235" s="186">
        <v>44694</v>
      </c>
      <c r="R235" s="186">
        <v>44718</v>
      </c>
      <c r="S235" s="190" t="s">
        <v>38</v>
      </c>
      <c r="T235" s="248">
        <f t="shared" si="446"/>
        <v>21000</v>
      </c>
      <c r="U235" s="263">
        <v>21000</v>
      </c>
      <c r="V235" s="250"/>
      <c r="W235" s="248">
        <f t="shared" si="356"/>
        <v>18000</v>
      </c>
      <c r="X235" s="263">
        <v>18000</v>
      </c>
      <c r="Y235" s="195"/>
      <c r="Z235" s="190" t="str">
        <f t="shared" ref="Z235:AF235" si="478">IF($E235="Public Bidding","Date Required",IF($E235="Shopping","n/a",IF($E235="Small Value Procurement","n/a",IF($E235="Lease of Venue","n/a",IF($E235="Agency to Agency","n/a",IF($E235="Direct Contracting","n/a",IF($E235="Emergency Cases","n/a","Check Mode of Proc")))))))</f>
        <v>n/a</v>
      </c>
      <c r="AA235" s="190" t="str">
        <f t="shared" si="478"/>
        <v>n/a</v>
      </c>
      <c r="AB235" s="190" t="str">
        <f t="shared" si="478"/>
        <v>n/a</v>
      </c>
      <c r="AC235" s="190" t="str">
        <f t="shared" si="478"/>
        <v>n/a</v>
      </c>
      <c r="AD235" s="190" t="str">
        <f t="shared" si="478"/>
        <v>n/a</v>
      </c>
      <c r="AE235" s="190" t="str">
        <f t="shared" si="478"/>
        <v>n/a</v>
      </c>
      <c r="AF235" s="190" t="str">
        <f t="shared" si="478"/>
        <v>n/a</v>
      </c>
      <c r="AG235" s="206"/>
      <c r="AH235" s="207"/>
      <c r="AI235" s="169" t="s">
        <v>779</v>
      </c>
      <c r="AJ235" s="168" t="s">
        <v>117</v>
      </c>
      <c r="AK235" s="169" t="s">
        <v>780</v>
      </c>
      <c r="AL235" s="231"/>
      <c r="AM235" s="231"/>
      <c r="AN235" s="231"/>
      <c r="AO235" s="235"/>
      <c r="AP235" s="231"/>
      <c r="AQ235" s="231"/>
      <c r="AR235" s="231"/>
      <c r="AS235" s="231"/>
      <c r="AT235" s="231"/>
      <c r="AU235" s="231"/>
      <c r="AV235" s="231"/>
      <c r="AW235" s="231"/>
      <c r="AX235" s="231"/>
      <c r="AY235" s="237"/>
      <c r="AZ235" s="231"/>
      <c r="BA235" s="238"/>
      <c r="BB235" s="231"/>
      <c r="BC235" s="231"/>
      <c r="BD235" s="231"/>
    </row>
    <row r="236" spans="1:56" ht="39" customHeight="1">
      <c r="A236" s="167">
        <f>IF(C236=0,"  ",VLOOKUP(C236,CODES!$A$1:$B$143,2,FALSE))</f>
        <v>320101100001000</v>
      </c>
      <c r="B236" s="253" t="s">
        <v>781</v>
      </c>
      <c r="C236" s="169" t="s">
        <v>84</v>
      </c>
      <c r="D236" s="169" t="s">
        <v>36</v>
      </c>
      <c r="E236" s="169" t="s">
        <v>44</v>
      </c>
      <c r="F236" s="170" t="str">
        <f t="shared" ref="F236:I236" si="479">IF($E236="Public Bidding","Date Required",IF($E236="Shopping","n/a",IF($E236="Small Value Procurement","n/a",IF($E236="Lease of Venue","n/a",IF($E236="Agency to Agency","n/a",IF($E236="Direct Contracting","n/a",IF($E236="Emergency Cases","n/a","Check Mode of Proc")))))))</f>
        <v>n/a</v>
      </c>
      <c r="G236" s="170" t="str">
        <f t="shared" si="479"/>
        <v>n/a</v>
      </c>
      <c r="H236" s="170" t="str">
        <f t="shared" si="479"/>
        <v>n/a</v>
      </c>
      <c r="I236" s="170" t="str">
        <f t="shared" si="479"/>
        <v>n/a</v>
      </c>
      <c r="J236" s="180">
        <v>44648</v>
      </c>
      <c r="K236" s="180">
        <v>44648</v>
      </c>
      <c r="L236" s="181" t="str">
        <f t="shared" si="350"/>
        <v>n/a</v>
      </c>
      <c r="M236" s="169" t="str">
        <f>IF($E236="Public Bidding","Date Required",IF($E236="Shopping","Date Required",IF($E236="Small Value Procurement","Date Required",IF($E236="Lease of Venue","Date Required",IF($E236="Agency to Agency","Date Required",IF($E236="Direct Contracting","Date Required",IF($E236="Emergency Cases","Date Required","Check Mode of Proc")))))))</f>
        <v>Date Required</v>
      </c>
      <c r="N236" s="180">
        <v>44705</v>
      </c>
      <c r="O236" s="186">
        <v>44707</v>
      </c>
      <c r="P236" s="186">
        <v>44708</v>
      </c>
      <c r="Q236" s="186">
        <v>44726</v>
      </c>
      <c r="R236" s="186">
        <v>44727</v>
      </c>
      <c r="S236" s="190" t="s">
        <v>38</v>
      </c>
      <c r="T236" s="248">
        <f t="shared" si="446"/>
        <v>37200</v>
      </c>
      <c r="U236" s="263">
        <v>37200</v>
      </c>
      <c r="V236" s="250"/>
      <c r="W236" s="248">
        <f t="shared" si="356"/>
        <v>37200</v>
      </c>
      <c r="X236" s="263">
        <v>37200</v>
      </c>
      <c r="Y236" s="195"/>
      <c r="Z236" s="190" t="str">
        <f t="shared" ref="Z236:AF236" si="480">IF($E236="Public Bidding","Date Required",IF($E236="Shopping","n/a",IF($E236="Small Value Procurement","n/a",IF($E236="Lease of Venue","n/a",IF($E236="Agency to Agency","n/a",IF($E236="Direct Contracting","n/a",IF($E236="Emergency Cases","n/a","Check Mode of Proc")))))))</f>
        <v>n/a</v>
      </c>
      <c r="AA236" s="190" t="str">
        <f t="shared" si="480"/>
        <v>n/a</v>
      </c>
      <c r="AB236" s="190" t="str">
        <f t="shared" si="480"/>
        <v>n/a</v>
      </c>
      <c r="AC236" s="190" t="str">
        <f t="shared" si="480"/>
        <v>n/a</v>
      </c>
      <c r="AD236" s="190" t="str">
        <f t="shared" si="480"/>
        <v>n/a</v>
      </c>
      <c r="AE236" s="190" t="str">
        <f t="shared" si="480"/>
        <v>n/a</v>
      </c>
      <c r="AF236" s="190" t="str">
        <f t="shared" si="480"/>
        <v>n/a</v>
      </c>
      <c r="AG236" s="206"/>
      <c r="AH236" s="207"/>
      <c r="AI236" s="169" t="s">
        <v>782</v>
      </c>
      <c r="AJ236" s="168" t="s">
        <v>783</v>
      </c>
      <c r="AK236" s="169" t="s">
        <v>784</v>
      </c>
      <c r="AL236" s="231"/>
      <c r="AM236" s="231"/>
      <c r="AN236" s="231"/>
      <c r="AO236" s="235"/>
      <c r="AP236" s="231"/>
      <c r="AQ236" s="231"/>
      <c r="AR236" s="231"/>
      <c r="AS236" s="231"/>
      <c r="AT236" s="231"/>
      <c r="AU236" s="231"/>
      <c r="AV236" s="231"/>
      <c r="AW236" s="231"/>
      <c r="AX236" s="231"/>
      <c r="AY236" s="237"/>
      <c r="AZ236" s="231"/>
      <c r="BA236" s="238"/>
      <c r="BB236" s="231"/>
      <c r="BC236" s="231"/>
      <c r="BD236" s="231"/>
    </row>
    <row r="237" spans="1:56" ht="39" customHeight="1">
      <c r="A237" s="167">
        <f>IF(C237=0,"  ",VLOOKUP(C237,CODES!$A$1:$B$143,2,FALSE))</f>
        <v>320105100003000</v>
      </c>
      <c r="B237" s="253" t="s">
        <v>785</v>
      </c>
      <c r="C237" s="169" t="s">
        <v>786</v>
      </c>
      <c r="D237" s="169" t="s">
        <v>36</v>
      </c>
      <c r="E237" s="169" t="s">
        <v>44</v>
      </c>
      <c r="F237" s="170" t="str">
        <f t="shared" ref="F237:I237" si="481">IF($E237="Public Bidding","Date Required",IF($E237="Shopping","n/a",IF($E237="Small Value Procurement","n/a",IF($E237="Lease of Venue","n/a",IF($E237="Agency to Agency","n/a",IF($E237="Direct Contracting","n/a",IF($E237="Emergency Cases","n/a","Check Mode of Proc")))))))</f>
        <v>n/a</v>
      </c>
      <c r="G237" s="170" t="str">
        <f t="shared" si="481"/>
        <v>n/a</v>
      </c>
      <c r="H237" s="170" t="str">
        <f t="shared" si="481"/>
        <v>n/a</v>
      </c>
      <c r="I237" s="170" t="str">
        <f t="shared" si="481"/>
        <v>n/a</v>
      </c>
      <c r="J237" s="180">
        <v>44683</v>
      </c>
      <c r="K237" s="180">
        <v>44683</v>
      </c>
      <c r="L237" s="181" t="str">
        <f t="shared" si="350"/>
        <v>n/a</v>
      </c>
      <c r="M237" s="180">
        <v>44705</v>
      </c>
      <c r="N237" s="180">
        <v>44705</v>
      </c>
      <c r="O237" s="186">
        <v>44706</v>
      </c>
      <c r="P237" s="186">
        <v>44707</v>
      </c>
      <c r="Q237" s="186">
        <v>44722</v>
      </c>
      <c r="R237" s="186">
        <v>44726</v>
      </c>
      <c r="S237" s="190" t="s">
        <v>38</v>
      </c>
      <c r="T237" s="248">
        <f t="shared" si="446"/>
        <v>7445</v>
      </c>
      <c r="U237" s="263">
        <v>7445</v>
      </c>
      <c r="V237" s="250"/>
      <c r="W237" s="248">
        <f t="shared" si="356"/>
        <v>7445</v>
      </c>
      <c r="X237" s="263">
        <v>7445</v>
      </c>
      <c r="Y237" s="195"/>
      <c r="Z237" s="190" t="str">
        <f t="shared" ref="Z237:AF237" si="482">IF($E237="Public Bidding","Date Required",IF($E237="Shopping","n/a",IF($E237="Small Value Procurement","n/a",IF($E237="Lease of Venue","n/a",IF($E237="Agency to Agency","n/a",IF($E237="Direct Contracting","n/a",IF($E237="Emergency Cases","n/a","Check Mode of Proc")))))))</f>
        <v>n/a</v>
      </c>
      <c r="AA237" s="190" t="str">
        <f t="shared" si="482"/>
        <v>n/a</v>
      </c>
      <c r="AB237" s="190" t="str">
        <f t="shared" si="482"/>
        <v>n/a</v>
      </c>
      <c r="AC237" s="190" t="str">
        <f t="shared" si="482"/>
        <v>n/a</v>
      </c>
      <c r="AD237" s="190" t="str">
        <f t="shared" si="482"/>
        <v>n/a</v>
      </c>
      <c r="AE237" s="190" t="str">
        <f t="shared" si="482"/>
        <v>n/a</v>
      </c>
      <c r="AF237" s="190" t="str">
        <f t="shared" si="482"/>
        <v>n/a</v>
      </c>
      <c r="AG237" s="206"/>
      <c r="AH237" s="207"/>
      <c r="AI237" s="169" t="s">
        <v>787</v>
      </c>
      <c r="AJ237" s="168" t="s">
        <v>155</v>
      </c>
      <c r="AK237" s="169" t="s">
        <v>788</v>
      </c>
      <c r="AL237" s="231"/>
      <c r="AM237" s="231"/>
      <c r="AN237" s="231"/>
      <c r="AO237" s="235"/>
      <c r="AP237" s="231"/>
      <c r="AQ237" s="231"/>
      <c r="AR237" s="231"/>
      <c r="AS237" s="231"/>
      <c r="AT237" s="231"/>
      <c r="AU237" s="231"/>
      <c r="AV237" s="231"/>
      <c r="AW237" s="231"/>
      <c r="AX237" s="231"/>
      <c r="AY237" s="237"/>
      <c r="AZ237" s="231"/>
      <c r="BA237" s="238"/>
      <c r="BB237" s="231"/>
      <c r="BC237" s="231"/>
      <c r="BD237" s="231"/>
    </row>
    <row r="238" spans="1:56" ht="39" customHeight="1">
      <c r="A238" s="167" t="str">
        <f>IF(C238=0,"  ",VLOOKUP(C238,CODES!$A$1:$B$143,2,FALSE))</f>
        <v>3201021100001000</v>
      </c>
      <c r="B238" s="253" t="s">
        <v>789</v>
      </c>
      <c r="C238" s="169" t="s">
        <v>575</v>
      </c>
      <c r="D238" s="169" t="s">
        <v>36</v>
      </c>
      <c r="E238" s="169" t="s">
        <v>44</v>
      </c>
      <c r="F238" s="170" t="str">
        <f t="shared" ref="F238:I238" si="483">IF($E238="Public Bidding","Date Required",IF($E238="Shopping","n/a",IF($E238="Small Value Procurement","n/a",IF($E238="Lease of Venue","n/a",IF($E238="Agency to Agency","n/a",IF($E238="Direct Contracting","n/a",IF($E238="Emergency Cases","n/a","Check Mode of Proc")))))))</f>
        <v>n/a</v>
      </c>
      <c r="G238" s="170" t="str">
        <f t="shared" si="483"/>
        <v>n/a</v>
      </c>
      <c r="H238" s="170" t="str">
        <f t="shared" si="483"/>
        <v>n/a</v>
      </c>
      <c r="I238" s="170" t="str">
        <f t="shared" si="483"/>
        <v>n/a</v>
      </c>
      <c r="J238" s="180">
        <v>44683</v>
      </c>
      <c r="K238" s="180">
        <v>44683</v>
      </c>
      <c r="L238" s="181" t="str">
        <f t="shared" ref="L238:L299" si="484">IF($E238="Public Bidding","Date Required",IF($E238="Shopping","n/a",IF($E238="Small Value Procurement","n/a",IF($E238="Lease of Venue","n/a",IF($E238="Agency to Agency","n/a",IF($E238="Direct Contracting","n/a",IF($E238="Emergency Cases","n/a","Check Mode of Proc")))))))</f>
        <v>n/a</v>
      </c>
      <c r="M238" s="180">
        <v>44692</v>
      </c>
      <c r="N238" s="180">
        <v>44705</v>
      </c>
      <c r="O238" s="186">
        <v>44707</v>
      </c>
      <c r="P238" s="186">
        <v>44708</v>
      </c>
      <c r="Q238" s="186">
        <v>44707</v>
      </c>
      <c r="R238" s="186">
        <v>44707</v>
      </c>
      <c r="S238" s="190" t="s">
        <v>38</v>
      </c>
      <c r="T238" s="248">
        <f t="shared" si="446"/>
        <v>119200</v>
      </c>
      <c r="U238" s="263">
        <v>119200</v>
      </c>
      <c r="V238" s="250"/>
      <c r="W238" s="248">
        <f t="shared" si="356"/>
        <v>116000</v>
      </c>
      <c r="X238" s="263">
        <v>116000</v>
      </c>
      <c r="Y238" s="195"/>
      <c r="Z238" s="190" t="str">
        <f t="shared" ref="Z238:AF238" si="485">IF($E238="Public Bidding","Date Required",IF($E238="Shopping","n/a",IF($E238="Small Value Procurement","n/a",IF($E238="Lease of Venue","n/a",IF($E238="Agency to Agency","n/a",IF($E238="Direct Contracting","n/a",IF($E238="Emergency Cases","n/a","Check Mode of Proc")))))))</f>
        <v>n/a</v>
      </c>
      <c r="AA238" s="190" t="str">
        <f t="shared" si="485"/>
        <v>n/a</v>
      </c>
      <c r="AB238" s="190" t="str">
        <f t="shared" si="485"/>
        <v>n/a</v>
      </c>
      <c r="AC238" s="190" t="str">
        <f t="shared" si="485"/>
        <v>n/a</v>
      </c>
      <c r="AD238" s="190" t="str">
        <f t="shared" si="485"/>
        <v>n/a</v>
      </c>
      <c r="AE238" s="190" t="str">
        <f t="shared" si="485"/>
        <v>n/a</v>
      </c>
      <c r="AF238" s="190" t="str">
        <f t="shared" si="485"/>
        <v>n/a</v>
      </c>
      <c r="AG238" s="206"/>
      <c r="AH238" s="207"/>
      <c r="AI238" s="169" t="s">
        <v>790</v>
      </c>
      <c r="AJ238" s="168" t="s">
        <v>643</v>
      </c>
      <c r="AK238" s="169" t="s">
        <v>791</v>
      </c>
      <c r="AL238" s="231"/>
      <c r="AM238" s="231"/>
      <c r="AN238" s="231"/>
      <c r="AO238" s="235"/>
      <c r="AP238" s="231"/>
      <c r="AQ238" s="231"/>
      <c r="AR238" s="231"/>
      <c r="AS238" s="231"/>
      <c r="AT238" s="231"/>
      <c r="AU238" s="231"/>
      <c r="AV238" s="231"/>
      <c r="AW238" s="231"/>
      <c r="AX238" s="231"/>
      <c r="AY238" s="237"/>
      <c r="AZ238" s="231"/>
      <c r="BA238" s="238"/>
      <c r="BB238" s="231"/>
      <c r="BC238" s="231"/>
      <c r="BD238" s="231"/>
    </row>
    <row r="239" spans="1:56" ht="39" customHeight="1">
      <c r="A239" s="167">
        <f>IF(C239=0,"  ",VLOOKUP(C239,CODES!$A$1:$B$143,2,FALSE))</f>
        <v>310100100002000</v>
      </c>
      <c r="B239" s="253" t="s">
        <v>792</v>
      </c>
      <c r="C239" s="169" t="s">
        <v>464</v>
      </c>
      <c r="D239" s="169" t="s">
        <v>36</v>
      </c>
      <c r="E239" s="169" t="s">
        <v>44</v>
      </c>
      <c r="F239" s="170" t="str">
        <f t="shared" ref="F239:I239" si="486">IF($E239="Public Bidding","Date Required",IF($E239="Shopping","n/a",IF($E239="Small Value Procurement","n/a",IF($E239="Lease of Venue","n/a",IF($E239="Agency to Agency","n/a",IF($E239="Direct Contracting","n/a",IF($E239="Emergency Cases","n/a","Check Mode of Proc")))))))</f>
        <v>n/a</v>
      </c>
      <c r="G239" s="170" t="str">
        <f t="shared" si="486"/>
        <v>n/a</v>
      </c>
      <c r="H239" s="170" t="str">
        <f t="shared" si="486"/>
        <v>n/a</v>
      </c>
      <c r="I239" s="170" t="str">
        <f t="shared" si="486"/>
        <v>n/a</v>
      </c>
      <c r="J239" s="180">
        <v>44685</v>
      </c>
      <c r="K239" s="180">
        <v>44685</v>
      </c>
      <c r="L239" s="181" t="str">
        <f t="shared" si="484"/>
        <v>n/a</v>
      </c>
      <c r="M239" s="180">
        <v>44692</v>
      </c>
      <c r="N239" s="180">
        <v>44705</v>
      </c>
      <c r="O239" s="186">
        <v>44707</v>
      </c>
      <c r="P239" s="186">
        <v>44708</v>
      </c>
      <c r="Q239" s="186">
        <v>44708</v>
      </c>
      <c r="R239" s="186">
        <v>44708</v>
      </c>
      <c r="S239" s="190" t="s">
        <v>38</v>
      </c>
      <c r="T239" s="248">
        <f t="shared" si="446"/>
        <v>6648.62</v>
      </c>
      <c r="U239" s="263">
        <v>6648.62</v>
      </c>
      <c r="V239" s="250"/>
      <c r="W239" s="248">
        <f t="shared" si="356"/>
        <v>6030</v>
      </c>
      <c r="X239" s="263">
        <v>6030</v>
      </c>
      <c r="Y239" s="195"/>
      <c r="Z239" s="190" t="str">
        <f t="shared" ref="Z239:AF239" si="487">IF($E239="Public Bidding","Date Required",IF($E239="Shopping","n/a",IF($E239="Small Value Procurement","n/a",IF($E239="Lease of Venue","n/a",IF($E239="Agency to Agency","n/a",IF($E239="Direct Contracting","n/a",IF($E239="Emergency Cases","n/a","Check Mode of Proc")))))))</f>
        <v>n/a</v>
      </c>
      <c r="AA239" s="190" t="str">
        <f t="shared" si="487"/>
        <v>n/a</v>
      </c>
      <c r="AB239" s="190" t="str">
        <f t="shared" si="487"/>
        <v>n/a</v>
      </c>
      <c r="AC239" s="190" t="str">
        <f t="shared" si="487"/>
        <v>n/a</v>
      </c>
      <c r="AD239" s="190" t="str">
        <f t="shared" si="487"/>
        <v>n/a</v>
      </c>
      <c r="AE239" s="190" t="str">
        <f t="shared" si="487"/>
        <v>n/a</v>
      </c>
      <c r="AF239" s="190" t="str">
        <f t="shared" si="487"/>
        <v>n/a</v>
      </c>
      <c r="AG239" s="206"/>
      <c r="AH239" s="207"/>
      <c r="AI239" s="169" t="s">
        <v>793</v>
      </c>
      <c r="AJ239" s="168" t="s">
        <v>424</v>
      </c>
      <c r="AK239" s="169" t="s">
        <v>794</v>
      </c>
      <c r="AL239" s="231"/>
      <c r="AM239" s="231"/>
      <c r="AN239" s="231"/>
      <c r="AO239" s="235"/>
      <c r="AP239" s="231"/>
      <c r="AQ239" s="231"/>
      <c r="AR239" s="231"/>
      <c r="AS239" s="231"/>
      <c r="AT239" s="231"/>
      <c r="AU239" s="231"/>
      <c r="AV239" s="231"/>
      <c r="AW239" s="231"/>
      <c r="AX239" s="231"/>
      <c r="AY239" s="237"/>
      <c r="AZ239" s="231"/>
      <c r="BA239" s="238"/>
      <c r="BB239" s="231"/>
      <c r="BC239" s="231"/>
      <c r="BD239" s="231"/>
    </row>
    <row r="240" spans="1:56" ht="39" customHeight="1">
      <c r="A240" s="167">
        <f>IF(C240=0,"  ",VLOOKUP(C240,CODES!$A$1:$B$143,2,FALSE))</f>
        <v>320101100001000</v>
      </c>
      <c r="B240" s="253" t="s">
        <v>795</v>
      </c>
      <c r="C240" s="169" t="s">
        <v>84</v>
      </c>
      <c r="D240" s="169" t="s">
        <v>36</v>
      </c>
      <c r="E240" s="169" t="s">
        <v>44</v>
      </c>
      <c r="F240" s="170" t="str">
        <f t="shared" ref="F240:I240" si="488">IF($E240="Public Bidding","Date Required",IF($E240="Shopping","n/a",IF($E240="Small Value Procurement","n/a",IF($E240="Lease of Venue","n/a",IF($E240="Agency to Agency","n/a",IF($E240="Direct Contracting","n/a",IF($E240="Emergency Cases","n/a","Check Mode of Proc")))))))</f>
        <v>n/a</v>
      </c>
      <c r="G240" s="170" t="str">
        <f t="shared" si="488"/>
        <v>n/a</v>
      </c>
      <c r="H240" s="170" t="str">
        <f t="shared" si="488"/>
        <v>n/a</v>
      </c>
      <c r="I240" s="170" t="str">
        <f t="shared" si="488"/>
        <v>n/a</v>
      </c>
      <c r="J240" s="180">
        <v>44685</v>
      </c>
      <c r="K240" s="180">
        <v>44685</v>
      </c>
      <c r="L240" s="181" t="str">
        <f t="shared" si="484"/>
        <v>n/a</v>
      </c>
      <c r="M240" s="180">
        <v>44692</v>
      </c>
      <c r="N240" s="180">
        <v>44705</v>
      </c>
      <c r="O240" s="186">
        <v>44707</v>
      </c>
      <c r="P240" s="186">
        <v>44708</v>
      </c>
      <c r="Q240" s="186">
        <v>44714</v>
      </c>
      <c r="R240" s="186">
        <v>44715</v>
      </c>
      <c r="S240" s="190" t="s">
        <v>38</v>
      </c>
      <c r="T240" s="248">
        <f t="shared" si="446"/>
        <v>7904</v>
      </c>
      <c r="U240" s="263">
        <v>7904</v>
      </c>
      <c r="V240" s="250"/>
      <c r="W240" s="248">
        <f t="shared" ref="W240:W301" si="489">SUM(X240:Y240)</f>
        <v>5400</v>
      </c>
      <c r="X240" s="263">
        <v>5400</v>
      </c>
      <c r="Y240" s="195"/>
      <c r="Z240" s="190" t="str">
        <f t="shared" ref="Z240:AF240" si="490">IF($E240="Public Bidding","Date Required",IF($E240="Shopping","n/a",IF($E240="Small Value Procurement","n/a",IF($E240="Lease of Venue","n/a",IF($E240="Agency to Agency","n/a",IF($E240="Direct Contracting","n/a",IF($E240="Emergency Cases","n/a","Check Mode of Proc")))))))</f>
        <v>n/a</v>
      </c>
      <c r="AA240" s="190" t="str">
        <f t="shared" si="490"/>
        <v>n/a</v>
      </c>
      <c r="AB240" s="190" t="str">
        <f t="shared" si="490"/>
        <v>n/a</v>
      </c>
      <c r="AC240" s="190" t="str">
        <f t="shared" si="490"/>
        <v>n/a</v>
      </c>
      <c r="AD240" s="190" t="str">
        <f t="shared" si="490"/>
        <v>n/a</v>
      </c>
      <c r="AE240" s="190" t="str">
        <f t="shared" si="490"/>
        <v>n/a</v>
      </c>
      <c r="AF240" s="190" t="str">
        <f t="shared" si="490"/>
        <v>n/a</v>
      </c>
      <c r="AG240" s="206"/>
      <c r="AH240" s="207"/>
      <c r="AI240" s="169" t="s">
        <v>796</v>
      </c>
      <c r="AJ240" s="168" t="s">
        <v>797</v>
      </c>
      <c r="AK240" s="169" t="s">
        <v>798</v>
      </c>
      <c r="AL240" s="231"/>
      <c r="AM240" s="231"/>
      <c r="AN240" s="231"/>
      <c r="AO240" s="235"/>
      <c r="AP240" s="231"/>
      <c r="AQ240" s="231"/>
      <c r="AR240" s="231"/>
      <c r="AS240" s="231"/>
      <c r="AT240" s="231"/>
      <c r="AU240" s="231"/>
      <c r="AV240" s="231"/>
      <c r="AW240" s="231"/>
      <c r="AX240" s="231"/>
      <c r="AY240" s="237"/>
      <c r="AZ240" s="231"/>
      <c r="BA240" s="238"/>
      <c r="BB240" s="231"/>
      <c r="BC240" s="231"/>
      <c r="BD240" s="231"/>
    </row>
    <row r="241" spans="1:56" ht="39" customHeight="1">
      <c r="A241" s="167">
        <f>IF(C241=0,"  ",VLOOKUP(C241,CODES!$A$1:$B$143,2,FALSE))</f>
        <v>320101100001000</v>
      </c>
      <c r="B241" s="253" t="s">
        <v>799</v>
      </c>
      <c r="C241" s="169" t="s">
        <v>93</v>
      </c>
      <c r="D241" s="169" t="s">
        <v>36</v>
      </c>
      <c r="E241" s="169" t="s">
        <v>44</v>
      </c>
      <c r="F241" s="170" t="str">
        <f t="shared" ref="F241:I241" si="491">IF($E241="Public Bidding","Date Required",IF($E241="Shopping","n/a",IF($E241="Small Value Procurement","n/a",IF($E241="Lease of Venue","n/a",IF($E241="Agency to Agency","n/a",IF($E241="Direct Contracting","n/a",IF($E241="Emergency Cases","n/a","Check Mode of Proc")))))))</f>
        <v>n/a</v>
      </c>
      <c r="G241" s="170" t="str">
        <f t="shared" si="491"/>
        <v>n/a</v>
      </c>
      <c r="H241" s="170" t="str">
        <f t="shared" si="491"/>
        <v>n/a</v>
      </c>
      <c r="I241" s="170" t="str">
        <f t="shared" si="491"/>
        <v>n/a</v>
      </c>
      <c r="J241" s="180">
        <v>44683</v>
      </c>
      <c r="K241" s="180">
        <v>44683</v>
      </c>
      <c r="L241" s="181" t="str">
        <f t="shared" si="484"/>
        <v>n/a</v>
      </c>
      <c r="M241" s="180">
        <v>44692</v>
      </c>
      <c r="N241" s="180">
        <v>44705</v>
      </c>
      <c r="O241" s="186">
        <v>44707</v>
      </c>
      <c r="P241" s="186">
        <v>44708</v>
      </c>
      <c r="Q241" s="186">
        <v>44708</v>
      </c>
      <c r="R241" s="186">
        <v>44708</v>
      </c>
      <c r="S241" s="190" t="s">
        <v>38</v>
      </c>
      <c r="T241" s="248">
        <f t="shared" si="446"/>
        <v>13880</v>
      </c>
      <c r="U241" s="263">
        <v>13880</v>
      </c>
      <c r="V241" s="250"/>
      <c r="W241" s="248">
        <f t="shared" si="489"/>
        <v>13880</v>
      </c>
      <c r="X241" s="263">
        <v>13880</v>
      </c>
      <c r="Y241" s="195"/>
      <c r="Z241" s="190" t="str">
        <f t="shared" ref="Z241:AF241" si="492">IF($E241="Public Bidding","Date Required",IF($E241="Shopping","n/a",IF($E241="Small Value Procurement","n/a",IF($E241="Lease of Venue","n/a",IF($E241="Agency to Agency","n/a",IF($E241="Direct Contracting","n/a",IF($E241="Emergency Cases","n/a","Check Mode of Proc")))))))</f>
        <v>n/a</v>
      </c>
      <c r="AA241" s="190" t="str">
        <f t="shared" si="492"/>
        <v>n/a</v>
      </c>
      <c r="AB241" s="190" t="str">
        <f t="shared" si="492"/>
        <v>n/a</v>
      </c>
      <c r="AC241" s="190" t="str">
        <f t="shared" si="492"/>
        <v>n/a</v>
      </c>
      <c r="AD241" s="190" t="str">
        <f t="shared" si="492"/>
        <v>n/a</v>
      </c>
      <c r="AE241" s="190" t="str">
        <f t="shared" si="492"/>
        <v>n/a</v>
      </c>
      <c r="AF241" s="190" t="str">
        <f t="shared" si="492"/>
        <v>n/a</v>
      </c>
      <c r="AG241" s="206"/>
      <c r="AH241" s="207"/>
      <c r="AI241" s="169" t="s">
        <v>800</v>
      </c>
      <c r="AJ241" s="168" t="s">
        <v>801</v>
      </c>
      <c r="AK241" s="169" t="s">
        <v>798</v>
      </c>
      <c r="AL241" s="231"/>
      <c r="AM241" s="231"/>
      <c r="AN241" s="231"/>
      <c r="AO241" s="235"/>
      <c r="AP241" s="231"/>
      <c r="AQ241" s="231"/>
      <c r="AR241" s="231"/>
      <c r="AS241" s="231"/>
      <c r="AT241" s="231"/>
      <c r="AU241" s="231"/>
      <c r="AV241" s="231"/>
      <c r="AW241" s="231"/>
      <c r="AX241" s="231"/>
      <c r="AY241" s="237"/>
      <c r="AZ241" s="231"/>
      <c r="BA241" s="238"/>
      <c r="BB241" s="231"/>
      <c r="BC241" s="231"/>
      <c r="BD241" s="231"/>
    </row>
    <row r="242" spans="1:56" ht="39" customHeight="1">
      <c r="A242" s="167">
        <f>IF(C242=0,"  ",VLOOKUP(C242,CODES!$A$1:$B$143,2,FALSE))</f>
        <v>320103100001000</v>
      </c>
      <c r="B242" s="253" t="s">
        <v>802</v>
      </c>
      <c r="C242" s="169" t="s">
        <v>803</v>
      </c>
      <c r="D242" s="169" t="s">
        <v>36</v>
      </c>
      <c r="E242" s="169" t="s">
        <v>44</v>
      </c>
      <c r="F242" s="170" t="str">
        <f t="shared" ref="F242:I242" si="493">IF($E242="Public Bidding","Date Required",IF($E242="Shopping","n/a",IF($E242="Small Value Procurement","n/a",IF($E242="Lease of Venue","n/a",IF($E242="Agency to Agency","n/a",IF($E242="Direct Contracting","n/a",IF($E242="Emergency Cases","n/a","Check Mode of Proc")))))))</f>
        <v>n/a</v>
      </c>
      <c r="G242" s="170" t="str">
        <f t="shared" si="493"/>
        <v>n/a</v>
      </c>
      <c r="H242" s="170" t="str">
        <f t="shared" si="493"/>
        <v>n/a</v>
      </c>
      <c r="I242" s="170" t="str">
        <f t="shared" si="493"/>
        <v>n/a</v>
      </c>
      <c r="J242" s="180">
        <v>44683</v>
      </c>
      <c r="K242" s="180">
        <v>44683</v>
      </c>
      <c r="L242" s="181" t="str">
        <f t="shared" si="484"/>
        <v>n/a</v>
      </c>
      <c r="M242" s="180">
        <v>44692</v>
      </c>
      <c r="N242" s="180">
        <v>44705</v>
      </c>
      <c r="O242" s="186">
        <v>44709</v>
      </c>
      <c r="P242" s="186">
        <v>44710</v>
      </c>
      <c r="Q242" s="186">
        <v>44735</v>
      </c>
      <c r="R242" s="186">
        <v>44736</v>
      </c>
      <c r="S242" s="190" t="s">
        <v>38</v>
      </c>
      <c r="T242" s="248">
        <f t="shared" si="446"/>
        <v>96900</v>
      </c>
      <c r="U242" s="263">
        <v>96900</v>
      </c>
      <c r="V242" s="250"/>
      <c r="W242" s="248">
        <f t="shared" si="489"/>
        <v>118000</v>
      </c>
      <c r="X242" s="263">
        <v>118000</v>
      </c>
      <c r="Y242" s="195"/>
      <c r="Z242" s="190" t="str">
        <f t="shared" ref="Z242:AF242" si="494">IF($E242="Public Bidding","Date Required",IF($E242="Shopping","n/a",IF($E242="Small Value Procurement","n/a",IF($E242="Lease of Venue","n/a",IF($E242="Agency to Agency","n/a",IF($E242="Direct Contracting","n/a",IF($E242="Emergency Cases","n/a","Check Mode of Proc")))))))</f>
        <v>n/a</v>
      </c>
      <c r="AA242" s="190" t="str">
        <f t="shared" si="494"/>
        <v>n/a</v>
      </c>
      <c r="AB242" s="190" t="str">
        <f t="shared" si="494"/>
        <v>n/a</v>
      </c>
      <c r="AC242" s="190" t="str">
        <f t="shared" si="494"/>
        <v>n/a</v>
      </c>
      <c r="AD242" s="190" t="str">
        <f t="shared" si="494"/>
        <v>n/a</v>
      </c>
      <c r="AE242" s="190" t="str">
        <f t="shared" si="494"/>
        <v>n/a</v>
      </c>
      <c r="AF242" s="190" t="str">
        <f t="shared" si="494"/>
        <v>n/a</v>
      </c>
      <c r="AG242" s="206"/>
      <c r="AH242" s="207"/>
      <c r="AI242" s="169" t="s">
        <v>804</v>
      </c>
      <c r="AJ242" s="168" t="s">
        <v>749</v>
      </c>
      <c r="AK242" s="169" t="s">
        <v>798</v>
      </c>
      <c r="AL242" s="231"/>
      <c r="AM242" s="231"/>
      <c r="AN242" s="231"/>
      <c r="AO242" s="235"/>
      <c r="AP242" s="231"/>
      <c r="AQ242" s="231"/>
      <c r="AR242" s="231"/>
      <c r="AS242" s="231"/>
      <c r="AT242" s="231"/>
      <c r="AU242" s="231"/>
      <c r="AV242" s="231"/>
      <c r="AW242" s="231"/>
      <c r="AX242" s="231"/>
      <c r="AY242" s="237"/>
      <c r="AZ242" s="231"/>
      <c r="BA242" s="238"/>
      <c r="BB242" s="231"/>
      <c r="BC242" s="231"/>
      <c r="BD242" s="231"/>
    </row>
    <row r="243" spans="1:56" ht="39" customHeight="1">
      <c r="A243" s="167">
        <f>IF(C243=0,"  ",VLOOKUP(C243,CODES!$A$1:$B$143,2,FALSE))</f>
        <v>320101100001000</v>
      </c>
      <c r="B243" s="253" t="s">
        <v>805</v>
      </c>
      <c r="C243" s="169" t="s">
        <v>179</v>
      </c>
      <c r="D243" s="169" t="s">
        <v>36</v>
      </c>
      <c r="E243" s="169" t="s">
        <v>44</v>
      </c>
      <c r="F243" s="170" t="str">
        <f t="shared" ref="F243:I243" si="495">IF($E243="Public Bidding","Date Required",IF($E243="Shopping","n/a",IF($E243="Small Value Procurement","n/a",IF($E243="Lease of Venue","n/a",IF($E243="Agency to Agency","n/a",IF($E243="Direct Contracting","n/a",IF($E243="Emergency Cases","n/a","Check Mode of Proc")))))))</f>
        <v>n/a</v>
      </c>
      <c r="G243" s="170" t="str">
        <f t="shared" si="495"/>
        <v>n/a</v>
      </c>
      <c r="H243" s="170" t="str">
        <f t="shared" si="495"/>
        <v>n/a</v>
      </c>
      <c r="I243" s="170" t="str">
        <f t="shared" si="495"/>
        <v>n/a</v>
      </c>
      <c r="J243" s="180">
        <v>44686</v>
      </c>
      <c r="K243" s="180">
        <v>44686</v>
      </c>
      <c r="L243" s="181" t="str">
        <f t="shared" si="484"/>
        <v>n/a</v>
      </c>
      <c r="M243" s="180">
        <v>44692</v>
      </c>
      <c r="N243" s="245">
        <v>44705</v>
      </c>
      <c r="O243" s="186">
        <v>44707</v>
      </c>
      <c r="P243" s="186">
        <v>44708</v>
      </c>
      <c r="Q243" s="186">
        <v>44720</v>
      </c>
      <c r="R243" s="186">
        <v>44720</v>
      </c>
      <c r="S243" s="190" t="s">
        <v>38</v>
      </c>
      <c r="T243" s="248">
        <f t="shared" si="446"/>
        <v>13800</v>
      </c>
      <c r="U243" s="263">
        <v>13800</v>
      </c>
      <c r="V243" s="250"/>
      <c r="W243" s="248">
        <f t="shared" si="489"/>
        <v>13800</v>
      </c>
      <c r="X243" s="263">
        <v>13800</v>
      </c>
      <c r="Y243" s="195"/>
      <c r="Z243" s="190" t="str">
        <f t="shared" ref="Z243:AF243" si="496">IF($E243="Public Bidding","Date Required",IF($E243="Shopping","n/a",IF($E243="Small Value Procurement","n/a",IF($E243="Lease of Venue","n/a",IF($E243="Agency to Agency","n/a",IF($E243="Direct Contracting","n/a",IF($E243="Emergency Cases","n/a","Check Mode of Proc")))))))</f>
        <v>n/a</v>
      </c>
      <c r="AA243" s="190" t="str">
        <f t="shared" si="496"/>
        <v>n/a</v>
      </c>
      <c r="AB243" s="190" t="str">
        <f t="shared" si="496"/>
        <v>n/a</v>
      </c>
      <c r="AC243" s="190" t="str">
        <f t="shared" si="496"/>
        <v>n/a</v>
      </c>
      <c r="AD243" s="190" t="str">
        <f t="shared" si="496"/>
        <v>n/a</v>
      </c>
      <c r="AE243" s="190" t="str">
        <f t="shared" si="496"/>
        <v>n/a</v>
      </c>
      <c r="AF243" s="190" t="str">
        <f t="shared" si="496"/>
        <v>n/a</v>
      </c>
      <c r="AG243" s="206"/>
      <c r="AH243" s="207"/>
      <c r="AI243" s="169" t="s">
        <v>806</v>
      </c>
      <c r="AJ243" s="168" t="s">
        <v>192</v>
      </c>
      <c r="AK243" s="169" t="s">
        <v>798</v>
      </c>
      <c r="AL243" s="231"/>
      <c r="AM243" s="231"/>
      <c r="AN243" s="231"/>
      <c r="AO243" s="235"/>
      <c r="AP243" s="231"/>
      <c r="AQ243" s="231"/>
      <c r="AR243" s="231"/>
      <c r="AS243" s="231"/>
      <c r="AT243" s="231"/>
      <c r="AU243" s="231"/>
      <c r="AV243" s="231"/>
      <c r="AW243" s="231"/>
      <c r="AX243" s="231"/>
      <c r="AY243" s="237"/>
      <c r="AZ243" s="231"/>
      <c r="BA243" s="238"/>
      <c r="BB243" s="231"/>
      <c r="BC243" s="231"/>
      <c r="BD243" s="231"/>
    </row>
    <row r="244" spans="1:56" ht="39" customHeight="1">
      <c r="A244" s="167">
        <f>IF(C244=0,"  ",VLOOKUP(C244,CODES!$A$1:$B$143,2,FALSE))</f>
        <v>330100100001000</v>
      </c>
      <c r="B244" s="253" t="s">
        <v>807</v>
      </c>
      <c r="C244" s="169" t="s">
        <v>249</v>
      </c>
      <c r="D244" s="169" t="s">
        <v>36</v>
      </c>
      <c r="E244" s="169" t="s">
        <v>44</v>
      </c>
      <c r="F244" s="170" t="str">
        <f t="shared" ref="F244:I244" si="497">IF($E244="Public Bidding","Date Required",IF($E244="Shopping","n/a",IF($E244="Small Value Procurement","n/a",IF($E244="Lease of Venue","n/a",IF($E244="Agency to Agency","n/a",IF($E244="Direct Contracting","n/a",IF($E244="Emergency Cases","n/a","Check Mode of Proc")))))))</f>
        <v>n/a</v>
      </c>
      <c r="G244" s="170" t="str">
        <f t="shared" si="497"/>
        <v>n/a</v>
      </c>
      <c r="H244" s="170" t="str">
        <f t="shared" si="497"/>
        <v>n/a</v>
      </c>
      <c r="I244" s="170" t="str">
        <f t="shared" si="497"/>
        <v>n/a</v>
      </c>
      <c r="J244" s="180">
        <v>44685</v>
      </c>
      <c r="K244" s="180">
        <v>44685</v>
      </c>
      <c r="L244" s="181" t="str">
        <f t="shared" si="484"/>
        <v>n/a</v>
      </c>
      <c r="M244" s="180">
        <v>44692</v>
      </c>
      <c r="N244" s="180">
        <v>44705</v>
      </c>
      <c r="O244" s="186">
        <v>44712</v>
      </c>
      <c r="P244" s="186">
        <v>44713</v>
      </c>
      <c r="Q244" s="186">
        <v>44721</v>
      </c>
      <c r="R244" s="186">
        <v>44721</v>
      </c>
      <c r="S244" s="190" t="s">
        <v>38</v>
      </c>
      <c r="T244" s="248">
        <f t="shared" si="446"/>
        <v>154100</v>
      </c>
      <c r="U244" s="263">
        <v>154100</v>
      </c>
      <c r="V244" s="250"/>
      <c r="W244" s="248">
        <f t="shared" si="489"/>
        <v>153498</v>
      </c>
      <c r="X244" s="263">
        <v>153498</v>
      </c>
      <c r="Y244" s="195"/>
      <c r="Z244" s="190" t="str">
        <f t="shared" ref="Z244:AF244" si="498">IF($E244="Public Bidding","Date Required",IF($E244="Shopping","n/a",IF($E244="Small Value Procurement","n/a",IF($E244="Lease of Venue","n/a",IF($E244="Agency to Agency","n/a",IF($E244="Direct Contracting","n/a",IF($E244="Emergency Cases","n/a","Check Mode of Proc")))))))</f>
        <v>n/a</v>
      </c>
      <c r="AA244" s="190" t="str">
        <f t="shared" si="498"/>
        <v>n/a</v>
      </c>
      <c r="AB244" s="190" t="str">
        <f t="shared" si="498"/>
        <v>n/a</v>
      </c>
      <c r="AC244" s="190" t="str">
        <f t="shared" si="498"/>
        <v>n/a</v>
      </c>
      <c r="AD244" s="190" t="str">
        <f t="shared" si="498"/>
        <v>n/a</v>
      </c>
      <c r="AE244" s="190" t="str">
        <f t="shared" si="498"/>
        <v>n/a</v>
      </c>
      <c r="AF244" s="190" t="str">
        <f t="shared" si="498"/>
        <v>n/a</v>
      </c>
      <c r="AG244" s="206"/>
      <c r="AH244" s="207"/>
      <c r="AI244" s="169" t="s">
        <v>808</v>
      </c>
      <c r="AJ244" s="168" t="s">
        <v>809</v>
      </c>
      <c r="AK244" s="169" t="s">
        <v>810</v>
      </c>
      <c r="AL244" s="231"/>
      <c r="AM244" s="231"/>
      <c r="AN244" s="231"/>
      <c r="AO244" s="235"/>
      <c r="AP244" s="231"/>
      <c r="AQ244" s="231"/>
      <c r="AR244" s="231"/>
      <c r="AS244" s="231"/>
      <c r="AT244" s="231"/>
      <c r="AU244" s="231"/>
      <c r="AV244" s="231"/>
      <c r="AW244" s="231"/>
      <c r="AX244" s="231"/>
      <c r="AY244" s="237"/>
      <c r="AZ244" s="231"/>
      <c r="BA244" s="238"/>
      <c r="BB244" s="231"/>
      <c r="BC244" s="231"/>
      <c r="BD244" s="231"/>
    </row>
    <row r="245" spans="1:56" ht="39" customHeight="1">
      <c r="A245" s="167">
        <f>IF(C245=0,"  ",VLOOKUP(C245,CODES!$A$1:$B$143,2,FALSE))</f>
        <v>200000200001000</v>
      </c>
      <c r="B245" s="253" t="s">
        <v>811</v>
      </c>
      <c r="C245" s="169" t="s">
        <v>812</v>
      </c>
      <c r="D245" s="169" t="s">
        <v>36</v>
      </c>
      <c r="E245" s="169" t="s">
        <v>57</v>
      </c>
      <c r="F245" s="170" t="str">
        <f t="shared" ref="F245:I245" si="499">IF($E245="Public Bidding","Date Required",IF($E245="Shopping","n/a",IF($E245="Small Value Procurement","n/a",IF($E245="Lease of Venue","n/a",IF($E245="Agency to Agency","n/a",IF($E245="Direct Contracting","n/a",IF($E245="Emergency Cases","n/a","Check Mode of Proc")))))))</f>
        <v>n/a</v>
      </c>
      <c r="G245" s="170" t="str">
        <f t="shared" si="499"/>
        <v>n/a</v>
      </c>
      <c r="H245" s="170" t="str">
        <f t="shared" si="499"/>
        <v>n/a</v>
      </c>
      <c r="I245" s="170" t="str">
        <f t="shared" si="499"/>
        <v>n/a</v>
      </c>
      <c r="J245" s="180">
        <v>44685</v>
      </c>
      <c r="K245" s="180">
        <v>44685</v>
      </c>
      <c r="L245" s="181" t="str">
        <f t="shared" si="484"/>
        <v>n/a</v>
      </c>
      <c r="M245" s="180">
        <v>44692</v>
      </c>
      <c r="N245" s="180">
        <v>44697</v>
      </c>
      <c r="O245" s="186">
        <v>44699</v>
      </c>
      <c r="P245" s="186">
        <v>44700</v>
      </c>
      <c r="Q245" s="186">
        <v>44700</v>
      </c>
      <c r="R245" s="186">
        <v>44700</v>
      </c>
      <c r="S245" s="190" t="s">
        <v>38</v>
      </c>
      <c r="T245" s="248">
        <f t="shared" si="446"/>
        <v>10475</v>
      </c>
      <c r="U245" s="263">
        <v>10475</v>
      </c>
      <c r="V245" s="250"/>
      <c r="W245" s="248">
        <f t="shared" si="489"/>
        <v>10475</v>
      </c>
      <c r="X245" s="263">
        <v>10475</v>
      </c>
      <c r="Y245" s="195"/>
      <c r="Z245" s="190" t="str">
        <f t="shared" ref="Z245:AF245" si="500">IF($E245="Public Bidding","Date Required",IF($E245="Shopping","n/a",IF($E245="Small Value Procurement","n/a",IF($E245="Lease of Venue","n/a",IF($E245="Agency to Agency","n/a",IF($E245="Direct Contracting","n/a",IF($E245="Emergency Cases","n/a","Check Mode of Proc")))))))</f>
        <v>n/a</v>
      </c>
      <c r="AA245" s="190" t="str">
        <f t="shared" si="500"/>
        <v>n/a</v>
      </c>
      <c r="AB245" s="190" t="str">
        <f t="shared" si="500"/>
        <v>n/a</v>
      </c>
      <c r="AC245" s="190" t="str">
        <f t="shared" si="500"/>
        <v>n/a</v>
      </c>
      <c r="AD245" s="190" t="str">
        <f t="shared" si="500"/>
        <v>n/a</v>
      </c>
      <c r="AE245" s="190" t="str">
        <f t="shared" si="500"/>
        <v>n/a</v>
      </c>
      <c r="AF245" s="190" t="str">
        <f t="shared" si="500"/>
        <v>n/a</v>
      </c>
      <c r="AG245" s="206"/>
      <c r="AH245" s="207"/>
      <c r="AI245" s="169" t="s">
        <v>813</v>
      </c>
      <c r="AJ245" s="168" t="s">
        <v>424</v>
      </c>
      <c r="AK245" s="169" t="s">
        <v>814</v>
      </c>
      <c r="AL245" s="231"/>
      <c r="AM245" s="231"/>
      <c r="AN245" s="231"/>
      <c r="AO245" s="235"/>
      <c r="AP245" s="231"/>
      <c r="AQ245" s="231"/>
      <c r="AR245" s="231"/>
      <c r="AS245" s="231"/>
      <c r="AT245" s="231"/>
      <c r="AU245" s="231"/>
      <c r="AV245" s="231"/>
      <c r="AW245" s="231"/>
      <c r="AX245" s="231"/>
      <c r="AY245" s="237"/>
      <c r="AZ245" s="231"/>
      <c r="BA245" s="238"/>
      <c r="BB245" s="231"/>
      <c r="BC245" s="231"/>
      <c r="BD245" s="231"/>
    </row>
    <row r="246" spans="1:56" ht="56.25" customHeight="1">
      <c r="A246" s="167">
        <f>IF(C246=0,"  ",VLOOKUP(C246,CODES!$A$1:$B$143,2,FALSE))</f>
        <v>320101100001000</v>
      </c>
      <c r="B246" s="253" t="s">
        <v>815</v>
      </c>
      <c r="C246" s="169" t="s">
        <v>136</v>
      </c>
      <c r="D246" s="169" t="s">
        <v>36</v>
      </c>
      <c r="E246" s="169" t="s">
        <v>44</v>
      </c>
      <c r="F246" s="170" t="str">
        <f t="shared" ref="F246:I246" si="501">IF($E246="Public Bidding","Date Required",IF($E246="Shopping","n/a",IF($E246="Small Value Procurement","n/a",IF($E246="Lease of Venue","n/a",IF($E246="Agency to Agency","n/a",IF($E246="Direct Contracting","n/a",IF($E246="Emergency Cases","n/a","Check Mode of Proc")))))))</f>
        <v>n/a</v>
      </c>
      <c r="G246" s="170" t="str">
        <f t="shared" si="501"/>
        <v>n/a</v>
      </c>
      <c r="H246" s="170" t="str">
        <f t="shared" si="501"/>
        <v>n/a</v>
      </c>
      <c r="I246" s="170" t="str">
        <f t="shared" si="501"/>
        <v>n/a</v>
      </c>
      <c r="J246" s="180">
        <v>44680</v>
      </c>
      <c r="K246" s="180">
        <v>44680</v>
      </c>
      <c r="L246" s="181" t="str">
        <f t="shared" si="484"/>
        <v>n/a</v>
      </c>
      <c r="M246" s="180">
        <v>44692</v>
      </c>
      <c r="N246" s="180">
        <v>44705</v>
      </c>
      <c r="O246" s="186">
        <v>44707</v>
      </c>
      <c r="P246" s="186">
        <v>44708</v>
      </c>
      <c r="Q246" s="186">
        <v>44711</v>
      </c>
      <c r="R246" s="186">
        <v>44711</v>
      </c>
      <c r="S246" s="190" t="s">
        <v>38</v>
      </c>
      <c r="T246" s="248">
        <f t="shared" si="446"/>
        <v>103211</v>
      </c>
      <c r="U246" s="263">
        <v>103211</v>
      </c>
      <c r="V246" s="250"/>
      <c r="W246" s="248">
        <f t="shared" si="489"/>
        <v>181657.83</v>
      </c>
      <c r="X246" s="478">
        <v>181657.83</v>
      </c>
      <c r="Y246" s="195"/>
      <c r="Z246" s="190" t="str">
        <f t="shared" ref="Z246:AF246" si="502">IF($E246="Public Bidding","Date Required",IF($E246="Shopping","n/a",IF($E246="Small Value Procurement","n/a",IF($E246="Lease of Venue","n/a",IF($E246="Agency to Agency","n/a",IF($E246="Direct Contracting","n/a",IF($E246="Emergency Cases","n/a","Check Mode of Proc")))))))</f>
        <v>n/a</v>
      </c>
      <c r="AA246" s="190" t="str">
        <f t="shared" si="502"/>
        <v>n/a</v>
      </c>
      <c r="AB246" s="190" t="str">
        <f t="shared" si="502"/>
        <v>n/a</v>
      </c>
      <c r="AC246" s="190" t="str">
        <f t="shared" si="502"/>
        <v>n/a</v>
      </c>
      <c r="AD246" s="190" t="str">
        <f t="shared" si="502"/>
        <v>n/a</v>
      </c>
      <c r="AE246" s="190" t="str">
        <f t="shared" si="502"/>
        <v>n/a</v>
      </c>
      <c r="AF246" s="190" t="str">
        <f t="shared" si="502"/>
        <v>n/a</v>
      </c>
      <c r="AG246" s="206"/>
      <c r="AH246" s="207"/>
      <c r="AI246" s="169" t="s">
        <v>816</v>
      </c>
      <c r="AJ246" s="168" t="s">
        <v>424</v>
      </c>
      <c r="AK246" s="169" t="s">
        <v>817</v>
      </c>
      <c r="AL246" s="231"/>
      <c r="AM246" s="231"/>
      <c r="AN246" s="231"/>
      <c r="AO246" s="235"/>
      <c r="AP246" s="231"/>
      <c r="AQ246" s="231"/>
      <c r="AR246" s="231"/>
      <c r="AS246" s="231"/>
      <c r="AT246" s="231"/>
      <c r="AU246" s="231"/>
      <c r="AV246" s="231"/>
      <c r="AW246" s="231"/>
      <c r="AX246" s="231"/>
      <c r="AY246" s="237"/>
      <c r="AZ246" s="231"/>
      <c r="BA246" s="238"/>
      <c r="BB246" s="231"/>
      <c r="BC246" s="231"/>
      <c r="BD246" s="231"/>
    </row>
    <row r="247" spans="1:56" ht="39" customHeight="1">
      <c r="A247" s="167">
        <f>IF(C247=0,"  ",VLOOKUP(C247,CODES!$A$1:$B$143,2,FALSE))</f>
        <v>320101100001000</v>
      </c>
      <c r="B247" s="441" t="s">
        <v>818</v>
      </c>
      <c r="C247" s="169" t="s">
        <v>136</v>
      </c>
      <c r="D247" s="169" t="s">
        <v>36</v>
      </c>
      <c r="E247" s="169" t="s">
        <v>44</v>
      </c>
      <c r="F247" s="170" t="str">
        <f t="shared" ref="F247:I247" si="503">IF($E247="Public Bidding","Date Required",IF($E247="Shopping","n/a",IF($E247="Small Value Procurement","n/a",IF($E247="Lease of Venue","n/a",IF($E247="Agency to Agency","n/a",IF($E247="Direct Contracting","n/a",IF($E247="Emergency Cases","n/a","Check Mode of Proc")))))))</f>
        <v>n/a</v>
      </c>
      <c r="G247" s="170" t="str">
        <f t="shared" si="503"/>
        <v>n/a</v>
      </c>
      <c r="H247" s="170" t="str">
        <f t="shared" si="503"/>
        <v>n/a</v>
      </c>
      <c r="I247" s="170" t="str">
        <f t="shared" si="503"/>
        <v>n/a</v>
      </c>
      <c r="J247" s="180">
        <v>44680</v>
      </c>
      <c r="K247" s="180">
        <v>44680</v>
      </c>
      <c r="L247" s="181" t="str">
        <f t="shared" si="484"/>
        <v>n/a</v>
      </c>
      <c r="M247" s="180">
        <v>44692</v>
      </c>
      <c r="N247" s="180">
        <v>44705</v>
      </c>
      <c r="O247" s="186">
        <v>44707</v>
      </c>
      <c r="P247" s="186">
        <v>44708</v>
      </c>
      <c r="Q247" s="186">
        <v>44711</v>
      </c>
      <c r="R247" s="186">
        <v>44711</v>
      </c>
      <c r="S247" s="190" t="s">
        <v>38</v>
      </c>
      <c r="T247" s="248">
        <f t="shared" si="446"/>
        <v>8610</v>
      </c>
      <c r="U247" s="263">
        <v>8610</v>
      </c>
      <c r="V247" s="250"/>
      <c r="W247" s="248">
        <f t="shared" si="489"/>
        <v>0</v>
      </c>
      <c r="X247" s="479"/>
      <c r="Y247" s="195"/>
      <c r="Z247" s="190" t="str">
        <f t="shared" ref="Z247:AF247" si="504">IF($E247="Public Bidding","Date Required",IF($E247="Shopping","n/a",IF($E247="Small Value Procurement","n/a",IF($E247="Lease of Venue","n/a",IF($E247="Agency to Agency","n/a",IF($E247="Direct Contracting","n/a",IF($E247="Emergency Cases","n/a","Check Mode of Proc")))))))</f>
        <v>n/a</v>
      </c>
      <c r="AA247" s="190" t="str">
        <f t="shared" si="504"/>
        <v>n/a</v>
      </c>
      <c r="AB247" s="190" t="str">
        <f t="shared" si="504"/>
        <v>n/a</v>
      </c>
      <c r="AC247" s="190" t="str">
        <f t="shared" si="504"/>
        <v>n/a</v>
      </c>
      <c r="AD247" s="190" t="str">
        <f t="shared" si="504"/>
        <v>n/a</v>
      </c>
      <c r="AE247" s="190" t="str">
        <f t="shared" si="504"/>
        <v>n/a</v>
      </c>
      <c r="AF247" s="190" t="str">
        <f t="shared" si="504"/>
        <v>n/a</v>
      </c>
      <c r="AG247" s="206"/>
      <c r="AH247" s="207"/>
      <c r="AI247" s="169" t="s">
        <v>819</v>
      </c>
      <c r="AJ247" s="168" t="s">
        <v>820</v>
      </c>
      <c r="AK247" s="169" t="s">
        <v>798</v>
      </c>
      <c r="AL247" s="231"/>
      <c r="AM247" s="231"/>
      <c r="AN247" s="231"/>
      <c r="AO247" s="235"/>
      <c r="AP247" s="231"/>
      <c r="AQ247" s="231"/>
      <c r="AR247" s="231"/>
      <c r="AS247" s="231"/>
      <c r="AT247" s="231"/>
      <c r="AU247" s="231"/>
      <c r="AV247" s="231"/>
      <c r="AW247" s="231"/>
      <c r="AX247" s="231"/>
      <c r="AY247" s="237"/>
      <c r="AZ247" s="231"/>
      <c r="BA247" s="238"/>
      <c r="BB247" s="231"/>
      <c r="BC247" s="231"/>
      <c r="BD247" s="231"/>
    </row>
    <row r="248" spans="1:56" ht="39" customHeight="1">
      <c r="A248" s="167">
        <f>IF(C248=0,"  ",VLOOKUP(C248,CODES!$A$1:$B$143,2,FALSE))</f>
        <v>320101100001000</v>
      </c>
      <c r="B248" s="441" t="s">
        <v>821</v>
      </c>
      <c r="C248" s="169" t="s">
        <v>136</v>
      </c>
      <c r="D248" s="169" t="s">
        <v>36</v>
      </c>
      <c r="E248" s="169" t="s">
        <v>44</v>
      </c>
      <c r="F248" s="170" t="str">
        <f t="shared" ref="F248:I248" si="505">IF($E248="Public Bidding","Date Required",IF($E248="Shopping","n/a",IF($E248="Small Value Procurement","n/a",IF($E248="Lease of Venue","n/a",IF($E248="Agency to Agency","n/a",IF($E248="Direct Contracting","n/a",IF($E248="Emergency Cases","n/a","Check Mode of Proc")))))))</f>
        <v>n/a</v>
      </c>
      <c r="G248" s="170" t="str">
        <f t="shared" si="505"/>
        <v>n/a</v>
      </c>
      <c r="H248" s="170" t="str">
        <f t="shared" si="505"/>
        <v>n/a</v>
      </c>
      <c r="I248" s="170" t="str">
        <f t="shared" si="505"/>
        <v>n/a</v>
      </c>
      <c r="J248" s="180">
        <v>44680</v>
      </c>
      <c r="K248" s="180">
        <v>44680</v>
      </c>
      <c r="L248" s="181" t="str">
        <f t="shared" si="484"/>
        <v>n/a</v>
      </c>
      <c r="M248" s="180">
        <v>44692</v>
      </c>
      <c r="N248" s="180">
        <v>44705</v>
      </c>
      <c r="O248" s="186">
        <v>44705</v>
      </c>
      <c r="P248" s="186">
        <v>44706</v>
      </c>
      <c r="Q248" s="186">
        <v>44711</v>
      </c>
      <c r="R248" s="186">
        <v>44713</v>
      </c>
      <c r="S248" s="190" t="s">
        <v>38</v>
      </c>
      <c r="T248" s="248">
        <f t="shared" si="446"/>
        <v>30272</v>
      </c>
      <c r="U248" s="263">
        <v>30272</v>
      </c>
      <c r="V248" s="250"/>
      <c r="W248" s="248">
        <f t="shared" si="489"/>
        <v>0</v>
      </c>
      <c r="X248" s="452"/>
      <c r="Y248" s="195"/>
      <c r="Z248" s="190" t="str">
        <f t="shared" ref="Z248:AF248" si="506">IF($E248="Public Bidding","Date Required",IF($E248="Shopping","n/a",IF($E248="Small Value Procurement","n/a",IF($E248="Lease of Venue","n/a",IF($E248="Agency to Agency","n/a",IF($E248="Direct Contracting","n/a",IF($E248="Emergency Cases","n/a","Check Mode of Proc")))))))</f>
        <v>n/a</v>
      </c>
      <c r="AA248" s="190" t="str">
        <f t="shared" si="506"/>
        <v>n/a</v>
      </c>
      <c r="AB248" s="190" t="str">
        <f t="shared" si="506"/>
        <v>n/a</v>
      </c>
      <c r="AC248" s="190" t="str">
        <f t="shared" si="506"/>
        <v>n/a</v>
      </c>
      <c r="AD248" s="190" t="str">
        <f t="shared" si="506"/>
        <v>n/a</v>
      </c>
      <c r="AE248" s="190" t="str">
        <f t="shared" si="506"/>
        <v>n/a</v>
      </c>
      <c r="AF248" s="190" t="str">
        <f t="shared" si="506"/>
        <v>n/a</v>
      </c>
      <c r="AG248" s="206"/>
      <c r="AH248" s="207"/>
      <c r="AI248" s="169" t="s">
        <v>822</v>
      </c>
      <c r="AJ248" s="168" t="s">
        <v>59</v>
      </c>
      <c r="AK248" s="169" t="s">
        <v>798</v>
      </c>
      <c r="AL248" s="231"/>
      <c r="AM248" s="231"/>
      <c r="AN248" s="231"/>
      <c r="AO248" s="235"/>
      <c r="AP248" s="231"/>
      <c r="AQ248" s="231"/>
      <c r="AR248" s="231"/>
      <c r="AS248" s="231"/>
      <c r="AT248" s="231"/>
      <c r="AU248" s="231"/>
      <c r="AV248" s="231"/>
      <c r="AW248" s="231"/>
      <c r="AX248" s="231"/>
      <c r="AY248" s="237"/>
      <c r="AZ248" s="231"/>
      <c r="BA248" s="238"/>
      <c r="BB248" s="231"/>
      <c r="BC248" s="231"/>
      <c r="BD248" s="231"/>
    </row>
    <row r="249" spans="1:56" ht="42.75" customHeight="1">
      <c r="A249" s="167">
        <f>IF(C249=0,"  ",VLOOKUP(C249,CODES!$A$1:$B$143,2,FALSE))</f>
        <v>100000100001000</v>
      </c>
      <c r="B249" s="436" t="s">
        <v>823</v>
      </c>
      <c r="C249" s="169" t="s">
        <v>49</v>
      </c>
      <c r="D249" s="169" t="s">
        <v>36</v>
      </c>
      <c r="E249" s="169" t="s">
        <v>44</v>
      </c>
      <c r="F249" s="170" t="str">
        <f t="shared" ref="F249:I249" si="507">IF($E249="Public Bidding","Date Required",IF($E249="Shopping","n/a",IF($E249="Small Value Procurement","n/a",IF($E249="Lease of Venue","n/a",IF($E249="Agency to Agency","n/a",IF($E249="Direct Contracting","n/a",IF($E249="Emergency Cases","n/a","Check Mode of Proc")))))))</f>
        <v>n/a</v>
      </c>
      <c r="G249" s="170" t="str">
        <f t="shared" si="507"/>
        <v>n/a</v>
      </c>
      <c r="H249" s="170" t="str">
        <f t="shared" si="507"/>
        <v>n/a</v>
      </c>
      <c r="I249" s="170" t="str">
        <f t="shared" si="507"/>
        <v>n/a</v>
      </c>
      <c r="J249" s="180">
        <v>44685</v>
      </c>
      <c r="K249" s="180">
        <v>44685</v>
      </c>
      <c r="L249" s="181" t="str">
        <f t="shared" si="484"/>
        <v>n/a</v>
      </c>
      <c r="M249" s="180">
        <v>44692</v>
      </c>
      <c r="N249" s="180">
        <v>44699</v>
      </c>
      <c r="O249" s="186">
        <v>44701</v>
      </c>
      <c r="P249" s="186">
        <v>44702</v>
      </c>
      <c r="Q249" s="186">
        <v>44705</v>
      </c>
      <c r="R249" s="186">
        <v>44707</v>
      </c>
      <c r="S249" s="190" t="s">
        <v>38</v>
      </c>
      <c r="T249" s="248">
        <f t="shared" si="446"/>
        <v>63553.48</v>
      </c>
      <c r="U249" s="263">
        <v>63553.48</v>
      </c>
      <c r="V249" s="250"/>
      <c r="W249" s="248">
        <f t="shared" si="489"/>
        <v>9465</v>
      </c>
      <c r="X249" s="263">
        <v>9465</v>
      </c>
      <c r="Y249" s="195"/>
      <c r="Z249" s="190" t="str">
        <f t="shared" ref="Z249:AF249" si="508">IF($E249="Public Bidding","Date Required",IF($E249="Shopping","n/a",IF($E249="Small Value Procurement","n/a",IF($E249="Lease of Venue","n/a",IF($E249="Agency to Agency","n/a",IF($E249="Direct Contracting","n/a",IF($E249="Emergency Cases","n/a","Check Mode of Proc")))))))</f>
        <v>n/a</v>
      </c>
      <c r="AA249" s="190" t="str">
        <f t="shared" si="508"/>
        <v>n/a</v>
      </c>
      <c r="AB249" s="190" t="str">
        <f t="shared" si="508"/>
        <v>n/a</v>
      </c>
      <c r="AC249" s="190" t="str">
        <f t="shared" si="508"/>
        <v>n/a</v>
      </c>
      <c r="AD249" s="190" t="str">
        <f t="shared" si="508"/>
        <v>n/a</v>
      </c>
      <c r="AE249" s="190" t="str">
        <f t="shared" si="508"/>
        <v>n/a</v>
      </c>
      <c r="AF249" s="190" t="str">
        <f t="shared" si="508"/>
        <v>n/a</v>
      </c>
      <c r="AG249" s="206"/>
      <c r="AH249" s="207"/>
      <c r="AI249" s="169" t="s">
        <v>824</v>
      </c>
      <c r="AJ249" s="168" t="s">
        <v>59</v>
      </c>
      <c r="AK249" s="169" t="s">
        <v>825</v>
      </c>
      <c r="AL249" s="231"/>
      <c r="AM249" s="231"/>
      <c r="AN249" s="231"/>
      <c r="AO249" s="235"/>
      <c r="AP249" s="231"/>
      <c r="AQ249" s="231"/>
      <c r="AR249" s="231"/>
      <c r="AS249" s="231"/>
      <c r="AT249" s="231"/>
      <c r="AU249" s="231"/>
      <c r="AV249" s="231"/>
      <c r="AW249" s="231"/>
      <c r="AX249" s="231"/>
      <c r="AY249" s="237"/>
      <c r="AZ249" s="231"/>
      <c r="BA249" s="238"/>
      <c r="BB249" s="231"/>
      <c r="BC249" s="231"/>
      <c r="BD249" s="231"/>
    </row>
    <row r="250" spans="1:56" ht="50.25" customHeight="1">
      <c r="A250" s="167">
        <f>IF(C250=0,"  ",VLOOKUP(C250,CODES!$A$1:$B$143,2,FALSE))</f>
        <v>100000100001000</v>
      </c>
      <c r="B250" s="441" t="s">
        <v>826</v>
      </c>
      <c r="C250" s="169" t="s">
        <v>49</v>
      </c>
      <c r="D250" s="169" t="s">
        <v>36</v>
      </c>
      <c r="E250" s="169" t="s">
        <v>44</v>
      </c>
      <c r="F250" s="170" t="str">
        <f t="shared" ref="F250:I250" si="509">IF($E250="Public Bidding","Date Required",IF($E250="Shopping","n/a",IF($E250="Small Value Procurement","n/a",IF($E250="Lease of Venue","n/a",IF($E250="Agency to Agency","n/a",IF($E250="Direct Contracting","n/a",IF($E250="Emergency Cases","n/a","Check Mode of Proc")))))))</f>
        <v>n/a</v>
      </c>
      <c r="G250" s="170" t="str">
        <f t="shared" si="509"/>
        <v>n/a</v>
      </c>
      <c r="H250" s="170" t="str">
        <f t="shared" si="509"/>
        <v>n/a</v>
      </c>
      <c r="I250" s="170" t="str">
        <f t="shared" si="509"/>
        <v>n/a</v>
      </c>
      <c r="J250" s="180">
        <v>44685</v>
      </c>
      <c r="K250" s="180">
        <v>44685</v>
      </c>
      <c r="L250" s="181" t="str">
        <f t="shared" si="484"/>
        <v>n/a</v>
      </c>
      <c r="M250" s="180">
        <v>44692</v>
      </c>
      <c r="N250" s="180">
        <v>44699</v>
      </c>
      <c r="O250" s="186">
        <v>44701</v>
      </c>
      <c r="P250" s="186">
        <v>44702</v>
      </c>
      <c r="Q250" s="186">
        <v>44711</v>
      </c>
      <c r="R250" s="186">
        <v>44711</v>
      </c>
      <c r="S250" s="190" t="s">
        <v>38</v>
      </c>
      <c r="T250" s="248">
        <f t="shared" si="446"/>
        <v>63553.48</v>
      </c>
      <c r="U250" s="263">
        <v>63553.48</v>
      </c>
      <c r="V250" s="250"/>
      <c r="W250" s="248">
        <f t="shared" si="489"/>
        <v>20535</v>
      </c>
      <c r="X250" s="263">
        <v>20535</v>
      </c>
      <c r="Y250" s="195"/>
      <c r="Z250" s="190" t="str">
        <f t="shared" ref="Z250:AF250" si="510">IF($E250="Public Bidding","Date Required",IF($E250="Shopping","n/a",IF($E250="Small Value Procurement","n/a",IF($E250="Lease of Venue","n/a",IF($E250="Agency to Agency","n/a",IF($E250="Direct Contracting","n/a",IF($E250="Emergency Cases","n/a","Check Mode of Proc")))))))</f>
        <v>n/a</v>
      </c>
      <c r="AA250" s="190" t="str">
        <f t="shared" si="510"/>
        <v>n/a</v>
      </c>
      <c r="AB250" s="190" t="str">
        <f t="shared" si="510"/>
        <v>n/a</v>
      </c>
      <c r="AC250" s="190" t="str">
        <f t="shared" si="510"/>
        <v>n/a</v>
      </c>
      <c r="AD250" s="190" t="str">
        <f t="shared" si="510"/>
        <v>n/a</v>
      </c>
      <c r="AE250" s="190" t="str">
        <f t="shared" si="510"/>
        <v>n/a</v>
      </c>
      <c r="AF250" s="190" t="str">
        <f t="shared" si="510"/>
        <v>n/a</v>
      </c>
      <c r="AG250" s="206"/>
      <c r="AH250" s="207"/>
      <c r="AI250" s="169" t="s">
        <v>827</v>
      </c>
      <c r="AJ250" s="168" t="s">
        <v>828</v>
      </c>
      <c r="AK250" s="169" t="s">
        <v>825</v>
      </c>
      <c r="AL250" s="231"/>
      <c r="AM250" s="231"/>
      <c r="AN250" s="231"/>
      <c r="AO250" s="235"/>
      <c r="AP250" s="231"/>
      <c r="AQ250" s="231"/>
      <c r="AR250" s="231"/>
      <c r="AS250" s="231"/>
      <c r="AT250" s="231"/>
      <c r="AU250" s="231"/>
      <c r="AV250" s="231"/>
      <c r="AW250" s="231"/>
      <c r="AX250" s="231"/>
      <c r="AY250" s="237"/>
      <c r="AZ250" s="231"/>
      <c r="BA250" s="238"/>
      <c r="BB250" s="231"/>
      <c r="BC250" s="231"/>
      <c r="BD250" s="231"/>
    </row>
    <row r="251" spans="1:56" ht="42.75" customHeight="1">
      <c r="A251" s="167">
        <f>IF(C251=0,"  ",VLOOKUP(C251,CODES!$A$1:$B$143,2,FALSE))</f>
        <v>100000100001000</v>
      </c>
      <c r="B251" s="441" t="s">
        <v>829</v>
      </c>
      <c r="C251" s="169" t="s">
        <v>49</v>
      </c>
      <c r="D251" s="169" t="s">
        <v>36</v>
      </c>
      <c r="E251" s="169" t="s">
        <v>44</v>
      </c>
      <c r="F251" s="170" t="str">
        <f t="shared" ref="F251:I251" si="511">IF($E251="Public Bidding","Date Required",IF($E251="Shopping","n/a",IF($E251="Small Value Procurement","n/a",IF($E251="Lease of Venue","n/a",IF($E251="Agency to Agency","n/a",IF($E251="Direct Contracting","n/a",IF($E251="Emergency Cases","n/a","Check Mode of Proc")))))))</f>
        <v>n/a</v>
      </c>
      <c r="G251" s="170" t="str">
        <f t="shared" si="511"/>
        <v>n/a</v>
      </c>
      <c r="H251" s="170" t="str">
        <f t="shared" si="511"/>
        <v>n/a</v>
      </c>
      <c r="I251" s="170" t="str">
        <f t="shared" si="511"/>
        <v>n/a</v>
      </c>
      <c r="J251" s="180">
        <v>44685</v>
      </c>
      <c r="K251" s="180">
        <v>44685</v>
      </c>
      <c r="L251" s="181" t="str">
        <f t="shared" si="484"/>
        <v>n/a</v>
      </c>
      <c r="M251" s="180">
        <v>44692</v>
      </c>
      <c r="N251" s="180">
        <v>44699</v>
      </c>
      <c r="O251" s="186">
        <v>44700</v>
      </c>
      <c r="P251" s="186">
        <v>44701</v>
      </c>
      <c r="Q251" s="186">
        <v>44704</v>
      </c>
      <c r="R251" s="186">
        <v>44704</v>
      </c>
      <c r="S251" s="190" t="s">
        <v>38</v>
      </c>
      <c r="T251" s="248">
        <f t="shared" si="446"/>
        <v>63553.48</v>
      </c>
      <c r="U251" s="263">
        <v>63553.48</v>
      </c>
      <c r="V251" s="250"/>
      <c r="W251" s="248">
        <f t="shared" si="489"/>
        <v>24302</v>
      </c>
      <c r="X251" s="263">
        <v>24302</v>
      </c>
      <c r="Y251" s="195"/>
      <c r="Z251" s="190" t="str">
        <f t="shared" ref="Z251:AF251" si="512">IF($E251="Public Bidding","Date Required",IF($E251="Shopping","n/a",IF($E251="Small Value Procurement","n/a",IF($E251="Lease of Venue","n/a",IF($E251="Agency to Agency","n/a",IF($E251="Direct Contracting","n/a",IF($E251="Emergency Cases","n/a","Check Mode of Proc")))))))</f>
        <v>n/a</v>
      </c>
      <c r="AA251" s="190" t="str">
        <f t="shared" si="512"/>
        <v>n/a</v>
      </c>
      <c r="AB251" s="190" t="str">
        <f t="shared" si="512"/>
        <v>n/a</v>
      </c>
      <c r="AC251" s="190" t="str">
        <f t="shared" si="512"/>
        <v>n/a</v>
      </c>
      <c r="AD251" s="190" t="str">
        <f t="shared" si="512"/>
        <v>n/a</v>
      </c>
      <c r="AE251" s="190" t="str">
        <f t="shared" si="512"/>
        <v>n/a</v>
      </c>
      <c r="AF251" s="190" t="str">
        <f t="shared" si="512"/>
        <v>n/a</v>
      </c>
      <c r="AG251" s="206"/>
      <c r="AH251" s="207"/>
      <c r="AI251" s="169" t="s">
        <v>830</v>
      </c>
      <c r="AJ251" s="168" t="s">
        <v>424</v>
      </c>
      <c r="AK251" s="169" t="s">
        <v>825</v>
      </c>
      <c r="AL251" s="231"/>
      <c r="AM251" s="231"/>
      <c r="AN251" s="231"/>
      <c r="AO251" s="235"/>
      <c r="AP251" s="231"/>
      <c r="AQ251" s="231"/>
      <c r="AR251" s="231"/>
      <c r="AS251" s="231"/>
      <c r="AT251" s="231"/>
      <c r="AU251" s="231"/>
      <c r="AV251" s="231"/>
      <c r="AW251" s="231"/>
      <c r="AX251" s="231"/>
      <c r="AY251" s="237"/>
      <c r="AZ251" s="231"/>
      <c r="BA251" s="238"/>
      <c r="BB251" s="231"/>
      <c r="BC251" s="231"/>
      <c r="BD251" s="231"/>
    </row>
    <row r="252" spans="1:56" ht="48.75" customHeight="1">
      <c r="A252" s="167">
        <f>IF(C252=0,"  ",VLOOKUP(C252,CODES!$A$1:$B$143,2,FALSE))</f>
        <v>310100100002000</v>
      </c>
      <c r="B252" s="436" t="s">
        <v>831</v>
      </c>
      <c r="C252" s="169" t="s">
        <v>832</v>
      </c>
      <c r="D252" s="169" t="s">
        <v>36</v>
      </c>
      <c r="E252" s="169" t="s">
        <v>44</v>
      </c>
      <c r="F252" s="170" t="str">
        <f t="shared" ref="F252:I252" si="513">IF($E252="Public Bidding","Date Required",IF($E252="Shopping","n/a",IF($E252="Small Value Procurement","n/a",IF($E252="Lease of Venue","n/a",IF($E252="Agency to Agency","n/a",IF($E252="Direct Contracting","n/a",IF($E252="Emergency Cases","n/a","Check Mode of Proc")))))))</f>
        <v>n/a</v>
      </c>
      <c r="G252" s="170" t="str">
        <f t="shared" si="513"/>
        <v>n/a</v>
      </c>
      <c r="H252" s="170" t="str">
        <f t="shared" si="513"/>
        <v>n/a</v>
      </c>
      <c r="I252" s="170" t="str">
        <f t="shared" si="513"/>
        <v>n/a</v>
      </c>
      <c r="J252" s="180">
        <v>44685</v>
      </c>
      <c r="K252" s="180">
        <v>44685</v>
      </c>
      <c r="L252" s="181" t="str">
        <f t="shared" si="484"/>
        <v>n/a</v>
      </c>
      <c r="M252" s="180">
        <v>44692</v>
      </c>
      <c r="N252" s="180">
        <v>44705</v>
      </c>
      <c r="O252" s="186">
        <v>44707</v>
      </c>
      <c r="P252" s="186">
        <v>44708</v>
      </c>
      <c r="Q252" s="186">
        <v>44708</v>
      </c>
      <c r="R252" s="186">
        <v>44715</v>
      </c>
      <c r="S252" s="190" t="s">
        <v>38</v>
      </c>
      <c r="T252" s="248">
        <f t="shared" ref="T252:T277" si="514">SUM(U252:V252)</f>
        <v>8214.5400000000009</v>
      </c>
      <c r="U252" s="263">
        <v>8214.5400000000009</v>
      </c>
      <c r="V252" s="250"/>
      <c r="W252" s="248">
        <f t="shared" si="489"/>
        <v>7263</v>
      </c>
      <c r="X252" s="263">
        <v>7263</v>
      </c>
      <c r="Y252" s="195"/>
      <c r="Z252" s="190" t="str">
        <f t="shared" ref="Z252:AF252" si="515">IF($E252="Public Bidding","Date Required",IF($E252="Shopping","n/a",IF($E252="Small Value Procurement","n/a",IF($E252="Lease of Venue","n/a",IF($E252="Agency to Agency","n/a",IF($E252="Direct Contracting","n/a",IF($E252="Emergency Cases","n/a","Check Mode of Proc")))))))</f>
        <v>n/a</v>
      </c>
      <c r="AA252" s="190" t="str">
        <f t="shared" si="515"/>
        <v>n/a</v>
      </c>
      <c r="AB252" s="190" t="str">
        <f t="shared" si="515"/>
        <v>n/a</v>
      </c>
      <c r="AC252" s="190" t="str">
        <f t="shared" si="515"/>
        <v>n/a</v>
      </c>
      <c r="AD252" s="190" t="str">
        <f t="shared" si="515"/>
        <v>n/a</v>
      </c>
      <c r="AE252" s="190" t="str">
        <f t="shared" si="515"/>
        <v>n/a</v>
      </c>
      <c r="AF252" s="190" t="str">
        <f t="shared" si="515"/>
        <v>n/a</v>
      </c>
      <c r="AG252" s="206"/>
      <c r="AH252" s="207"/>
      <c r="AI252" s="169" t="s">
        <v>833</v>
      </c>
      <c r="AJ252" s="168" t="s">
        <v>424</v>
      </c>
      <c r="AK252" s="169" t="s">
        <v>834</v>
      </c>
      <c r="AL252" s="231"/>
      <c r="AM252" s="231"/>
      <c r="AN252" s="231"/>
      <c r="AO252" s="235"/>
      <c r="AP252" s="231"/>
      <c r="AQ252" s="231"/>
      <c r="AR252" s="231"/>
      <c r="AS252" s="231"/>
      <c r="AT252" s="231"/>
      <c r="AU252" s="231"/>
      <c r="AV252" s="231"/>
      <c r="AW252" s="231"/>
      <c r="AX252" s="231"/>
      <c r="AY252" s="237"/>
      <c r="AZ252" s="231"/>
      <c r="BA252" s="238"/>
      <c r="BB252" s="231"/>
      <c r="BC252" s="231"/>
      <c r="BD252" s="231"/>
    </row>
    <row r="253" spans="1:56" ht="39" customHeight="1">
      <c r="A253" s="167">
        <f>IF(C253=0,"  ",VLOOKUP(C253,CODES!$A$1:$B$143,2,FALSE))</f>
        <v>100000100001000</v>
      </c>
      <c r="B253" s="253" t="s">
        <v>835</v>
      </c>
      <c r="C253" s="169" t="s">
        <v>49</v>
      </c>
      <c r="D253" s="169" t="s">
        <v>36</v>
      </c>
      <c r="E253" s="169" t="s">
        <v>37</v>
      </c>
      <c r="F253" s="170" t="str">
        <f t="shared" ref="F253:I253" si="516">IF($E253="Public Bidding","Date Required",IF($E253="Shopping","n/a",IF($E253="Small Value Procurement","n/a",IF($E253="Lease of Venue","n/a",IF($E253="Agency to Agency","n/a",IF($E253="Direct Contracting","n/a",IF($E253="Emergency Cases","n/a","Check Mode of Proc")))))))</f>
        <v>n/a</v>
      </c>
      <c r="G253" s="170" t="str">
        <f t="shared" si="516"/>
        <v>n/a</v>
      </c>
      <c r="H253" s="170" t="str">
        <f t="shared" si="516"/>
        <v>n/a</v>
      </c>
      <c r="I253" s="170" t="str">
        <f t="shared" si="516"/>
        <v>n/a</v>
      </c>
      <c r="J253" s="169" t="str">
        <f t="shared" ref="J253:K253" si="517">IF($E253="Public Bidding","Date Required",IF($E253="Shopping","Date Required",IF($E253="Small Value Procurement","Date Required",IF($E253="Lease of Venue","Date Required",IF($E253="Agency to Agency","n/a",IF($E253="Direct Contracting","n/a",IF($E253="Emergency Cases","Date Required","Check Mode of Proc")))))))</f>
        <v>n/a</v>
      </c>
      <c r="K253" s="169" t="str">
        <f t="shared" si="517"/>
        <v>n/a</v>
      </c>
      <c r="L253" s="181" t="str">
        <f t="shared" si="484"/>
        <v>n/a</v>
      </c>
      <c r="M253" s="180">
        <v>44692</v>
      </c>
      <c r="N253" s="180">
        <v>44699</v>
      </c>
      <c r="O253" s="186">
        <v>44701</v>
      </c>
      <c r="P253" s="186">
        <v>44702</v>
      </c>
      <c r="Q253" s="186">
        <v>44708</v>
      </c>
      <c r="R253" s="186">
        <v>44711</v>
      </c>
      <c r="S253" s="190" t="s">
        <v>38</v>
      </c>
      <c r="T253" s="248">
        <f t="shared" si="514"/>
        <v>16706.18</v>
      </c>
      <c r="U253" s="263">
        <v>16706.18</v>
      </c>
      <c r="V253" s="250"/>
      <c r="W253" s="248">
        <f t="shared" si="489"/>
        <v>16706.18</v>
      </c>
      <c r="X253" s="263">
        <v>16706.18</v>
      </c>
      <c r="Y253" s="195"/>
      <c r="Z253" s="190" t="str">
        <f t="shared" ref="Z253:AF253" si="518">IF($E253="Public Bidding","Date Required",IF($E253="Shopping","n/a",IF($E253="Small Value Procurement","n/a",IF($E253="Lease of Venue","n/a",IF($E253="Agency to Agency","n/a",IF($E253="Direct Contracting","n/a",IF($E253="Emergency Cases","n/a","Check Mode of Proc")))))))</f>
        <v>n/a</v>
      </c>
      <c r="AA253" s="190" t="str">
        <f t="shared" si="518"/>
        <v>n/a</v>
      </c>
      <c r="AB253" s="190" t="str">
        <f t="shared" si="518"/>
        <v>n/a</v>
      </c>
      <c r="AC253" s="190" t="str">
        <f t="shared" si="518"/>
        <v>n/a</v>
      </c>
      <c r="AD253" s="190" t="str">
        <f t="shared" si="518"/>
        <v>n/a</v>
      </c>
      <c r="AE253" s="190" t="str">
        <f t="shared" si="518"/>
        <v>n/a</v>
      </c>
      <c r="AF253" s="190" t="str">
        <f t="shared" si="518"/>
        <v>n/a</v>
      </c>
      <c r="AG253" s="206"/>
      <c r="AH253" s="207"/>
      <c r="AI253" s="169" t="s">
        <v>836</v>
      </c>
      <c r="AJ253" s="168" t="s">
        <v>519</v>
      </c>
      <c r="AK253" s="169" t="s">
        <v>733</v>
      </c>
      <c r="AL253" s="231"/>
      <c r="AM253" s="231"/>
      <c r="AN253" s="231"/>
      <c r="AO253" s="235"/>
      <c r="AP253" s="231"/>
      <c r="AQ253" s="231"/>
      <c r="AR253" s="231"/>
      <c r="AS253" s="231"/>
      <c r="AT253" s="231"/>
      <c r="AU253" s="231"/>
      <c r="AV253" s="231"/>
      <c r="AW253" s="231"/>
      <c r="AX253" s="231"/>
      <c r="AY253" s="237"/>
      <c r="AZ253" s="231"/>
      <c r="BA253" s="238"/>
      <c r="BB253" s="231"/>
      <c r="BC253" s="231"/>
      <c r="BD253" s="231"/>
    </row>
    <row r="254" spans="1:56" ht="87.95" customHeight="1">
      <c r="A254" s="167">
        <f>IF(C254=0,"  ",VLOOKUP(C254,CODES!$A$1:$B$143,2,FALSE))</f>
        <v>200000100005000</v>
      </c>
      <c r="B254" s="253" t="s">
        <v>837</v>
      </c>
      <c r="C254" s="169" t="s">
        <v>206</v>
      </c>
      <c r="D254" s="169" t="s">
        <v>36</v>
      </c>
      <c r="E254" s="169" t="s">
        <v>44</v>
      </c>
      <c r="F254" s="170" t="str">
        <f t="shared" ref="F254:I254" si="519">IF($E254="Public Bidding","Date Required",IF($E254="Shopping","n/a",IF($E254="Small Value Procurement","n/a",IF($E254="Lease of Venue","n/a",IF($E254="Agency to Agency","n/a",IF($E254="Direct Contracting","n/a",IF($E254="Emergency Cases","n/a","Check Mode of Proc")))))))</f>
        <v>n/a</v>
      </c>
      <c r="G254" s="170" t="str">
        <f t="shared" si="519"/>
        <v>n/a</v>
      </c>
      <c r="H254" s="170" t="str">
        <f t="shared" si="519"/>
        <v>n/a</v>
      </c>
      <c r="I254" s="170" t="str">
        <f t="shared" si="519"/>
        <v>n/a</v>
      </c>
      <c r="J254" s="180">
        <v>44697</v>
      </c>
      <c r="K254" s="180">
        <v>44697</v>
      </c>
      <c r="L254" s="181" t="str">
        <f t="shared" si="484"/>
        <v>n/a</v>
      </c>
      <c r="M254" s="180">
        <v>44697</v>
      </c>
      <c r="N254" s="180">
        <v>44697</v>
      </c>
      <c r="O254" s="186">
        <v>44699</v>
      </c>
      <c r="P254" s="186">
        <v>44700</v>
      </c>
      <c r="Q254" s="186">
        <v>44700</v>
      </c>
      <c r="R254" s="186">
        <v>44728</v>
      </c>
      <c r="S254" s="190" t="s">
        <v>38</v>
      </c>
      <c r="T254" s="248">
        <f t="shared" si="514"/>
        <v>54000</v>
      </c>
      <c r="U254" s="263">
        <v>54000</v>
      </c>
      <c r="V254" s="250"/>
      <c r="W254" s="248">
        <f t="shared" si="489"/>
        <v>53300</v>
      </c>
      <c r="X254" s="263">
        <v>53300</v>
      </c>
      <c r="Y254" s="195"/>
      <c r="Z254" s="190" t="str">
        <f t="shared" ref="Z254:AF254" si="520">IF($E254="Public Bidding","Date Required",IF($E254="Shopping","n/a",IF($E254="Small Value Procurement","n/a",IF($E254="Lease of Venue","n/a",IF($E254="Agency to Agency","n/a",IF($E254="Direct Contracting","n/a",IF($E254="Emergency Cases","n/a","Check Mode of Proc")))))))</f>
        <v>n/a</v>
      </c>
      <c r="AA254" s="190" t="str">
        <f t="shared" si="520"/>
        <v>n/a</v>
      </c>
      <c r="AB254" s="190" t="str">
        <f t="shared" si="520"/>
        <v>n/a</v>
      </c>
      <c r="AC254" s="190" t="str">
        <f t="shared" si="520"/>
        <v>n/a</v>
      </c>
      <c r="AD254" s="190" t="str">
        <f t="shared" si="520"/>
        <v>n/a</v>
      </c>
      <c r="AE254" s="190" t="str">
        <f t="shared" si="520"/>
        <v>n/a</v>
      </c>
      <c r="AF254" s="190" t="str">
        <f t="shared" si="520"/>
        <v>n/a</v>
      </c>
      <c r="AG254" s="206"/>
      <c r="AH254" s="207"/>
      <c r="AI254" s="169" t="s">
        <v>838</v>
      </c>
      <c r="AJ254" s="168" t="s">
        <v>712</v>
      </c>
      <c r="AK254" s="169" t="s">
        <v>839</v>
      </c>
      <c r="AL254" s="231"/>
      <c r="AM254" s="231"/>
      <c r="AN254" s="231"/>
      <c r="AO254" s="235"/>
      <c r="AP254" s="231"/>
      <c r="AQ254" s="231"/>
      <c r="AR254" s="231"/>
      <c r="AS254" s="231"/>
      <c r="AT254" s="231"/>
      <c r="AU254" s="231"/>
      <c r="AV254" s="231"/>
      <c r="AW254" s="231"/>
      <c r="AX254" s="231"/>
      <c r="AY254" s="237"/>
      <c r="AZ254" s="231"/>
      <c r="BA254" s="238"/>
      <c r="BB254" s="231"/>
      <c r="BC254" s="231"/>
      <c r="BD254" s="231"/>
    </row>
    <row r="255" spans="1:56" ht="39" customHeight="1">
      <c r="A255" s="167">
        <f>IF(C255=0,"  ",VLOOKUP(C255,CODES!$A$1:$B$143,2,FALSE))</f>
        <v>100000100001000</v>
      </c>
      <c r="B255" s="253" t="s">
        <v>840</v>
      </c>
      <c r="C255" s="169" t="s">
        <v>841</v>
      </c>
      <c r="D255" s="169" t="s">
        <v>36</v>
      </c>
      <c r="E255" s="169" t="s">
        <v>44</v>
      </c>
      <c r="F255" s="170" t="str">
        <f t="shared" ref="F255:I255" si="521">IF($E255="Public Bidding","Date Required",IF($E255="Shopping","n/a",IF($E255="Small Value Procurement","n/a",IF($E255="Lease of Venue","n/a",IF($E255="Agency to Agency","n/a",IF($E255="Direct Contracting","n/a",IF($E255="Emergency Cases","n/a","Check Mode of Proc")))))))</f>
        <v>n/a</v>
      </c>
      <c r="G255" s="170" t="str">
        <f t="shared" si="521"/>
        <v>n/a</v>
      </c>
      <c r="H255" s="170" t="str">
        <f t="shared" si="521"/>
        <v>n/a</v>
      </c>
      <c r="I255" s="170" t="str">
        <f t="shared" si="521"/>
        <v>n/a</v>
      </c>
      <c r="J255" s="180">
        <v>44697</v>
      </c>
      <c r="K255" s="180">
        <v>44697</v>
      </c>
      <c r="L255" s="181" t="str">
        <f t="shared" si="484"/>
        <v>n/a</v>
      </c>
      <c r="M255" s="180">
        <v>44697</v>
      </c>
      <c r="N255" s="180">
        <v>44697</v>
      </c>
      <c r="O255" s="186">
        <v>44699</v>
      </c>
      <c r="P255" s="186">
        <v>44700</v>
      </c>
      <c r="Q255" s="186">
        <v>44700</v>
      </c>
      <c r="R255" s="186">
        <v>44708</v>
      </c>
      <c r="S255" s="190" t="s">
        <v>38</v>
      </c>
      <c r="T255" s="248">
        <f t="shared" si="514"/>
        <v>27000</v>
      </c>
      <c r="U255" s="263">
        <v>27000</v>
      </c>
      <c r="V255" s="250"/>
      <c r="W255" s="248">
        <f t="shared" si="489"/>
        <v>27000</v>
      </c>
      <c r="X255" s="263">
        <v>27000</v>
      </c>
      <c r="Y255" s="195"/>
      <c r="Z255" s="190" t="str">
        <f t="shared" ref="Z255:AF255" si="522">IF($E255="Public Bidding","Date Required",IF($E255="Shopping","n/a",IF($E255="Small Value Procurement","n/a",IF($E255="Lease of Venue","n/a",IF($E255="Agency to Agency","n/a",IF($E255="Direct Contracting","n/a",IF($E255="Emergency Cases","n/a","Check Mode of Proc")))))))</f>
        <v>n/a</v>
      </c>
      <c r="AA255" s="190" t="str">
        <f t="shared" si="522"/>
        <v>n/a</v>
      </c>
      <c r="AB255" s="190" t="str">
        <f t="shared" si="522"/>
        <v>n/a</v>
      </c>
      <c r="AC255" s="190" t="str">
        <f t="shared" si="522"/>
        <v>n/a</v>
      </c>
      <c r="AD255" s="190" t="str">
        <f t="shared" si="522"/>
        <v>n/a</v>
      </c>
      <c r="AE255" s="190" t="str">
        <f t="shared" si="522"/>
        <v>n/a</v>
      </c>
      <c r="AF255" s="190" t="str">
        <f t="shared" si="522"/>
        <v>n/a</v>
      </c>
      <c r="AG255" s="206"/>
      <c r="AH255" s="207"/>
      <c r="AI255" s="169" t="s">
        <v>842</v>
      </c>
      <c r="AJ255" s="168" t="s">
        <v>199</v>
      </c>
      <c r="AK255" s="169" t="s">
        <v>839</v>
      </c>
      <c r="AL255" s="231"/>
      <c r="AM255" s="231"/>
      <c r="AN255" s="231"/>
      <c r="AO255" s="235"/>
      <c r="AP255" s="231"/>
      <c r="AQ255" s="231"/>
      <c r="AR255" s="231"/>
      <c r="AS255" s="231"/>
      <c r="AT255" s="231"/>
      <c r="AU255" s="231"/>
      <c r="AV255" s="231"/>
      <c r="AW255" s="231"/>
      <c r="AX255" s="231"/>
      <c r="AY255" s="237"/>
      <c r="AZ255" s="231"/>
      <c r="BA255" s="238"/>
      <c r="BB255" s="231"/>
      <c r="BC255" s="231"/>
      <c r="BD255" s="231"/>
    </row>
    <row r="256" spans="1:56" ht="51" customHeight="1">
      <c r="A256" s="167">
        <f>IF(C256=0,"  ",VLOOKUP(C256,CODES!$A$1:$B$143,2,FALSE))</f>
        <v>200000100004000</v>
      </c>
      <c r="B256" s="253" t="s">
        <v>843</v>
      </c>
      <c r="C256" s="169" t="s">
        <v>148</v>
      </c>
      <c r="D256" s="169" t="s">
        <v>36</v>
      </c>
      <c r="E256" s="169" t="s">
        <v>44</v>
      </c>
      <c r="F256" s="170" t="str">
        <f t="shared" ref="F256:I256" si="523">IF($E256="Public Bidding","Date Required",IF($E256="Shopping","n/a",IF($E256="Small Value Procurement","n/a",IF($E256="Lease of Venue","n/a",IF($E256="Agency to Agency","n/a",IF($E256="Direct Contracting","n/a",IF($E256="Emergency Cases","n/a","Check Mode of Proc")))))))</f>
        <v>n/a</v>
      </c>
      <c r="G256" s="170" t="str">
        <f t="shared" si="523"/>
        <v>n/a</v>
      </c>
      <c r="H256" s="170" t="str">
        <f t="shared" si="523"/>
        <v>n/a</v>
      </c>
      <c r="I256" s="170" t="str">
        <f t="shared" si="523"/>
        <v>n/a</v>
      </c>
      <c r="J256" s="180">
        <v>44691</v>
      </c>
      <c r="K256" s="180">
        <v>44691</v>
      </c>
      <c r="L256" s="181" t="str">
        <f t="shared" si="484"/>
        <v>n/a</v>
      </c>
      <c r="M256" s="180">
        <v>44705</v>
      </c>
      <c r="N256" s="180">
        <v>44705</v>
      </c>
      <c r="O256" s="186">
        <v>44706</v>
      </c>
      <c r="P256" s="186">
        <v>44707</v>
      </c>
      <c r="Q256" s="186">
        <v>44705</v>
      </c>
      <c r="R256" s="186">
        <v>44739</v>
      </c>
      <c r="S256" s="190" t="s">
        <v>38</v>
      </c>
      <c r="T256" s="248">
        <f t="shared" si="514"/>
        <v>120000</v>
      </c>
      <c r="U256" s="263">
        <v>120000</v>
      </c>
      <c r="V256" s="250"/>
      <c r="W256" s="248">
        <f t="shared" si="489"/>
        <v>117600</v>
      </c>
      <c r="X256" s="263">
        <v>117600</v>
      </c>
      <c r="Y256" s="195"/>
      <c r="Z256" s="190" t="str">
        <f t="shared" ref="Z256:AF256" si="524">IF($E256="Public Bidding","Date Required",IF($E256="Shopping","n/a",IF($E256="Small Value Procurement","n/a",IF($E256="Lease of Venue","n/a",IF($E256="Agency to Agency","n/a",IF($E256="Direct Contracting","n/a",IF($E256="Emergency Cases","n/a","Check Mode of Proc")))))))</f>
        <v>n/a</v>
      </c>
      <c r="AA256" s="190" t="str">
        <f t="shared" si="524"/>
        <v>n/a</v>
      </c>
      <c r="AB256" s="190" t="str">
        <f t="shared" si="524"/>
        <v>n/a</v>
      </c>
      <c r="AC256" s="190" t="str">
        <f t="shared" si="524"/>
        <v>n/a</v>
      </c>
      <c r="AD256" s="190" t="str">
        <f t="shared" si="524"/>
        <v>n/a</v>
      </c>
      <c r="AE256" s="190" t="str">
        <f t="shared" si="524"/>
        <v>n/a</v>
      </c>
      <c r="AF256" s="190" t="str">
        <f t="shared" si="524"/>
        <v>n/a</v>
      </c>
      <c r="AG256" s="206"/>
      <c r="AH256" s="207"/>
      <c r="AI256" s="169" t="s">
        <v>844</v>
      </c>
      <c r="AJ256" s="168" t="s">
        <v>70</v>
      </c>
      <c r="AK256" s="169" t="s">
        <v>845</v>
      </c>
      <c r="AL256" s="231"/>
      <c r="AM256" s="231"/>
      <c r="AN256" s="231"/>
      <c r="AO256" s="235"/>
      <c r="AP256" s="231"/>
      <c r="AQ256" s="231"/>
      <c r="AR256" s="231"/>
      <c r="AS256" s="231"/>
      <c r="AT256" s="231"/>
      <c r="AU256" s="231"/>
      <c r="AV256" s="231"/>
      <c r="AW256" s="231"/>
      <c r="AX256" s="231"/>
      <c r="AY256" s="237"/>
      <c r="AZ256" s="231"/>
      <c r="BA256" s="238"/>
      <c r="BB256" s="231"/>
      <c r="BC256" s="231"/>
      <c r="BD256" s="231"/>
    </row>
    <row r="257" spans="1:56" ht="29.1" customHeight="1">
      <c r="A257" s="167" t="str">
        <f>IF(C257=0,"  ",VLOOKUP(C257,CODES!$A$1:$B$143,2,FALSE))</f>
        <v>3201021100001000</v>
      </c>
      <c r="B257" s="442" t="s">
        <v>846</v>
      </c>
      <c r="C257" s="169" t="s">
        <v>575</v>
      </c>
      <c r="D257" s="169" t="s">
        <v>36</v>
      </c>
      <c r="E257" s="169" t="s">
        <v>44</v>
      </c>
      <c r="F257" s="170" t="str">
        <f t="shared" ref="F257:I257" si="525">IF($E257="Public Bidding","Date Required",IF($E257="Shopping","n/a",IF($E257="Small Value Procurement","n/a",IF($E257="Lease of Venue","n/a",IF($E257="Agency to Agency","n/a",IF($E257="Direct Contracting","n/a",IF($E257="Emergency Cases","n/a","Check Mode of Proc")))))))</f>
        <v>n/a</v>
      </c>
      <c r="G257" s="170" t="str">
        <f t="shared" si="525"/>
        <v>n/a</v>
      </c>
      <c r="H257" s="170" t="str">
        <f t="shared" si="525"/>
        <v>n/a</v>
      </c>
      <c r="I257" s="170" t="str">
        <f t="shared" si="525"/>
        <v>n/a</v>
      </c>
      <c r="J257" s="246">
        <v>44698</v>
      </c>
      <c r="K257" s="246">
        <v>44698</v>
      </c>
      <c r="L257" s="181" t="str">
        <f t="shared" si="484"/>
        <v>n/a</v>
      </c>
      <c r="M257" s="180">
        <v>44698</v>
      </c>
      <c r="N257" s="180">
        <v>44698</v>
      </c>
      <c r="O257" s="186">
        <v>44700</v>
      </c>
      <c r="P257" s="186">
        <v>44701</v>
      </c>
      <c r="Q257" s="186">
        <v>44700</v>
      </c>
      <c r="R257" s="186">
        <v>44718</v>
      </c>
      <c r="S257" s="190" t="s">
        <v>38</v>
      </c>
      <c r="T257" s="248">
        <f t="shared" si="514"/>
        <v>30000</v>
      </c>
      <c r="U257" s="249">
        <v>30000</v>
      </c>
      <c r="V257" s="250"/>
      <c r="W257" s="248">
        <f t="shared" si="489"/>
        <v>30000</v>
      </c>
      <c r="X257" s="249">
        <v>30000</v>
      </c>
      <c r="Y257" s="195"/>
      <c r="Z257" s="190" t="str">
        <f t="shared" ref="Z257:AF257" si="526">IF($E257="Public Bidding","Date Required",IF($E257="Shopping","n/a",IF($E257="Small Value Procurement","n/a",IF($E257="Lease of Venue","n/a",IF($E257="Agency to Agency","n/a",IF($E257="Direct Contracting","n/a",IF($E257="Emergency Cases","n/a","Check Mode of Proc")))))))</f>
        <v>n/a</v>
      </c>
      <c r="AA257" s="190" t="str">
        <f t="shared" si="526"/>
        <v>n/a</v>
      </c>
      <c r="AB257" s="190" t="str">
        <f t="shared" si="526"/>
        <v>n/a</v>
      </c>
      <c r="AC257" s="190" t="str">
        <f t="shared" si="526"/>
        <v>n/a</v>
      </c>
      <c r="AD257" s="190" t="str">
        <f t="shared" si="526"/>
        <v>n/a</v>
      </c>
      <c r="AE257" s="190" t="str">
        <f t="shared" si="526"/>
        <v>n/a</v>
      </c>
      <c r="AF257" s="190" t="str">
        <f t="shared" si="526"/>
        <v>n/a</v>
      </c>
      <c r="AG257" s="206"/>
      <c r="AH257" s="207"/>
      <c r="AI257" s="169" t="s">
        <v>847</v>
      </c>
      <c r="AJ257" s="251" t="s">
        <v>848</v>
      </c>
      <c r="AK257" s="252" t="s">
        <v>733</v>
      </c>
      <c r="AL257" s="231"/>
      <c r="AM257" s="231"/>
      <c r="AN257" s="231"/>
      <c r="AO257" s="235"/>
      <c r="AP257" s="231"/>
      <c r="AQ257" s="231"/>
      <c r="AR257" s="231"/>
      <c r="AS257" s="231"/>
      <c r="AT257" s="231"/>
      <c r="AU257" s="231"/>
      <c r="AV257" s="231"/>
      <c r="AW257" s="231"/>
      <c r="AX257" s="231"/>
      <c r="AY257" s="237"/>
      <c r="AZ257" s="231"/>
      <c r="BA257" s="238"/>
      <c r="BB257" s="231"/>
      <c r="BC257" s="231"/>
      <c r="BD257" s="231"/>
    </row>
    <row r="258" spans="1:56" ht="33.75" customHeight="1">
      <c r="A258" s="167">
        <f>IF(C258=0,"  ",VLOOKUP(C258,CODES!$A$1:$B$143,2,FALSE))</f>
        <v>320101100001000</v>
      </c>
      <c r="B258" s="253" t="s">
        <v>849</v>
      </c>
      <c r="C258" s="169" t="s">
        <v>84</v>
      </c>
      <c r="D258" s="169" t="s">
        <v>36</v>
      </c>
      <c r="E258" s="169" t="s">
        <v>44</v>
      </c>
      <c r="F258" s="170" t="str">
        <f t="shared" ref="F258:I258" si="527">IF($E258="Public Bidding","Date Required",IF($E258="Shopping","n/a",IF($E258="Small Value Procurement","n/a",IF($E258="Lease of Venue","n/a",IF($E258="Agency to Agency","n/a",IF($E258="Direct Contracting","n/a",IF($E258="Emergency Cases","n/a","Check Mode of Proc")))))))</f>
        <v>n/a</v>
      </c>
      <c r="G258" s="170" t="str">
        <f t="shared" si="527"/>
        <v>n/a</v>
      </c>
      <c r="H258" s="170" t="str">
        <f t="shared" si="527"/>
        <v>n/a</v>
      </c>
      <c r="I258" s="170" t="str">
        <f t="shared" si="527"/>
        <v>n/a</v>
      </c>
      <c r="J258" s="180">
        <v>44697</v>
      </c>
      <c r="K258" s="180">
        <v>44697</v>
      </c>
      <c r="L258" s="181" t="str">
        <f t="shared" si="484"/>
        <v>n/a</v>
      </c>
      <c r="M258" s="180">
        <v>44698</v>
      </c>
      <c r="N258" s="180">
        <v>44699</v>
      </c>
      <c r="O258" s="186">
        <v>44700</v>
      </c>
      <c r="P258" s="186">
        <v>44701</v>
      </c>
      <c r="Q258" s="186">
        <v>44735</v>
      </c>
      <c r="R258" s="186">
        <v>44748</v>
      </c>
      <c r="S258" s="190" t="s">
        <v>38</v>
      </c>
      <c r="T258" s="248">
        <f t="shared" si="514"/>
        <v>186000</v>
      </c>
      <c r="U258" s="263">
        <v>186000</v>
      </c>
      <c r="V258" s="250"/>
      <c r="W258" s="248">
        <f t="shared" si="489"/>
        <v>186000</v>
      </c>
      <c r="X258" s="263">
        <v>186000</v>
      </c>
      <c r="Y258" s="195"/>
      <c r="Z258" s="190" t="str">
        <f t="shared" ref="Z258:AF258" si="528">IF($E258="Public Bidding","Date Required",IF($E258="Shopping","n/a",IF($E258="Small Value Procurement","n/a",IF($E258="Lease of Venue","n/a",IF($E258="Agency to Agency","n/a",IF($E258="Direct Contracting","n/a",IF($E258="Emergency Cases","n/a","Check Mode of Proc")))))))</f>
        <v>n/a</v>
      </c>
      <c r="AA258" s="190" t="str">
        <f t="shared" si="528"/>
        <v>n/a</v>
      </c>
      <c r="AB258" s="190" t="str">
        <f t="shared" si="528"/>
        <v>n/a</v>
      </c>
      <c r="AC258" s="190" t="str">
        <f t="shared" si="528"/>
        <v>n/a</v>
      </c>
      <c r="AD258" s="190" t="str">
        <f t="shared" si="528"/>
        <v>n/a</v>
      </c>
      <c r="AE258" s="190" t="str">
        <f t="shared" si="528"/>
        <v>n/a</v>
      </c>
      <c r="AF258" s="190" t="str">
        <f t="shared" si="528"/>
        <v>n/a</v>
      </c>
      <c r="AG258" s="206"/>
      <c r="AH258" s="207"/>
      <c r="AI258" s="169" t="s">
        <v>850</v>
      </c>
      <c r="AJ258" s="253" t="s">
        <v>70</v>
      </c>
      <c r="AK258" s="169" t="s">
        <v>851</v>
      </c>
      <c r="AL258" s="231"/>
      <c r="AM258" s="231"/>
      <c r="AN258" s="231"/>
      <c r="AO258" s="235"/>
      <c r="AP258" s="231"/>
      <c r="AQ258" s="231"/>
      <c r="AR258" s="231"/>
      <c r="AS258" s="231"/>
      <c r="AT258" s="231"/>
      <c r="AU258" s="231"/>
      <c r="AV258" s="231"/>
      <c r="AW258" s="231"/>
      <c r="AX258" s="231"/>
      <c r="AY258" s="237"/>
      <c r="AZ258" s="231"/>
      <c r="BA258" s="238"/>
      <c r="BB258" s="231"/>
      <c r="BC258" s="231"/>
      <c r="BD258" s="231"/>
    </row>
    <row r="259" spans="1:56" ht="80.25" customHeight="1">
      <c r="A259" s="167">
        <f>IF(C259=0,"  ",VLOOKUP(C259,CODES!$A$1:$B$143,2,FALSE))</f>
        <v>330100100001000</v>
      </c>
      <c r="B259" s="443" t="s">
        <v>852</v>
      </c>
      <c r="C259" s="169" t="s">
        <v>249</v>
      </c>
      <c r="D259" s="169" t="s">
        <v>36</v>
      </c>
      <c r="E259" s="169" t="s">
        <v>44</v>
      </c>
      <c r="F259" s="170" t="str">
        <f t="shared" ref="F259:I259" si="529">IF($E259="Public Bidding","Date Required",IF($E259="Shopping","n/a",IF($E259="Small Value Procurement","n/a",IF($E259="Lease of Venue","n/a",IF($E259="Agency to Agency","n/a",IF($E259="Direct Contracting","n/a",IF($E259="Emergency Cases","n/a","Check Mode of Proc")))))))</f>
        <v>n/a</v>
      </c>
      <c r="G259" s="170" t="str">
        <f t="shared" si="529"/>
        <v>n/a</v>
      </c>
      <c r="H259" s="170" t="str">
        <f t="shared" si="529"/>
        <v>n/a</v>
      </c>
      <c r="I259" s="170" t="str">
        <f t="shared" si="529"/>
        <v>n/a</v>
      </c>
      <c r="J259" s="180">
        <v>44694</v>
      </c>
      <c r="K259" s="490">
        <v>44694</v>
      </c>
      <c r="L259" s="181" t="str">
        <f t="shared" si="484"/>
        <v>n/a</v>
      </c>
      <c r="M259" s="180">
        <v>44698</v>
      </c>
      <c r="N259" s="180">
        <v>44699</v>
      </c>
      <c r="O259" s="186">
        <v>44700</v>
      </c>
      <c r="P259" s="186">
        <v>44701</v>
      </c>
      <c r="Q259" s="186">
        <v>44701</v>
      </c>
      <c r="R259" s="186">
        <v>44733</v>
      </c>
      <c r="S259" s="190" t="s">
        <v>38</v>
      </c>
      <c r="T259" s="248">
        <f t="shared" si="514"/>
        <v>40000</v>
      </c>
      <c r="U259" s="263">
        <v>40000</v>
      </c>
      <c r="V259" s="250"/>
      <c r="W259" s="248">
        <f t="shared" si="489"/>
        <v>40000</v>
      </c>
      <c r="X259" s="263">
        <v>40000</v>
      </c>
      <c r="Y259" s="195"/>
      <c r="Z259" s="190" t="str">
        <f t="shared" ref="Z259:AF259" si="530">IF($E259="Public Bidding","Date Required",IF($E259="Shopping","n/a",IF($E259="Small Value Procurement","n/a",IF($E259="Lease of Venue","n/a",IF($E259="Agency to Agency","n/a",IF($E259="Direct Contracting","n/a",IF($E259="Emergency Cases","n/a","Check Mode of Proc")))))))</f>
        <v>n/a</v>
      </c>
      <c r="AA259" s="190" t="str">
        <f t="shared" si="530"/>
        <v>n/a</v>
      </c>
      <c r="AB259" s="190" t="str">
        <f t="shared" si="530"/>
        <v>n/a</v>
      </c>
      <c r="AC259" s="190" t="str">
        <f t="shared" si="530"/>
        <v>n/a</v>
      </c>
      <c r="AD259" s="190" t="str">
        <f t="shared" si="530"/>
        <v>n/a</v>
      </c>
      <c r="AE259" s="190" t="str">
        <f t="shared" si="530"/>
        <v>n/a</v>
      </c>
      <c r="AF259" s="190" t="str">
        <f t="shared" si="530"/>
        <v>n/a</v>
      </c>
      <c r="AG259" s="206"/>
      <c r="AH259" s="207"/>
      <c r="AI259" s="169" t="s">
        <v>853</v>
      </c>
      <c r="AJ259" s="253" t="s">
        <v>46</v>
      </c>
      <c r="AK259" s="169" t="s">
        <v>733</v>
      </c>
      <c r="AL259" s="231"/>
      <c r="AM259" s="231"/>
      <c r="AN259" s="231"/>
      <c r="AO259" s="235"/>
      <c r="AP259" s="231"/>
      <c r="AQ259" s="231"/>
      <c r="AR259" s="231"/>
      <c r="AS259" s="231"/>
      <c r="AT259" s="231"/>
      <c r="AU259" s="231"/>
      <c r="AV259" s="231"/>
      <c r="AW259" s="231"/>
      <c r="AX259" s="231"/>
      <c r="AY259" s="237"/>
      <c r="AZ259" s="231"/>
      <c r="BA259" s="238"/>
      <c r="BB259" s="231"/>
      <c r="BC259" s="231"/>
      <c r="BD259" s="231"/>
    </row>
    <row r="260" spans="1:56" ht="75.75" customHeight="1">
      <c r="A260" s="167">
        <f>IF(C260=0,"  ",VLOOKUP(C260,CODES!$A$1:$B$143,2,FALSE))</f>
        <v>330100100001000</v>
      </c>
      <c r="B260" s="444" t="s">
        <v>854</v>
      </c>
      <c r="C260" s="169" t="s">
        <v>249</v>
      </c>
      <c r="D260" s="169" t="s">
        <v>36</v>
      </c>
      <c r="E260" s="169" t="s">
        <v>44</v>
      </c>
      <c r="F260" s="170" t="str">
        <f t="shared" ref="F260:I260" si="531">IF($E260="Public Bidding","Date Required",IF($E260="Shopping","n/a",IF($E260="Small Value Procurement","n/a",IF($E260="Lease of Venue","n/a",IF($E260="Agency to Agency","n/a",IF($E260="Direct Contracting","n/a",IF($E260="Emergency Cases","n/a","Check Mode of Proc")))))))</f>
        <v>n/a</v>
      </c>
      <c r="G260" s="170" t="str">
        <f t="shared" si="531"/>
        <v>n/a</v>
      </c>
      <c r="H260" s="170" t="str">
        <f t="shared" si="531"/>
        <v>n/a</v>
      </c>
      <c r="I260" s="170" t="str">
        <f t="shared" si="531"/>
        <v>n/a</v>
      </c>
      <c r="J260" s="247">
        <v>44698</v>
      </c>
      <c r="K260" s="492">
        <v>44698</v>
      </c>
      <c r="L260" s="489" t="str">
        <f t="shared" si="484"/>
        <v>n/a</v>
      </c>
      <c r="M260" s="180">
        <v>44698</v>
      </c>
      <c r="N260" s="180">
        <v>44698</v>
      </c>
      <c r="O260" s="186">
        <v>44700</v>
      </c>
      <c r="P260" s="186">
        <v>44701</v>
      </c>
      <c r="Q260" s="186">
        <v>44700</v>
      </c>
      <c r="R260" s="186">
        <v>44748</v>
      </c>
      <c r="S260" s="190" t="s">
        <v>38</v>
      </c>
      <c r="T260" s="248">
        <f t="shared" si="514"/>
        <v>77500</v>
      </c>
      <c r="U260" s="249">
        <v>77500</v>
      </c>
      <c r="V260" s="250"/>
      <c r="W260" s="248">
        <f t="shared" si="489"/>
        <v>76700</v>
      </c>
      <c r="X260" s="249">
        <v>76700</v>
      </c>
      <c r="Y260" s="195"/>
      <c r="Z260" s="190" t="str">
        <f t="shared" ref="Z260:AF260" si="532">IF($E260="Public Bidding","Date Required",IF($E260="Shopping","n/a",IF($E260="Small Value Procurement","n/a",IF($E260="Lease of Venue","n/a",IF($E260="Agency to Agency","n/a",IF($E260="Direct Contracting","n/a",IF($E260="Emergency Cases","n/a","Check Mode of Proc")))))))</f>
        <v>n/a</v>
      </c>
      <c r="AA260" s="190" t="str">
        <f t="shared" si="532"/>
        <v>n/a</v>
      </c>
      <c r="AB260" s="190" t="str">
        <f t="shared" si="532"/>
        <v>n/a</v>
      </c>
      <c r="AC260" s="190" t="str">
        <f t="shared" si="532"/>
        <v>n/a</v>
      </c>
      <c r="AD260" s="190" t="str">
        <f t="shared" si="532"/>
        <v>n/a</v>
      </c>
      <c r="AE260" s="190" t="str">
        <f t="shared" si="532"/>
        <v>n/a</v>
      </c>
      <c r="AF260" s="190" t="str">
        <f t="shared" si="532"/>
        <v>n/a</v>
      </c>
      <c r="AG260" s="206"/>
      <c r="AH260" s="207"/>
      <c r="AI260" s="169" t="s">
        <v>855</v>
      </c>
      <c r="AJ260" s="168" t="s">
        <v>856</v>
      </c>
      <c r="AK260" s="169" t="s">
        <v>851</v>
      </c>
      <c r="AL260" s="231"/>
      <c r="AM260" s="231"/>
      <c r="AN260" s="231"/>
      <c r="AO260" s="235"/>
      <c r="AP260" s="231"/>
      <c r="AQ260" s="231"/>
      <c r="AR260" s="231"/>
      <c r="AS260" s="231"/>
      <c r="AT260" s="231"/>
      <c r="AU260" s="231"/>
      <c r="AV260" s="231"/>
      <c r="AW260" s="231"/>
      <c r="AX260" s="231"/>
      <c r="AY260" s="237"/>
      <c r="AZ260" s="231"/>
      <c r="BA260" s="238"/>
      <c r="BB260" s="231"/>
      <c r="BC260" s="231"/>
      <c r="BD260" s="231"/>
    </row>
    <row r="261" spans="1:56" ht="42" customHeight="1">
      <c r="A261" s="167">
        <f>IF(C261=0,"  ",VLOOKUP(C261,CODES!$A$1:$B$143,2,FALSE))</f>
        <v>100000100001000</v>
      </c>
      <c r="B261" s="253" t="s">
        <v>857</v>
      </c>
      <c r="C261" s="169" t="s">
        <v>49</v>
      </c>
      <c r="D261" s="169" t="s">
        <v>36</v>
      </c>
      <c r="E261" s="169" t="s">
        <v>44</v>
      </c>
      <c r="F261" s="170" t="str">
        <f t="shared" ref="F261:I261" si="533">IF($E261="Public Bidding","Date Required",IF($E261="Shopping","n/a",IF($E261="Small Value Procurement","n/a",IF($E261="Lease of Venue","n/a",IF($E261="Agency to Agency","n/a",IF($E261="Direct Contracting","n/a",IF($E261="Emergency Cases","n/a","Check Mode of Proc")))))))</f>
        <v>n/a</v>
      </c>
      <c r="G261" s="170" t="str">
        <f t="shared" si="533"/>
        <v>n/a</v>
      </c>
      <c r="H261" s="170" t="str">
        <f t="shared" si="533"/>
        <v>n/a</v>
      </c>
      <c r="I261" s="170" t="str">
        <f t="shared" si="533"/>
        <v>n/a</v>
      </c>
      <c r="J261" s="180">
        <v>44694</v>
      </c>
      <c r="K261" s="491">
        <v>44694</v>
      </c>
      <c r="L261" s="181" t="str">
        <f t="shared" si="484"/>
        <v>n/a</v>
      </c>
      <c r="M261" s="180">
        <v>44704</v>
      </c>
      <c r="N261" s="180">
        <v>44704</v>
      </c>
      <c r="O261" s="186">
        <v>44700</v>
      </c>
      <c r="P261" s="186">
        <v>44701</v>
      </c>
      <c r="Q261" s="186">
        <v>44700</v>
      </c>
      <c r="R261" s="186">
        <v>44700</v>
      </c>
      <c r="S261" s="190" t="s">
        <v>38</v>
      </c>
      <c r="T261" s="248">
        <f t="shared" si="514"/>
        <v>19150</v>
      </c>
      <c r="U261" s="263">
        <v>19150</v>
      </c>
      <c r="V261" s="250"/>
      <c r="W261" s="248">
        <f t="shared" si="489"/>
        <v>19150</v>
      </c>
      <c r="X261" s="263">
        <v>19150</v>
      </c>
      <c r="Y261" s="195"/>
      <c r="Z261" s="190" t="str">
        <f t="shared" ref="Z261:AF261" si="534">IF($E261="Public Bidding","Date Required",IF($E261="Shopping","n/a",IF($E261="Small Value Procurement","n/a",IF($E261="Lease of Venue","n/a",IF($E261="Agency to Agency","n/a",IF($E261="Direct Contracting","n/a",IF($E261="Emergency Cases","n/a","Check Mode of Proc")))))))</f>
        <v>n/a</v>
      </c>
      <c r="AA261" s="190" t="str">
        <f t="shared" si="534"/>
        <v>n/a</v>
      </c>
      <c r="AB261" s="190" t="str">
        <f t="shared" si="534"/>
        <v>n/a</v>
      </c>
      <c r="AC261" s="190" t="str">
        <f t="shared" si="534"/>
        <v>n/a</v>
      </c>
      <c r="AD261" s="190" t="str">
        <f t="shared" si="534"/>
        <v>n/a</v>
      </c>
      <c r="AE261" s="190" t="str">
        <f t="shared" si="534"/>
        <v>n/a</v>
      </c>
      <c r="AF261" s="190" t="str">
        <f t="shared" si="534"/>
        <v>n/a</v>
      </c>
      <c r="AG261" s="206"/>
      <c r="AH261" s="207"/>
      <c r="AI261" s="169" t="s">
        <v>858</v>
      </c>
      <c r="AJ261" s="168" t="s">
        <v>859</v>
      </c>
      <c r="AK261" s="169" t="s">
        <v>860</v>
      </c>
      <c r="AL261" s="231"/>
      <c r="AM261" s="231"/>
      <c r="AN261" s="231"/>
      <c r="AO261" s="235"/>
      <c r="AP261" s="231"/>
      <c r="AQ261" s="231"/>
      <c r="AR261" s="231"/>
      <c r="AS261" s="231"/>
      <c r="AT261" s="231"/>
      <c r="AU261" s="231"/>
      <c r="AV261" s="231"/>
      <c r="AW261" s="231"/>
      <c r="AX261" s="231"/>
      <c r="AY261" s="237"/>
      <c r="AZ261" s="231"/>
      <c r="BA261" s="238"/>
      <c r="BB261" s="231"/>
      <c r="BC261" s="231"/>
      <c r="BD261" s="231"/>
    </row>
    <row r="262" spans="1:56" ht="39" customHeight="1">
      <c r="A262" s="167">
        <f>IF(C262=0,"  ",VLOOKUP(C262,CODES!$A$1:$B$143,2,FALSE))</f>
        <v>320101100001000</v>
      </c>
      <c r="B262" s="253" t="s">
        <v>861</v>
      </c>
      <c r="C262" s="169" t="s">
        <v>93</v>
      </c>
      <c r="D262" s="169" t="s">
        <v>36</v>
      </c>
      <c r="E262" s="169" t="s">
        <v>44</v>
      </c>
      <c r="F262" s="170" t="str">
        <f t="shared" ref="F262:I262" si="535">IF($E262="Public Bidding","Date Required",IF($E262="Shopping","n/a",IF($E262="Small Value Procurement","n/a",IF($E262="Lease of Venue","n/a",IF($E262="Agency to Agency","n/a",IF($E262="Direct Contracting","n/a",IF($E262="Emergency Cases","n/a","Check Mode of Proc")))))))</f>
        <v>n/a</v>
      </c>
      <c r="G262" s="170" t="str">
        <f t="shared" si="535"/>
        <v>n/a</v>
      </c>
      <c r="H262" s="170" t="str">
        <f t="shared" si="535"/>
        <v>n/a</v>
      </c>
      <c r="I262" s="170" t="str">
        <f t="shared" si="535"/>
        <v>n/a</v>
      </c>
      <c r="J262" s="180">
        <v>44686</v>
      </c>
      <c r="K262" s="180">
        <v>44686</v>
      </c>
      <c r="L262" s="181" t="str">
        <f t="shared" si="484"/>
        <v>n/a</v>
      </c>
      <c r="M262" s="180">
        <v>44699</v>
      </c>
      <c r="N262" s="180">
        <v>44706</v>
      </c>
      <c r="O262" s="186">
        <v>44708</v>
      </c>
      <c r="P262" s="186">
        <v>44709</v>
      </c>
      <c r="Q262" s="186">
        <v>44710</v>
      </c>
      <c r="R262" s="186">
        <v>44713</v>
      </c>
      <c r="S262" s="190" t="s">
        <v>38</v>
      </c>
      <c r="T262" s="248">
        <f t="shared" si="514"/>
        <v>172800</v>
      </c>
      <c r="U262" s="263">
        <v>172800</v>
      </c>
      <c r="V262" s="250"/>
      <c r="W262" s="248">
        <f t="shared" si="489"/>
        <v>21960</v>
      </c>
      <c r="X262" s="263">
        <v>21960</v>
      </c>
      <c r="Y262" s="195"/>
      <c r="Z262" s="190" t="str">
        <f t="shared" ref="Z262:AF262" si="536">IF($E262="Public Bidding","Date Required",IF($E262="Shopping","n/a",IF($E262="Small Value Procurement","n/a",IF($E262="Lease of Venue","n/a",IF($E262="Agency to Agency","n/a",IF($E262="Direct Contracting","n/a",IF($E262="Emergency Cases","n/a","Check Mode of Proc")))))))</f>
        <v>n/a</v>
      </c>
      <c r="AA262" s="190" t="str">
        <f t="shared" si="536"/>
        <v>n/a</v>
      </c>
      <c r="AB262" s="190" t="str">
        <f t="shared" si="536"/>
        <v>n/a</v>
      </c>
      <c r="AC262" s="190" t="str">
        <f t="shared" si="536"/>
        <v>n/a</v>
      </c>
      <c r="AD262" s="190" t="str">
        <f t="shared" si="536"/>
        <v>n/a</v>
      </c>
      <c r="AE262" s="190" t="str">
        <f t="shared" si="536"/>
        <v>n/a</v>
      </c>
      <c r="AF262" s="190" t="str">
        <f t="shared" si="536"/>
        <v>n/a</v>
      </c>
      <c r="AG262" s="206"/>
      <c r="AH262" s="207"/>
      <c r="AI262" s="169" t="s">
        <v>862</v>
      </c>
      <c r="AJ262" s="168" t="s">
        <v>863</v>
      </c>
      <c r="AK262" s="169" t="s">
        <v>864</v>
      </c>
      <c r="AL262" s="231"/>
      <c r="AM262" s="231"/>
      <c r="AN262" s="231"/>
      <c r="AO262" s="235"/>
      <c r="AP262" s="231"/>
      <c r="AQ262" s="231"/>
      <c r="AR262" s="231"/>
      <c r="AS262" s="231"/>
      <c r="AT262" s="231"/>
      <c r="AU262" s="231"/>
      <c r="AV262" s="231"/>
      <c r="AW262" s="231"/>
      <c r="AX262" s="231"/>
      <c r="AY262" s="237"/>
      <c r="AZ262" s="231"/>
      <c r="BA262" s="238"/>
      <c r="BB262" s="231"/>
      <c r="BC262" s="231"/>
      <c r="BD262" s="231"/>
    </row>
    <row r="263" spans="1:56" ht="39" customHeight="1">
      <c r="A263" s="167">
        <f>IF(C263=0,"  ",VLOOKUP(C263,CODES!$A$1:$B$143,2,FALSE))</f>
        <v>320101100001000</v>
      </c>
      <c r="B263" s="253" t="s">
        <v>865</v>
      </c>
      <c r="C263" s="169" t="s">
        <v>93</v>
      </c>
      <c r="D263" s="169" t="s">
        <v>36</v>
      </c>
      <c r="E263" s="169" t="s">
        <v>44</v>
      </c>
      <c r="F263" s="170" t="str">
        <f t="shared" ref="F263:I263" si="537">IF($E263="Public Bidding","Date Required",IF($E263="Shopping","n/a",IF($E263="Small Value Procurement","n/a",IF($E263="Lease of Venue","n/a",IF($E263="Agency to Agency","n/a",IF($E263="Direct Contracting","n/a",IF($E263="Emergency Cases","n/a","Check Mode of Proc")))))))</f>
        <v>n/a</v>
      </c>
      <c r="G263" s="170" t="str">
        <f t="shared" si="537"/>
        <v>n/a</v>
      </c>
      <c r="H263" s="170" t="str">
        <f t="shared" si="537"/>
        <v>n/a</v>
      </c>
      <c r="I263" s="170" t="str">
        <f t="shared" si="537"/>
        <v>n/a</v>
      </c>
      <c r="J263" s="183">
        <v>44686</v>
      </c>
      <c r="K263" s="183">
        <v>44686</v>
      </c>
      <c r="L263" s="181" t="str">
        <f t="shared" si="484"/>
        <v>n/a</v>
      </c>
      <c r="M263" s="180">
        <v>44698</v>
      </c>
      <c r="N263" s="180">
        <v>44706</v>
      </c>
      <c r="O263" s="186">
        <v>44708</v>
      </c>
      <c r="P263" s="186">
        <v>44709</v>
      </c>
      <c r="Q263" s="186">
        <v>44733</v>
      </c>
      <c r="R263" s="186">
        <v>44734</v>
      </c>
      <c r="S263" s="190" t="s">
        <v>38</v>
      </c>
      <c r="T263" s="248">
        <f t="shared" si="514"/>
        <v>6000</v>
      </c>
      <c r="U263" s="263">
        <v>6000</v>
      </c>
      <c r="V263" s="250"/>
      <c r="W263" s="248">
        <f t="shared" si="489"/>
        <v>3600</v>
      </c>
      <c r="X263" s="263">
        <v>3600</v>
      </c>
      <c r="Y263" s="195"/>
      <c r="Z263" s="190" t="str">
        <f t="shared" ref="Z263:AF263" si="538">IF($E263="Public Bidding","Date Required",IF($E263="Shopping","n/a",IF($E263="Small Value Procurement","n/a",IF($E263="Lease of Venue","n/a",IF($E263="Agency to Agency","n/a",IF($E263="Direct Contracting","n/a",IF($E263="Emergency Cases","n/a","Check Mode of Proc")))))))</f>
        <v>n/a</v>
      </c>
      <c r="AA263" s="190" t="str">
        <f t="shared" si="538"/>
        <v>n/a</v>
      </c>
      <c r="AB263" s="190" t="str">
        <f t="shared" si="538"/>
        <v>n/a</v>
      </c>
      <c r="AC263" s="190" t="str">
        <f t="shared" si="538"/>
        <v>n/a</v>
      </c>
      <c r="AD263" s="190" t="str">
        <f t="shared" si="538"/>
        <v>n/a</v>
      </c>
      <c r="AE263" s="190" t="str">
        <f t="shared" si="538"/>
        <v>n/a</v>
      </c>
      <c r="AF263" s="190" t="str">
        <f t="shared" si="538"/>
        <v>n/a</v>
      </c>
      <c r="AG263" s="206"/>
      <c r="AH263" s="207"/>
      <c r="AI263" s="169" t="s">
        <v>866</v>
      </c>
      <c r="AJ263" s="168" t="s">
        <v>867</v>
      </c>
      <c r="AK263" s="169" t="s">
        <v>868</v>
      </c>
      <c r="AL263" s="231"/>
      <c r="AM263" s="231"/>
      <c r="AN263" s="231"/>
      <c r="AO263" s="235"/>
      <c r="AP263" s="231"/>
      <c r="AQ263" s="231"/>
      <c r="AR263" s="231"/>
      <c r="AS263" s="231"/>
      <c r="AT263" s="231"/>
      <c r="AU263" s="231"/>
      <c r="AV263" s="231"/>
      <c r="AW263" s="231"/>
      <c r="AX263" s="231"/>
      <c r="AY263" s="237"/>
      <c r="AZ263" s="231"/>
      <c r="BA263" s="238"/>
      <c r="BB263" s="231"/>
      <c r="BC263" s="231"/>
      <c r="BD263" s="231"/>
    </row>
    <row r="264" spans="1:56" ht="39" customHeight="1">
      <c r="A264" s="167">
        <f>IF(C264=0,"  ",VLOOKUP(C264,CODES!$A$1:$B$143,2,FALSE))</f>
        <v>320101100001000</v>
      </c>
      <c r="B264" s="253" t="s">
        <v>869</v>
      </c>
      <c r="C264" s="169" t="s">
        <v>93</v>
      </c>
      <c r="D264" s="169" t="s">
        <v>36</v>
      </c>
      <c r="E264" s="169" t="s">
        <v>44</v>
      </c>
      <c r="F264" s="170" t="str">
        <f t="shared" ref="F264:I264" si="539">IF($E264="Public Bidding","Date Required",IF($E264="Shopping","n/a",IF($E264="Small Value Procurement","n/a",IF($E264="Lease of Venue","n/a",IF($E264="Agency to Agency","n/a",IF($E264="Direct Contracting","n/a",IF($E264="Emergency Cases","n/a","Check Mode of Proc")))))))</f>
        <v>n/a</v>
      </c>
      <c r="G264" s="170" t="str">
        <f t="shared" si="539"/>
        <v>n/a</v>
      </c>
      <c r="H264" s="170" t="str">
        <f t="shared" si="539"/>
        <v>n/a</v>
      </c>
      <c r="I264" s="170" t="str">
        <f t="shared" si="539"/>
        <v>n/a</v>
      </c>
      <c r="J264" s="180">
        <v>44686</v>
      </c>
      <c r="K264" s="183">
        <v>44686</v>
      </c>
      <c r="L264" s="181" t="str">
        <f t="shared" si="484"/>
        <v>n/a</v>
      </c>
      <c r="M264" s="180">
        <v>44698</v>
      </c>
      <c r="N264" s="180">
        <v>44706</v>
      </c>
      <c r="O264" s="186">
        <v>44707</v>
      </c>
      <c r="P264" s="186">
        <v>44708</v>
      </c>
      <c r="Q264" s="186">
        <v>44722</v>
      </c>
      <c r="R264" s="186">
        <v>44722</v>
      </c>
      <c r="S264" s="190" t="s">
        <v>38</v>
      </c>
      <c r="T264" s="248">
        <f t="shared" si="514"/>
        <v>172800</v>
      </c>
      <c r="U264" s="263">
        <v>172800</v>
      </c>
      <c r="V264" s="250"/>
      <c r="W264" s="248">
        <f t="shared" si="489"/>
        <v>8400</v>
      </c>
      <c r="X264" s="263">
        <v>8400</v>
      </c>
      <c r="Y264" s="195"/>
      <c r="Z264" s="190" t="str">
        <f t="shared" ref="Z264:AF264" si="540">IF($E264="Public Bidding","Date Required",IF($E264="Shopping","n/a",IF($E264="Small Value Procurement","n/a",IF($E264="Lease of Venue","n/a",IF($E264="Agency to Agency","n/a",IF($E264="Direct Contracting","n/a",IF($E264="Emergency Cases","n/a","Check Mode of Proc")))))))</f>
        <v>n/a</v>
      </c>
      <c r="AA264" s="190" t="str">
        <f t="shared" si="540"/>
        <v>n/a</v>
      </c>
      <c r="AB264" s="190" t="str">
        <f t="shared" si="540"/>
        <v>n/a</v>
      </c>
      <c r="AC264" s="190" t="str">
        <f t="shared" si="540"/>
        <v>n/a</v>
      </c>
      <c r="AD264" s="190" t="str">
        <f t="shared" si="540"/>
        <v>n/a</v>
      </c>
      <c r="AE264" s="190" t="str">
        <f t="shared" si="540"/>
        <v>n/a</v>
      </c>
      <c r="AF264" s="190" t="str">
        <f t="shared" si="540"/>
        <v>n/a</v>
      </c>
      <c r="AG264" s="206"/>
      <c r="AH264" s="207"/>
      <c r="AI264" s="169" t="s">
        <v>870</v>
      </c>
      <c r="AJ264" s="168" t="s">
        <v>265</v>
      </c>
      <c r="AK264" s="169" t="s">
        <v>868</v>
      </c>
      <c r="AL264" s="231"/>
      <c r="AM264" s="231"/>
      <c r="AN264" s="231"/>
      <c r="AO264" s="235"/>
      <c r="AP264" s="231"/>
      <c r="AQ264" s="231"/>
      <c r="AR264" s="231"/>
      <c r="AS264" s="231"/>
      <c r="AT264" s="231"/>
      <c r="AU264" s="231"/>
      <c r="AV264" s="231"/>
      <c r="AW264" s="231"/>
      <c r="AX264" s="231"/>
      <c r="AY264" s="237"/>
      <c r="AZ264" s="231"/>
      <c r="BA264" s="238"/>
      <c r="BB264" s="231"/>
      <c r="BC264" s="231"/>
      <c r="BD264" s="231"/>
    </row>
    <row r="265" spans="1:56" ht="51" customHeight="1">
      <c r="A265" s="167">
        <f>IF(C265=0,"  ",VLOOKUP(C265,CODES!$A$1:$B$143,2,FALSE))</f>
        <v>310100100001000</v>
      </c>
      <c r="B265" s="253" t="s">
        <v>871</v>
      </c>
      <c r="C265" s="169" t="s">
        <v>445</v>
      </c>
      <c r="D265" s="169" t="s">
        <v>36</v>
      </c>
      <c r="E265" s="169" t="s">
        <v>44</v>
      </c>
      <c r="F265" s="170" t="str">
        <f t="shared" ref="F265:I265" si="541">IF($E265="Public Bidding","Date Required",IF($E265="Shopping","n/a",IF($E265="Small Value Procurement","n/a",IF($E265="Lease of Venue","n/a",IF($E265="Agency to Agency","n/a",IF($E265="Direct Contracting","n/a",IF($E265="Emergency Cases","n/a","Check Mode of Proc")))))))</f>
        <v>n/a</v>
      </c>
      <c r="G265" s="170" t="str">
        <f t="shared" si="541"/>
        <v>n/a</v>
      </c>
      <c r="H265" s="170" t="str">
        <f t="shared" si="541"/>
        <v>n/a</v>
      </c>
      <c r="I265" s="170" t="str">
        <f t="shared" si="541"/>
        <v>n/a</v>
      </c>
      <c r="J265" s="180">
        <v>44692</v>
      </c>
      <c r="K265" s="180">
        <v>44692</v>
      </c>
      <c r="L265" s="181" t="str">
        <f t="shared" si="484"/>
        <v>n/a</v>
      </c>
      <c r="M265" s="180">
        <v>44700</v>
      </c>
      <c r="N265" s="180">
        <v>44711</v>
      </c>
      <c r="O265" s="186">
        <v>44715</v>
      </c>
      <c r="P265" s="186">
        <v>44716</v>
      </c>
      <c r="Q265" s="186">
        <v>44718</v>
      </c>
      <c r="R265" s="186">
        <v>44719</v>
      </c>
      <c r="S265" s="190" t="s">
        <v>38</v>
      </c>
      <c r="T265" s="248">
        <f t="shared" si="514"/>
        <v>20000</v>
      </c>
      <c r="U265" s="263">
        <v>20000</v>
      </c>
      <c r="V265" s="250"/>
      <c r="W265" s="248">
        <f t="shared" si="489"/>
        <v>11000</v>
      </c>
      <c r="X265" s="263">
        <v>11000</v>
      </c>
      <c r="Y265" s="195"/>
      <c r="Z265" s="190" t="str">
        <f t="shared" ref="Z265:AF265" si="542">IF($E265="Public Bidding","Date Required",IF($E265="Shopping","n/a",IF($E265="Small Value Procurement","n/a",IF($E265="Lease of Venue","n/a",IF($E265="Agency to Agency","n/a",IF($E265="Direct Contracting","n/a",IF($E265="Emergency Cases","n/a","Check Mode of Proc")))))))</f>
        <v>n/a</v>
      </c>
      <c r="AA265" s="190" t="str">
        <f t="shared" si="542"/>
        <v>n/a</v>
      </c>
      <c r="AB265" s="190" t="str">
        <f t="shared" si="542"/>
        <v>n/a</v>
      </c>
      <c r="AC265" s="190" t="str">
        <f t="shared" si="542"/>
        <v>n/a</v>
      </c>
      <c r="AD265" s="190" t="str">
        <f t="shared" si="542"/>
        <v>n/a</v>
      </c>
      <c r="AE265" s="190" t="str">
        <f t="shared" si="542"/>
        <v>n/a</v>
      </c>
      <c r="AF265" s="190" t="str">
        <f t="shared" si="542"/>
        <v>n/a</v>
      </c>
      <c r="AG265" s="206"/>
      <c r="AH265" s="207"/>
      <c r="AI265" s="169" t="s">
        <v>872</v>
      </c>
      <c r="AJ265" s="168" t="s">
        <v>59</v>
      </c>
      <c r="AK265" s="169" t="s">
        <v>873</v>
      </c>
      <c r="AL265" s="231"/>
      <c r="AM265" s="231"/>
      <c r="AN265" s="231"/>
      <c r="AO265" s="235"/>
      <c r="AP265" s="231"/>
      <c r="AQ265" s="231"/>
      <c r="AR265" s="231"/>
      <c r="AS265" s="231"/>
      <c r="AT265" s="231"/>
      <c r="AU265" s="231"/>
      <c r="AV265" s="231"/>
      <c r="AW265" s="231"/>
      <c r="AX265" s="231"/>
      <c r="AY265" s="237"/>
      <c r="AZ265" s="231"/>
      <c r="BA265" s="238"/>
      <c r="BB265" s="231"/>
      <c r="BC265" s="231"/>
      <c r="BD265" s="231"/>
    </row>
    <row r="266" spans="1:56" ht="42.75" customHeight="1">
      <c r="A266" s="167">
        <f>IF(C266=0,"  ",VLOOKUP(C266,CODES!$A$1:$B$143,2,FALSE))</f>
        <v>100000100001000</v>
      </c>
      <c r="B266" s="253" t="s">
        <v>874</v>
      </c>
      <c r="C266" s="169" t="s">
        <v>49</v>
      </c>
      <c r="D266" s="169" t="s">
        <v>36</v>
      </c>
      <c r="E266" s="169" t="s">
        <v>44</v>
      </c>
      <c r="F266" s="170" t="str">
        <f t="shared" ref="F266:I266" si="543">IF($E266="Public Bidding","Date Required",IF($E266="Shopping","n/a",IF($E266="Small Value Procurement","n/a",IF($E266="Lease of Venue","n/a",IF($E266="Agency to Agency","n/a",IF($E266="Direct Contracting","n/a",IF($E266="Emergency Cases","n/a","Check Mode of Proc")))))))</f>
        <v>n/a</v>
      </c>
      <c r="G266" s="170" t="str">
        <f t="shared" si="543"/>
        <v>n/a</v>
      </c>
      <c r="H266" s="170" t="str">
        <f t="shared" si="543"/>
        <v>n/a</v>
      </c>
      <c r="I266" s="170" t="str">
        <f t="shared" si="543"/>
        <v>n/a</v>
      </c>
      <c r="J266" s="180">
        <v>44687</v>
      </c>
      <c r="K266" s="180">
        <v>44687</v>
      </c>
      <c r="L266" s="181" t="str">
        <f t="shared" si="484"/>
        <v>n/a</v>
      </c>
      <c r="M266" s="180">
        <v>44705</v>
      </c>
      <c r="N266" s="180">
        <v>44705</v>
      </c>
      <c r="O266" s="186">
        <v>44705</v>
      </c>
      <c r="P266" s="186">
        <v>44706</v>
      </c>
      <c r="Q266" s="186">
        <v>44706</v>
      </c>
      <c r="R266" s="186">
        <v>44707</v>
      </c>
      <c r="S266" s="190" t="s">
        <v>38</v>
      </c>
      <c r="T266" s="248">
        <f t="shared" si="514"/>
        <v>5650</v>
      </c>
      <c r="U266" s="263">
        <v>5650</v>
      </c>
      <c r="V266" s="250"/>
      <c r="W266" s="248">
        <f t="shared" si="489"/>
        <v>4650</v>
      </c>
      <c r="X266" s="263">
        <v>4650</v>
      </c>
      <c r="Y266" s="195"/>
      <c r="Z266" s="190" t="str">
        <f t="shared" ref="Z266:AF266" si="544">IF($E266="Public Bidding","Date Required",IF($E266="Shopping","n/a",IF($E266="Small Value Procurement","n/a",IF($E266="Lease of Venue","n/a",IF($E266="Agency to Agency","n/a",IF($E266="Direct Contracting","n/a",IF($E266="Emergency Cases","n/a","Check Mode of Proc")))))))</f>
        <v>n/a</v>
      </c>
      <c r="AA266" s="190" t="str">
        <f t="shared" si="544"/>
        <v>n/a</v>
      </c>
      <c r="AB266" s="190" t="str">
        <f t="shared" si="544"/>
        <v>n/a</v>
      </c>
      <c r="AC266" s="190" t="str">
        <f t="shared" si="544"/>
        <v>n/a</v>
      </c>
      <c r="AD266" s="190" t="str">
        <f t="shared" si="544"/>
        <v>n/a</v>
      </c>
      <c r="AE266" s="190" t="str">
        <f t="shared" si="544"/>
        <v>n/a</v>
      </c>
      <c r="AF266" s="190" t="str">
        <f t="shared" si="544"/>
        <v>n/a</v>
      </c>
      <c r="AG266" s="206"/>
      <c r="AH266" s="207"/>
      <c r="AI266" s="169" t="s">
        <v>875</v>
      </c>
      <c r="AJ266" s="168" t="s">
        <v>401</v>
      </c>
      <c r="AK266" s="169" t="s">
        <v>784</v>
      </c>
      <c r="AL266" s="231"/>
      <c r="AM266" s="231"/>
      <c r="AN266" s="231"/>
      <c r="AO266" s="235"/>
      <c r="AP266" s="231"/>
      <c r="AQ266" s="231"/>
      <c r="AR266" s="231"/>
      <c r="AS266" s="231"/>
      <c r="AT266" s="231"/>
      <c r="AU266" s="231"/>
      <c r="AV266" s="231"/>
      <c r="AW266" s="231"/>
      <c r="AX266" s="231"/>
      <c r="AY266" s="237"/>
      <c r="AZ266" s="231"/>
      <c r="BA266" s="238"/>
      <c r="BB266" s="231"/>
      <c r="BC266" s="231"/>
      <c r="BD266" s="231"/>
    </row>
    <row r="267" spans="1:56" ht="39" customHeight="1">
      <c r="A267" s="167">
        <f>IF(C267=0,"  ",VLOOKUP(C267,CODES!$A$1:$B$143,2,FALSE))</f>
        <v>100000100001000</v>
      </c>
      <c r="B267" s="253" t="s">
        <v>876</v>
      </c>
      <c r="C267" s="169" t="s">
        <v>49</v>
      </c>
      <c r="D267" s="169" t="s">
        <v>36</v>
      </c>
      <c r="E267" s="169" t="s">
        <v>44</v>
      </c>
      <c r="F267" s="170" t="str">
        <f t="shared" ref="F267:I267" si="545">IF($E267="Public Bidding","Date Required",IF($E267="Shopping","n/a",IF($E267="Small Value Procurement","n/a",IF($E267="Lease of Venue","n/a",IF($E267="Agency to Agency","n/a",IF($E267="Direct Contracting","n/a",IF($E267="Emergency Cases","n/a","Check Mode of Proc")))))))</f>
        <v>n/a</v>
      </c>
      <c r="G267" s="170" t="str">
        <f t="shared" si="545"/>
        <v>n/a</v>
      </c>
      <c r="H267" s="170" t="str">
        <f t="shared" si="545"/>
        <v>n/a</v>
      </c>
      <c r="I267" s="170" t="str">
        <f t="shared" si="545"/>
        <v>n/a</v>
      </c>
      <c r="J267" s="180">
        <v>44687</v>
      </c>
      <c r="K267" s="180">
        <v>44687</v>
      </c>
      <c r="L267" s="181" t="str">
        <f t="shared" si="484"/>
        <v>n/a</v>
      </c>
      <c r="M267" s="180">
        <v>44699</v>
      </c>
      <c r="N267" s="180">
        <v>44705</v>
      </c>
      <c r="O267" s="186">
        <v>44707</v>
      </c>
      <c r="P267" s="186">
        <v>44707</v>
      </c>
      <c r="Q267" s="186">
        <v>44707</v>
      </c>
      <c r="R267" s="186">
        <v>44707</v>
      </c>
      <c r="S267" s="190" t="s">
        <v>38</v>
      </c>
      <c r="T267" s="248">
        <f t="shared" si="514"/>
        <v>16380</v>
      </c>
      <c r="U267" s="263">
        <v>16380</v>
      </c>
      <c r="V267" s="250"/>
      <c r="W267" s="248">
        <f t="shared" si="489"/>
        <v>12226</v>
      </c>
      <c r="X267" s="263">
        <v>12226</v>
      </c>
      <c r="Y267" s="195"/>
      <c r="Z267" s="190" t="str">
        <f t="shared" ref="Z267:AF267" si="546">IF($E267="Public Bidding","Date Required",IF($E267="Shopping","n/a",IF($E267="Small Value Procurement","n/a",IF($E267="Lease of Venue","n/a",IF($E267="Agency to Agency","n/a",IF($E267="Direct Contracting","n/a",IF($E267="Emergency Cases","n/a","Check Mode of Proc")))))))</f>
        <v>n/a</v>
      </c>
      <c r="AA267" s="190" t="str">
        <f t="shared" si="546"/>
        <v>n/a</v>
      </c>
      <c r="AB267" s="190" t="str">
        <f t="shared" si="546"/>
        <v>n/a</v>
      </c>
      <c r="AC267" s="190" t="str">
        <f t="shared" si="546"/>
        <v>n/a</v>
      </c>
      <c r="AD267" s="190" t="str">
        <f t="shared" si="546"/>
        <v>n/a</v>
      </c>
      <c r="AE267" s="190" t="str">
        <f t="shared" si="546"/>
        <v>n/a</v>
      </c>
      <c r="AF267" s="190" t="str">
        <f t="shared" si="546"/>
        <v>n/a</v>
      </c>
      <c r="AG267" s="206"/>
      <c r="AH267" s="207"/>
      <c r="AI267" s="169" t="s">
        <v>877</v>
      </c>
      <c r="AJ267" s="168" t="s">
        <v>878</v>
      </c>
      <c r="AK267" s="169" t="s">
        <v>784</v>
      </c>
      <c r="AL267" s="231"/>
      <c r="AM267" s="231"/>
      <c r="AN267" s="231"/>
      <c r="AO267" s="235"/>
      <c r="AP267" s="231"/>
      <c r="AQ267" s="231"/>
      <c r="AR267" s="231"/>
      <c r="AS267" s="231"/>
      <c r="AT267" s="231"/>
      <c r="AU267" s="231"/>
      <c r="AV267" s="231"/>
      <c r="AW267" s="231"/>
      <c r="AX267" s="231"/>
      <c r="AY267" s="237"/>
      <c r="AZ267" s="231"/>
      <c r="BA267" s="238"/>
      <c r="BB267" s="231"/>
      <c r="BC267" s="231"/>
      <c r="BD267" s="231"/>
    </row>
    <row r="268" spans="1:56" ht="39" customHeight="1">
      <c r="A268" s="167">
        <f>IF(C268=0,"  ",VLOOKUP(C268,CODES!$A$1:$B$143,2,FALSE))</f>
        <v>100000100001000</v>
      </c>
      <c r="B268" s="253" t="s">
        <v>879</v>
      </c>
      <c r="C268" s="169" t="s">
        <v>49</v>
      </c>
      <c r="D268" s="169" t="s">
        <v>36</v>
      </c>
      <c r="E268" s="169" t="s">
        <v>44</v>
      </c>
      <c r="F268" s="170" t="str">
        <f t="shared" ref="F268:I268" si="547">IF($E268="Public Bidding","Date Required",IF($E268="Shopping","n/a",IF($E268="Small Value Procurement","n/a",IF($E268="Lease of Venue","n/a",IF($E268="Agency to Agency","n/a",IF($E268="Direct Contracting","n/a",IF($E268="Emergency Cases","n/a","Check Mode of Proc")))))))</f>
        <v>n/a</v>
      </c>
      <c r="G268" s="170" t="str">
        <f t="shared" si="547"/>
        <v>n/a</v>
      </c>
      <c r="H268" s="170" t="str">
        <f t="shared" si="547"/>
        <v>n/a</v>
      </c>
      <c r="I268" s="170" t="str">
        <f t="shared" si="547"/>
        <v>n/a</v>
      </c>
      <c r="J268" s="180">
        <v>44687</v>
      </c>
      <c r="K268" s="180">
        <v>44687</v>
      </c>
      <c r="L268" s="181" t="str">
        <f t="shared" si="484"/>
        <v>n/a</v>
      </c>
      <c r="M268" s="180">
        <v>44705</v>
      </c>
      <c r="N268" s="180">
        <v>44705</v>
      </c>
      <c r="O268" s="186">
        <v>44705</v>
      </c>
      <c r="P268" s="186">
        <v>44706</v>
      </c>
      <c r="Q268" s="186">
        <v>44706</v>
      </c>
      <c r="R268" s="186">
        <v>44707</v>
      </c>
      <c r="S268" s="190" t="s">
        <v>38</v>
      </c>
      <c r="T268" s="248">
        <f t="shared" si="514"/>
        <v>129725</v>
      </c>
      <c r="U268" s="263">
        <v>129725</v>
      </c>
      <c r="V268" s="250"/>
      <c r="W268" s="248">
        <f t="shared" si="489"/>
        <v>93940</v>
      </c>
      <c r="X268" s="263">
        <v>93940</v>
      </c>
      <c r="Y268" s="195"/>
      <c r="Z268" s="190" t="str">
        <f t="shared" ref="Z268:AF268" si="548">IF($E268="Public Bidding","Date Required",IF($E268="Shopping","n/a",IF($E268="Small Value Procurement","n/a",IF($E268="Lease of Venue","n/a",IF($E268="Agency to Agency","n/a",IF($E268="Direct Contracting","n/a",IF($E268="Emergency Cases","n/a","Check Mode of Proc")))))))</f>
        <v>n/a</v>
      </c>
      <c r="AA268" s="190" t="str">
        <f t="shared" si="548"/>
        <v>n/a</v>
      </c>
      <c r="AB268" s="190" t="str">
        <f t="shared" si="548"/>
        <v>n/a</v>
      </c>
      <c r="AC268" s="190" t="str">
        <f t="shared" si="548"/>
        <v>n/a</v>
      </c>
      <c r="AD268" s="190" t="str">
        <f t="shared" si="548"/>
        <v>n/a</v>
      </c>
      <c r="AE268" s="190" t="str">
        <f t="shared" si="548"/>
        <v>n/a</v>
      </c>
      <c r="AF268" s="190" t="str">
        <f t="shared" si="548"/>
        <v>n/a</v>
      </c>
      <c r="AG268" s="206"/>
      <c r="AH268" s="207"/>
      <c r="AI268" s="169" t="s">
        <v>880</v>
      </c>
      <c r="AJ268" s="168" t="s">
        <v>401</v>
      </c>
      <c r="AK268" s="169" t="s">
        <v>881</v>
      </c>
      <c r="AL268" s="231"/>
      <c r="AM268" s="231"/>
      <c r="AN268" s="231"/>
      <c r="AO268" s="235"/>
      <c r="AP268" s="231"/>
      <c r="AQ268" s="231"/>
      <c r="AR268" s="231"/>
      <c r="AS268" s="231"/>
      <c r="AT268" s="231"/>
      <c r="AU268" s="231"/>
      <c r="AV268" s="231"/>
      <c r="AW268" s="231"/>
      <c r="AX268" s="231"/>
      <c r="AY268" s="237"/>
      <c r="AZ268" s="231"/>
      <c r="BA268" s="238"/>
      <c r="BB268" s="231"/>
      <c r="BC268" s="231"/>
      <c r="BD268" s="231"/>
    </row>
    <row r="269" spans="1:56" ht="39" customHeight="1">
      <c r="A269" s="167">
        <f>IF(C269=0,"  ",VLOOKUP(C269,CODES!$A$1:$B$143,2,FALSE))</f>
        <v>100000100001000</v>
      </c>
      <c r="B269" s="253" t="s">
        <v>882</v>
      </c>
      <c r="C269" s="169" t="s">
        <v>49</v>
      </c>
      <c r="D269" s="169" t="s">
        <v>36</v>
      </c>
      <c r="E269" s="169" t="s">
        <v>44</v>
      </c>
      <c r="F269" s="170" t="str">
        <f t="shared" ref="F269:I269" si="549">IF($E269="Public Bidding","Date Required",IF($E269="Shopping","n/a",IF($E269="Small Value Procurement","n/a",IF($E269="Lease of Venue","n/a",IF($E269="Agency to Agency","n/a",IF($E269="Direct Contracting","n/a",IF($E269="Emergency Cases","n/a","Check Mode of Proc")))))))</f>
        <v>n/a</v>
      </c>
      <c r="G269" s="170" t="str">
        <f t="shared" si="549"/>
        <v>n/a</v>
      </c>
      <c r="H269" s="170" t="str">
        <f t="shared" si="549"/>
        <v>n/a</v>
      </c>
      <c r="I269" s="170" t="str">
        <f t="shared" si="549"/>
        <v>n/a</v>
      </c>
      <c r="J269" s="180">
        <v>44687</v>
      </c>
      <c r="K269" s="180">
        <v>44687</v>
      </c>
      <c r="L269" s="181" t="str">
        <f t="shared" si="484"/>
        <v>n/a</v>
      </c>
      <c r="M269" s="180">
        <v>44705</v>
      </c>
      <c r="N269" s="180">
        <v>44705</v>
      </c>
      <c r="O269" s="186">
        <v>44707</v>
      </c>
      <c r="P269" s="186">
        <v>44708</v>
      </c>
      <c r="Q269" s="186">
        <v>44707</v>
      </c>
      <c r="R269" s="186">
        <v>44707</v>
      </c>
      <c r="S269" s="190" t="s">
        <v>38</v>
      </c>
      <c r="T269" s="248">
        <f t="shared" si="514"/>
        <v>129725</v>
      </c>
      <c r="U269" s="263">
        <v>129725</v>
      </c>
      <c r="V269" s="250"/>
      <c r="W269" s="248">
        <f t="shared" si="489"/>
        <v>10641</v>
      </c>
      <c r="X269" s="263">
        <v>10641</v>
      </c>
      <c r="Y269" s="195"/>
      <c r="Z269" s="190" t="str">
        <f t="shared" ref="Z269:AF269" si="550">IF($E269="Public Bidding","Date Required",IF($E269="Shopping","n/a",IF($E269="Small Value Procurement","n/a",IF($E269="Lease of Venue","n/a",IF($E269="Agency to Agency","n/a",IF($E269="Direct Contracting","n/a",IF($E269="Emergency Cases","n/a","Check Mode of Proc")))))))</f>
        <v>n/a</v>
      </c>
      <c r="AA269" s="190" t="str">
        <f t="shared" si="550"/>
        <v>n/a</v>
      </c>
      <c r="AB269" s="190" t="str">
        <f t="shared" si="550"/>
        <v>n/a</v>
      </c>
      <c r="AC269" s="190" t="str">
        <f t="shared" si="550"/>
        <v>n/a</v>
      </c>
      <c r="AD269" s="190" t="str">
        <f t="shared" si="550"/>
        <v>n/a</v>
      </c>
      <c r="AE269" s="190" t="str">
        <f t="shared" si="550"/>
        <v>n/a</v>
      </c>
      <c r="AF269" s="190" t="str">
        <f t="shared" si="550"/>
        <v>n/a</v>
      </c>
      <c r="AG269" s="206"/>
      <c r="AH269" s="207"/>
      <c r="AI269" s="169" t="s">
        <v>883</v>
      </c>
      <c r="AJ269" s="168" t="s">
        <v>878</v>
      </c>
      <c r="AK269" s="169" t="s">
        <v>784</v>
      </c>
      <c r="AL269" s="231"/>
      <c r="AM269" s="231"/>
      <c r="AN269" s="231"/>
      <c r="AO269" s="235"/>
      <c r="AP269" s="231"/>
      <c r="AQ269" s="231"/>
      <c r="AR269" s="231"/>
      <c r="AS269" s="231"/>
      <c r="AT269" s="231"/>
      <c r="AU269" s="231"/>
      <c r="AV269" s="231"/>
      <c r="AW269" s="231"/>
      <c r="AX269" s="231"/>
      <c r="AY269" s="237"/>
      <c r="AZ269" s="231"/>
      <c r="BA269" s="238"/>
      <c r="BB269" s="231"/>
      <c r="BC269" s="231"/>
      <c r="BD269" s="231"/>
    </row>
    <row r="270" spans="1:56" ht="39" customHeight="1">
      <c r="A270" s="167">
        <f>IF(C270=0,"  ",VLOOKUP(C270,CODES!$A$1:$B$143,2,FALSE))</f>
        <v>100000100001000</v>
      </c>
      <c r="B270" s="253" t="s">
        <v>884</v>
      </c>
      <c r="C270" s="169" t="s">
        <v>49</v>
      </c>
      <c r="D270" s="169" t="s">
        <v>36</v>
      </c>
      <c r="E270" s="169" t="s">
        <v>44</v>
      </c>
      <c r="F270" s="170" t="str">
        <f t="shared" ref="F270:I270" si="551">IF($E270="Public Bidding","Date Required",IF($E270="Shopping","n/a",IF($E270="Small Value Procurement","n/a",IF($E270="Lease of Venue","n/a",IF($E270="Agency to Agency","n/a",IF($E270="Direct Contracting","n/a",IF($E270="Emergency Cases","n/a","Check Mode of Proc")))))))</f>
        <v>n/a</v>
      </c>
      <c r="G270" s="170" t="str">
        <f t="shared" si="551"/>
        <v>n/a</v>
      </c>
      <c r="H270" s="170" t="str">
        <f t="shared" si="551"/>
        <v>n/a</v>
      </c>
      <c r="I270" s="170" t="str">
        <f t="shared" si="551"/>
        <v>n/a</v>
      </c>
      <c r="J270" s="180">
        <v>44687</v>
      </c>
      <c r="K270" s="180">
        <v>44687</v>
      </c>
      <c r="L270" s="181" t="str">
        <f t="shared" si="484"/>
        <v>n/a</v>
      </c>
      <c r="M270" s="180">
        <v>44699</v>
      </c>
      <c r="N270" s="180">
        <v>44705</v>
      </c>
      <c r="O270" s="186">
        <v>44707</v>
      </c>
      <c r="P270" s="186">
        <v>44708</v>
      </c>
      <c r="Q270" s="186">
        <v>44708</v>
      </c>
      <c r="R270" s="186">
        <v>44708</v>
      </c>
      <c r="S270" s="190" t="s">
        <v>38</v>
      </c>
      <c r="T270" s="248">
        <f t="shared" si="514"/>
        <v>129725</v>
      </c>
      <c r="U270" s="263">
        <v>129725</v>
      </c>
      <c r="V270" s="250"/>
      <c r="W270" s="248">
        <f t="shared" si="489"/>
        <v>39800</v>
      </c>
      <c r="X270" s="263">
        <v>39800</v>
      </c>
      <c r="Y270" s="195"/>
      <c r="Z270" s="190" t="str">
        <f t="shared" ref="Z270:AF270" si="552">IF($E270="Public Bidding","Date Required",IF($E270="Shopping","n/a",IF($E270="Small Value Procurement","n/a",IF($E270="Lease of Venue","n/a",IF($E270="Agency to Agency","n/a",IF($E270="Direct Contracting","n/a",IF($E270="Emergency Cases","n/a","Check Mode of Proc")))))))</f>
        <v>n/a</v>
      </c>
      <c r="AA270" s="190" t="str">
        <f t="shared" si="552"/>
        <v>n/a</v>
      </c>
      <c r="AB270" s="190" t="str">
        <f t="shared" si="552"/>
        <v>n/a</v>
      </c>
      <c r="AC270" s="190" t="str">
        <f t="shared" si="552"/>
        <v>n/a</v>
      </c>
      <c r="AD270" s="190" t="str">
        <f t="shared" si="552"/>
        <v>n/a</v>
      </c>
      <c r="AE270" s="190" t="str">
        <f t="shared" si="552"/>
        <v>n/a</v>
      </c>
      <c r="AF270" s="190" t="str">
        <f t="shared" si="552"/>
        <v>n/a</v>
      </c>
      <c r="AG270" s="206"/>
      <c r="AH270" s="207"/>
      <c r="AI270" s="169" t="s">
        <v>885</v>
      </c>
      <c r="AJ270" s="168" t="s">
        <v>348</v>
      </c>
      <c r="AK270" s="169" t="s">
        <v>784</v>
      </c>
      <c r="AL270" s="231"/>
      <c r="AM270" s="231"/>
      <c r="AN270" s="231"/>
      <c r="AO270" s="235"/>
      <c r="AP270" s="231"/>
      <c r="AQ270" s="231"/>
      <c r="AR270" s="231"/>
      <c r="AS270" s="231"/>
      <c r="AT270" s="231"/>
      <c r="AU270" s="231"/>
      <c r="AV270" s="231"/>
      <c r="AW270" s="231"/>
      <c r="AX270" s="231"/>
      <c r="AY270" s="237"/>
      <c r="AZ270" s="231"/>
      <c r="BA270" s="238"/>
      <c r="BB270" s="231"/>
      <c r="BC270" s="231"/>
      <c r="BD270" s="231"/>
    </row>
    <row r="271" spans="1:56" ht="39" customHeight="1">
      <c r="A271" s="167" t="str">
        <f>IF(C271=0,"  ",VLOOKUP(C271,CODES!$A$1:$B$143,2,FALSE))</f>
        <v>3201021100001000</v>
      </c>
      <c r="B271" s="253" t="s">
        <v>886</v>
      </c>
      <c r="C271" s="169" t="s">
        <v>575</v>
      </c>
      <c r="D271" s="169" t="s">
        <v>36</v>
      </c>
      <c r="E271" s="169" t="s">
        <v>57</v>
      </c>
      <c r="F271" s="170" t="str">
        <f t="shared" ref="F271:I271" si="553">IF($E271="Public Bidding","Date Required",IF($E271="Shopping","n/a",IF($E271="Small Value Procurement","n/a",IF($E271="Lease of Venue","n/a",IF($E271="Agency to Agency","n/a",IF($E271="Direct Contracting","n/a",IF($E271="Emergency Cases","n/a","Check Mode of Proc")))))))</f>
        <v>n/a</v>
      </c>
      <c r="G271" s="170" t="str">
        <f t="shared" si="553"/>
        <v>n/a</v>
      </c>
      <c r="H271" s="170" t="str">
        <f t="shared" si="553"/>
        <v>n/a</v>
      </c>
      <c r="I271" s="170" t="str">
        <f t="shared" si="553"/>
        <v>n/a</v>
      </c>
      <c r="J271" s="180">
        <v>44687</v>
      </c>
      <c r="K271" s="180">
        <v>44687</v>
      </c>
      <c r="L271" s="181" t="str">
        <f t="shared" si="484"/>
        <v>n/a</v>
      </c>
      <c r="M271" s="180">
        <v>44701</v>
      </c>
      <c r="N271" s="180">
        <v>44711</v>
      </c>
      <c r="O271" s="186">
        <v>44715</v>
      </c>
      <c r="P271" s="186">
        <v>44716</v>
      </c>
      <c r="Q271" s="186">
        <v>44718</v>
      </c>
      <c r="R271" s="186">
        <v>44719</v>
      </c>
      <c r="S271" s="190" t="s">
        <v>38</v>
      </c>
      <c r="T271" s="248">
        <f t="shared" si="514"/>
        <v>13940.3</v>
      </c>
      <c r="U271" s="263">
        <v>13940.3</v>
      </c>
      <c r="V271" s="250"/>
      <c r="W271" s="248">
        <f t="shared" si="489"/>
        <v>130321</v>
      </c>
      <c r="X271" s="263">
        <v>130321</v>
      </c>
      <c r="Y271" s="195"/>
      <c r="Z271" s="190" t="str">
        <f t="shared" ref="Z271:AF271" si="554">IF($E271="Public Bidding","Date Required",IF($E271="Shopping","n/a",IF($E271="Small Value Procurement","n/a",IF($E271="Lease of Venue","n/a",IF($E271="Agency to Agency","n/a",IF($E271="Direct Contracting","n/a",IF($E271="Emergency Cases","n/a","Check Mode of Proc")))))))</f>
        <v>n/a</v>
      </c>
      <c r="AA271" s="190" t="str">
        <f t="shared" si="554"/>
        <v>n/a</v>
      </c>
      <c r="AB271" s="190" t="str">
        <f t="shared" si="554"/>
        <v>n/a</v>
      </c>
      <c r="AC271" s="190" t="str">
        <f t="shared" si="554"/>
        <v>n/a</v>
      </c>
      <c r="AD271" s="190" t="str">
        <f t="shared" si="554"/>
        <v>n/a</v>
      </c>
      <c r="AE271" s="190" t="str">
        <f t="shared" si="554"/>
        <v>n/a</v>
      </c>
      <c r="AF271" s="190" t="str">
        <f t="shared" si="554"/>
        <v>n/a</v>
      </c>
      <c r="AG271" s="206"/>
      <c r="AH271" s="207"/>
      <c r="AI271" s="169" t="s">
        <v>887</v>
      </c>
      <c r="AJ271" s="168" t="s">
        <v>888</v>
      </c>
      <c r="AK271" s="169" t="s">
        <v>889</v>
      </c>
      <c r="AL271" s="231"/>
      <c r="AM271" s="231"/>
      <c r="AN271" s="231"/>
      <c r="AO271" s="235"/>
      <c r="AP271" s="231"/>
      <c r="AQ271" s="231"/>
      <c r="AR271" s="231"/>
      <c r="AS271" s="231"/>
      <c r="AT271" s="231"/>
      <c r="AU271" s="231"/>
      <c r="AV271" s="231"/>
      <c r="AW271" s="231"/>
      <c r="AX271" s="231"/>
      <c r="AY271" s="237"/>
      <c r="AZ271" s="231"/>
      <c r="BA271" s="238"/>
      <c r="BB271" s="231"/>
      <c r="BC271" s="231"/>
      <c r="BD271" s="231"/>
    </row>
    <row r="272" spans="1:56" ht="39" customHeight="1">
      <c r="A272" s="167">
        <f>IF(C272=0,"  ",VLOOKUP(C272,CODES!$A$1:$B$143,2,FALSE))</f>
        <v>320101100001000</v>
      </c>
      <c r="B272" s="253" t="s">
        <v>894</v>
      </c>
      <c r="C272" s="169" t="s">
        <v>179</v>
      </c>
      <c r="D272" s="169" t="s">
        <v>36</v>
      </c>
      <c r="E272" s="169" t="s">
        <v>44</v>
      </c>
      <c r="F272" s="170" t="str">
        <f t="shared" ref="F272:I272" si="555">IF($E272="Public Bidding","Date Required",IF($E272="Shopping","n/a",IF($E272="Small Value Procurement","n/a",IF($E272="Lease of Venue","n/a",IF($E272="Agency to Agency","n/a",IF($E272="Direct Contracting","n/a",IF($E272="Emergency Cases","n/a","Check Mode of Proc")))))))</f>
        <v>n/a</v>
      </c>
      <c r="G272" s="170" t="str">
        <f t="shared" si="555"/>
        <v>n/a</v>
      </c>
      <c r="H272" s="170" t="str">
        <f t="shared" si="555"/>
        <v>n/a</v>
      </c>
      <c r="I272" s="170" t="str">
        <f t="shared" si="555"/>
        <v>n/a</v>
      </c>
      <c r="J272" s="180">
        <v>44679</v>
      </c>
      <c r="K272" s="180">
        <v>44679</v>
      </c>
      <c r="L272" s="181" t="str">
        <f t="shared" si="484"/>
        <v>n/a</v>
      </c>
      <c r="M272" s="180">
        <v>44701</v>
      </c>
      <c r="N272" s="180">
        <v>44706</v>
      </c>
      <c r="O272" s="186">
        <v>44707</v>
      </c>
      <c r="P272" s="186">
        <v>44708</v>
      </c>
      <c r="Q272" s="186">
        <v>44708</v>
      </c>
      <c r="R272" s="186">
        <v>44708</v>
      </c>
      <c r="S272" s="190" t="s">
        <v>38</v>
      </c>
      <c r="T272" s="248">
        <f t="shared" si="514"/>
        <v>17500</v>
      </c>
      <c r="U272" s="263">
        <v>17500</v>
      </c>
      <c r="V272" s="250"/>
      <c r="W272" s="248">
        <f t="shared" si="489"/>
        <v>9750</v>
      </c>
      <c r="X272" s="263">
        <v>9750</v>
      </c>
      <c r="Y272" s="195"/>
      <c r="Z272" s="190" t="str">
        <f t="shared" ref="Z272:AF272" si="556">IF($E272="Public Bidding","Date Required",IF($E272="Shopping","n/a",IF($E272="Small Value Procurement","n/a",IF($E272="Lease of Venue","n/a",IF($E272="Agency to Agency","n/a",IF($E272="Direct Contracting","n/a",IF($E272="Emergency Cases","n/a","Check Mode of Proc")))))))</f>
        <v>n/a</v>
      </c>
      <c r="AA272" s="190" t="str">
        <f t="shared" si="556"/>
        <v>n/a</v>
      </c>
      <c r="AB272" s="190" t="str">
        <f t="shared" si="556"/>
        <v>n/a</v>
      </c>
      <c r="AC272" s="190" t="str">
        <f t="shared" si="556"/>
        <v>n/a</v>
      </c>
      <c r="AD272" s="190" t="str">
        <f t="shared" si="556"/>
        <v>n/a</v>
      </c>
      <c r="AE272" s="190" t="str">
        <f t="shared" si="556"/>
        <v>n/a</v>
      </c>
      <c r="AF272" s="190" t="str">
        <f t="shared" si="556"/>
        <v>n/a</v>
      </c>
      <c r="AG272" s="206"/>
      <c r="AH272" s="207"/>
      <c r="AI272" s="169" t="s">
        <v>895</v>
      </c>
      <c r="AJ272" s="168" t="s">
        <v>896</v>
      </c>
      <c r="AK272" s="169" t="s">
        <v>897</v>
      </c>
      <c r="AL272" s="231"/>
      <c r="AM272" s="231"/>
      <c r="AN272" s="231"/>
      <c r="AO272" s="235"/>
      <c r="AP272" s="231"/>
      <c r="AQ272" s="231"/>
      <c r="AR272" s="231"/>
      <c r="AS272" s="231"/>
      <c r="AT272" s="231"/>
      <c r="AU272" s="231"/>
      <c r="AV272" s="231"/>
      <c r="AW272" s="231"/>
      <c r="AX272" s="231"/>
      <c r="AY272" s="237"/>
      <c r="AZ272" s="231"/>
      <c r="BA272" s="238"/>
      <c r="BB272" s="231"/>
      <c r="BC272" s="231"/>
      <c r="BD272" s="231"/>
    </row>
    <row r="273" spans="1:56" s="162" customFormat="1" ht="45" customHeight="1">
      <c r="A273" s="222">
        <f>IF(C273=0,"  ",VLOOKUP(C273,CODES!$A$1:$B$143,2,FALSE))</f>
        <v>100000100001000</v>
      </c>
      <c r="B273" s="437" t="s">
        <v>898</v>
      </c>
      <c r="C273" s="224" t="s">
        <v>49</v>
      </c>
      <c r="D273" s="224" t="s">
        <v>36</v>
      </c>
      <c r="E273" s="224" t="s">
        <v>44</v>
      </c>
      <c r="F273" s="224" t="str">
        <f t="shared" ref="F273:I273" si="557">IF($E273="Public Bidding","Date Required",IF($E273="Shopping","n/a",IF($E273="Small Value Procurement","n/a",IF($E273="Lease of Venue","n/a",IF($E273="Agency to Agency","n/a",IF($E273="Direct Contracting","n/a",IF($E273="Emergency Cases","n/a","Check Mode of Proc")))))))</f>
        <v>n/a</v>
      </c>
      <c r="G273" s="224" t="str">
        <f t="shared" si="557"/>
        <v>n/a</v>
      </c>
      <c r="H273" s="224" t="str">
        <f t="shared" si="557"/>
        <v>n/a</v>
      </c>
      <c r="I273" s="224" t="str">
        <f t="shared" si="557"/>
        <v>n/a</v>
      </c>
      <c r="J273" s="380" t="s">
        <v>51</v>
      </c>
      <c r="K273" s="380" t="s">
        <v>51</v>
      </c>
      <c r="L273" s="224" t="str">
        <f t="shared" si="484"/>
        <v>n/a</v>
      </c>
      <c r="M273" s="381" t="s">
        <v>1963</v>
      </c>
      <c r="N273" s="229">
        <v>44708</v>
      </c>
      <c r="O273" s="228">
        <v>44715</v>
      </c>
      <c r="P273" s="228">
        <v>44716</v>
      </c>
      <c r="Q273" s="228">
        <v>44727</v>
      </c>
      <c r="R273" s="228">
        <v>44732</v>
      </c>
      <c r="S273" s="224" t="s">
        <v>38</v>
      </c>
      <c r="T273" s="399">
        <f t="shared" si="514"/>
        <v>8477.83</v>
      </c>
      <c r="U273" s="399">
        <v>8477.83</v>
      </c>
      <c r="V273" s="224"/>
      <c r="W273" s="399">
        <f t="shared" si="489"/>
        <v>8477.83</v>
      </c>
      <c r="X273" s="399">
        <v>8477.83</v>
      </c>
      <c r="Y273" s="223"/>
      <c r="Z273" s="224" t="str">
        <f t="shared" ref="Z273:AF273" si="558">IF($E273="Public Bidding","Date Required",IF($E273="Shopping","n/a",IF($E273="Small Value Procurement","n/a",IF($E273="Lease of Venue","n/a",IF($E273="Agency to Agency","n/a",IF($E273="Direct Contracting","n/a",IF($E273="Emergency Cases","n/a","Check Mode of Proc")))))))</f>
        <v>n/a</v>
      </c>
      <c r="AA273" s="224" t="str">
        <f t="shared" si="558"/>
        <v>n/a</v>
      </c>
      <c r="AB273" s="224" t="str">
        <f t="shared" si="558"/>
        <v>n/a</v>
      </c>
      <c r="AC273" s="224" t="str">
        <f t="shared" si="558"/>
        <v>n/a</v>
      </c>
      <c r="AD273" s="224" t="str">
        <f t="shared" si="558"/>
        <v>n/a</v>
      </c>
      <c r="AE273" s="224" t="str">
        <f t="shared" si="558"/>
        <v>n/a</v>
      </c>
      <c r="AF273" s="224" t="str">
        <f t="shared" si="558"/>
        <v>n/a</v>
      </c>
      <c r="AG273" s="223"/>
      <c r="AH273" s="233"/>
      <c r="AI273" s="224" t="s">
        <v>899</v>
      </c>
      <c r="AJ273" s="223" t="s">
        <v>519</v>
      </c>
      <c r="AK273" s="224" t="s">
        <v>900</v>
      </c>
      <c r="AL273" s="234"/>
      <c r="AM273" s="234"/>
      <c r="AN273" s="234"/>
      <c r="AO273" s="236"/>
      <c r="AP273" s="234"/>
      <c r="AQ273" s="234"/>
      <c r="AR273" s="234"/>
      <c r="AS273" s="234"/>
      <c r="AT273" s="234"/>
      <c r="AU273" s="234"/>
      <c r="AV273" s="234"/>
      <c r="AW273" s="234"/>
      <c r="AX273" s="234"/>
      <c r="AY273" s="239"/>
      <c r="AZ273" s="234"/>
      <c r="BA273" s="240"/>
      <c r="BB273" s="234"/>
      <c r="BC273" s="234"/>
      <c r="BD273" s="234"/>
    </row>
    <row r="274" spans="1:56" s="162" customFormat="1" ht="39" customHeight="1">
      <c r="A274" s="222">
        <f>IF(C274=0,"  ",VLOOKUP(C274,CODES!$A$1:$B$143,2,FALSE))</f>
        <v>330100100001000</v>
      </c>
      <c r="B274" s="437" t="s">
        <v>901</v>
      </c>
      <c r="C274" s="224" t="s">
        <v>249</v>
      </c>
      <c r="D274" s="224" t="s">
        <v>36</v>
      </c>
      <c r="E274" s="224" t="s">
        <v>902</v>
      </c>
      <c r="F274" s="224" t="str">
        <f t="shared" ref="F274:I274" si="559">IF($E274="Public Bidding","Date Required",IF($E274="Shopping","n/a",IF($E274="Small Value Procurement","n/a",IF($E274="Lease of Venue","n/a",IF($E274="Agency to Agency","n/a",IF($E274="Direct Contracting","n/a",IF($E274="Emergency Cases","n/a","Check Mode of Proc")))))))</f>
        <v>n/a</v>
      </c>
      <c r="G274" s="224" t="str">
        <f t="shared" si="559"/>
        <v>n/a</v>
      </c>
      <c r="H274" s="224" t="str">
        <f t="shared" si="559"/>
        <v>n/a</v>
      </c>
      <c r="I274" s="224" t="str">
        <f t="shared" si="559"/>
        <v>n/a</v>
      </c>
      <c r="J274" s="224" t="str">
        <f t="shared" ref="J274:K274" si="560">IF($E274="Public Bidding","Date Required",IF($E274="Shopping","Date Required",IF($E274="Small Value Procurement","Date Required",IF($E274="Lease of Venue","Date Required",IF($E274="Agency to Agency","n/a",IF($E274="Direct Contracting","n/a",IF($E274="Emergency Cases","Date Required","Check Mode of Proc")))))))</f>
        <v>n/a</v>
      </c>
      <c r="K274" s="224" t="str">
        <f t="shared" si="560"/>
        <v>n/a</v>
      </c>
      <c r="L274" s="224" t="str">
        <f t="shared" si="484"/>
        <v>n/a</v>
      </c>
      <c r="M274" s="229">
        <v>44711</v>
      </c>
      <c r="N274" s="229">
        <v>44711</v>
      </c>
      <c r="O274" s="228">
        <v>44713</v>
      </c>
      <c r="P274" s="228">
        <v>44714</v>
      </c>
      <c r="Q274" s="392">
        <v>44748</v>
      </c>
      <c r="R274" s="392">
        <v>44748</v>
      </c>
      <c r="S274" s="224" t="s">
        <v>38</v>
      </c>
      <c r="T274" s="399">
        <f t="shared" si="514"/>
        <v>2447250</v>
      </c>
      <c r="U274" s="399">
        <v>2447250</v>
      </c>
      <c r="V274" s="224"/>
      <c r="W274" s="399">
        <f t="shared" si="489"/>
        <v>2471250</v>
      </c>
      <c r="X274" s="399">
        <v>2471250</v>
      </c>
      <c r="Y274" s="223"/>
      <c r="Z274" s="224" t="str">
        <f t="shared" ref="Z274:AF274" si="561">IF($E274="Public Bidding","Date Required",IF($E274="Shopping","n/a",IF($E274="Small Value Procurement","n/a",IF($E274="Lease of Venue","n/a",IF($E274="Agency to Agency","n/a",IF($E274="Direct Contracting","n/a",IF($E274="Emergency Cases","n/a","Check Mode of Proc")))))))</f>
        <v>n/a</v>
      </c>
      <c r="AA274" s="224" t="str">
        <f t="shared" si="561"/>
        <v>n/a</v>
      </c>
      <c r="AB274" s="224" t="str">
        <f t="shared" si="561"/>
        <v>n/a</v>
      </c>
      <c r="AC274" s="224" t="str">
        <f t="shared" si="561"/>
        <v>n/a</v>
      </c>
      <c r="AD274" s="224" t="str">
        <f t="shared" si="561"/>
        <v>n/a</v>
      </c>
      <c r="AE274" s="224" t="str">
        <f t="shared" si="561"/>
        <v>n/a</v>
      </c>
      <c r="AF274" s="224" t="str">
        <f t="shared" si="561"/>
        <v>n/a</v>
      </c>
      <c r="AG274" s="223"/>
      <c r="AH274" s="233"/>
      <c r="AI274" s="224" t="s">
        <v>903</v>
      </c>
      <c r="AJ274" s="223" t="s">
        <v>904</v>
      </c>
      <c r="AK274" s="224" t="s">
        <v>893</v>
      </c>
      <c r="AL274" s="234"/>
      <c r="AM274" s="234"/>
      <c r="AN274" s="234"/>
      <c r="AO274" s="236"/>
      <c r="AP274" s="234"/>
      <c r="AQ274" s="234"/>
      <c r="AR274" s="234"/>
      <c r="AS274" s="234"/>
      <c r="AT274" s="234"/>
      <c r="AU274" s="234"/>
      <c r="AV274" s="234"/>
      <c r="AW274" s="234"/>
      <c r="AX274" s="234"/>
      <c r="AY274" s="239"/>
      <c r="AZ274" s="234"/>
      <c r="BA274" s="240"/>
      <c r="BB274" s="234"/>
      <c r="BC274" s="234"/>
      <c r="BD274" s="234"/>
    </row>
    <row r="275" spans="1:56" ht="45.75" customHeight="1">
      <c r="A275" s="167">
        <f>IF(C275=0,"  ",VLOOKUP(C275,CODES!$A$1:$B$143,2,FALSE))</f>
        <v>320105100001000</v>
      </c>
      <c r="B275" s="253" t="s">
        <v>905</v>
      </c>
      <c r="C275" s="169" t="s">
        <v>197</v>
      </c>
      <c r="D275" s="169" t="s">
        <v>36</v>
      </c>
      <c r="E275" s="169" t="s">
        <v>44</v>
      </c>
      <c r="F275" s="170" t="str">
        <f t="shared" ref="F275:I275" si="562">IF($E275="Public Bidding","Date Required",IF($E275="Shopping","n/a",IF($E275="Small Value Procurement","n/a",IF($E275="Lease of Venue","n/a",IF($E275="Agency to Agency","n/a",IF($E275="Direct Contracting","n/a",IF($E275="Emergency Cases","n/a","Check Mode of Proc")))))))</f>
        <v>n/a</v>
      </c>
      <c r="G275" s="170" t="str">
        <f t="shared" si="562"/>
        <v>n/a</v>
      </c>
      <c r="H275" s="170" t="str">
        <f t="shared" si="562"/>
        <v>n/a</v>
      </c>
      <c r="I275" s="170" t="str">
        <f t="shared" si="562"/>
        <v>n/a</v>
      </c>
      <c r="J275" s="180">
        <v>44701</v>
      </c>
      <c r="K275" s="180">
        <v>44701</v>
      </c>
      <c r="L275" s="181" t="str">
        <f t="shared" si="484"/>
        <v>n/a</v>
      </c>
      <c r="M275" s="180">
        <v>44704</v>
      </c>
      <c r="N275" s="180">
        <v>44705</v>
      </c>
      <c r="O275" s="186">
        <v>44707</v>
      </c>
      <c r="P275" s="186">
        <v>44708</v>
      </c>
      <c r="Q275" s="186">
        <v>44715</v>
      </c>
      <c r="R275" s="186">
        <v>44728</v>
      </c>
      <c r="S275" s="190" t="s">
        <v>38</v>
      </c>
      <c r="T275" s="248">
        <f t="shared" si="514"/>
        <v>131200</v>
      </c>
      <c r="U275" s="263">
        <v>131200</v>
      </c>
      <c r="V275" s="250"/>
      <c r="W275" s="248">
        <f t="shared" si="489"/>
        <v>131200</v>
      </c>
      <c r="X275" s="263">
        <v>131200</v>
      </c>
      <c r="Y275" s="195"/>
      <c r="Z275" s="190" t="str">
        <f t="shared" ref="Z275:AF275" si="563">IF($E275="Public Bidding","Date Required",IF($E275="Shopping","n/a",IF($E275="Small Value Procurement","n/a",IF($E275="Lease of Venue","n/a",IF($E275="Agency to Agency","n/a",IF($E275="Direct Contracting","n/a",IF($E275="Emergency Cases","n/a","Check Mode of Proc")))))))</f>
        <v>n/a</v>
      </c>
      <c r="AA275" s="190" t="str">
        <f t="shared" si="563"/>
        <v>n/a</v>
      </c>
      <c r="AB275" s="190" t="str">
        <f t="shared" si="563"/>
        <v>n/a</v>
      </c>
      <c r="AC275" s="190" t="str">
        <f t="shared" si="563"/>
        <v>n/a</v>
      </c>
      <c r="AD275" s="190" t="str">
        <f t="shared" si="563"/>
        <v>n/a</v>
      </c>
      <c r="AE275" s="190" t="str">
        <f t="shared" si="563"/>
        <v>n/a</v>
      </c>
      <c r="AF275" s="190" t="str">
        <f t="shared" si="563"/>
        <v>n/a</v>
      </c>
      <c r="AG275" s="206"/>
      <c r="AH275" s="207"/>
      <c r="AI275" s="169" t="s">
        <v>906</v>
      </c>
      <c r="AJ275" s="168" t="s">
        <v>907</v>
      </c>
      <c r="AK275" s="169" t="s">
        <v>784</v>
      </c>
      <c r="AL275" s="231"/>
      <c r="AM275" s="231"/>
      <c r="AN275" s="231"/>
      <c r="AO275" s="235"/>
      <c r="AP275" s="231"/>
      <c r="AQ275" s="231"/>
      <c r="AR275" s="231"/>
      <c r="AS275" s="231"/>
      <c r="AT275" s="231"/>
      <c r="AU275" s="231"/>
      <c r="AV275" s="231"/>
      <c r="AW275" s="231"/>
      <c r="AX275" s="231"/>
      <c r="AY275" s="237"/>
      <c r="AZ275" s="231"/>
      <c r="BA275" s="238"/>
      <c r="BB275" s="231"/>
      <c r="BC275" s="231"/>
      <c r="BD275" s="231"/>
    </row>
    <row r="276" spans="1:56" ht="39" customHeight="1">
      <c r="A276" s="167">
        <f>IF(C276=0,"  ",VLOOKUP(C276,CODES!$A$1:$B$143,2,FALSE))</f>
        <v>330100100001000</v>
      </c>
      <c r="B276" s="253" t="s">
        <v>908</v>
      </c>
      <c r="C276" s="169" t="s">
        <v>249</v>
      </c>
      <c r="D276" s="169" t="s">
        <v>36</v>
      </c>
      <c r="E276" s="169" t="s">
        <v>44</v>
      </c>
      <c r="F276" s="170" t="str">
        <f t="shared" ref="F276:I276" si="564">IF($E276="Public Bidding","Date Required",IF($E276="Shopping","n/a",IF($E276="Small Value Procurement","n/a",IF($E276="Lease of Venue","n/a",IF($E276="Agency to Agency","n/a",IF($E276="Direct Contracting","n/a",IF($E276="Emergency Cases","n/a","Check Mode of Proc")))))))</f>
        <v>n/a</v>
      </c>
      <c r="G276" s="170" t="str">
        <f t="shared" si="564"/>
        <v>n/a</v>
      </c>
      <c r="H276" s="170" t="str">
        <f t="shared" si="564"/>
        <v>n/a</v>
      </c>
      <c r="I276" s="170" t="str">
        <f t="shared" si="564"/>
        <v>n/a</v>
      </c>
      <c r="J276" s="180">
        <v>44701</v>
      </c>
      <c r="K276" s="245">
        <v>44701</v>
      </c>
      <c r="L276" s="181" t="str">
        <f t="shared" si="484"/>
        <v>n/a</v>
      </c>
      <c r="M276" s="180">
        <v>44704</v>
      </c>
      <c r="N276" s="180">
        <v>44705</v>
      </c>
      <c r="O276" s="186">
        <v>44706</v>
      </c>
      <c r="P276" s="186">
        <v>44707</v>
      </c>
      <c r="Q276" s="186">
        <v>44705</v>
      </c>
      <c r="R276" s="186">
        <v>44740</v>
      </c>
      <c r="S276" s="190" t="s">
        <v>38</v>
      </c>
      <c r="T276" s="248">
        <f t="shared" si="514"/>
        <v>12000</v>
      </c>
      <c r="U276" s="263">
        <v>12000</v>
      </c>
      <c r="V276" s="250"/>
      <c r="W276" s="248">
        <f t="shared" si="489"/>
        <v>10500</v>
      </c>
      <c r="X276" s="263">
        <v>10500</v>
      </c>
      <c r="Y276" s="195"/>
      <c r="Z276" s="190" t="str">
        <f t="shared" ref="Z276:AF276" si="565">IF($E276="Public Bidding","Date Required",IF($E276="Shopping","n/a",IF($E276="Small Value Procurement","n/a",IF($E276="Lease of Venue","n/a",IF($E276="Agency to Agency","n/a",IF($E276="Direct Contracting","n/a",IF($E276="Emergency Cases","n/a","Check Mode of Proc")))))))</f>
        <v>n/a</v>
      </c>
      <c r="AA276" s="190" t="str">
        <f t="shared" si="565"/>
        <v>n/a</v>
      </c>
      <c r="AB276" s="190" t="str">
        <f t="shared" si="565"/>
        <v>n/a</v>
      </c>
      <c r="AC276" s="190" t="str">
        <f t="shared" si="565"/>
        <v>n/a</v>
      </c>
      <c r="AD276" s="190" t="str">
        <f t="shared" si="565"/>
        <v>n/a</v>
      </c>
      <c r="AE276" s="190" t="str">
        <f t="shared" si="565"/>
        <v>n/a</v>
      </c>
      <c r="AF276" s="190" t="str">
        <f t="shared" si="565"/>
        <v>n/a</v>
      </c>
      <c r="AG276" s="206"/>
      <c r="AH276" s="207"/>
      <c r="AI276" s="169" t="s">
        <v>909</v>
      </c>
      <c r="AJ276" s="168" t="s">
        <v>910</v>
      </c>
      <c r="AK276" s="169" t="s">
        <v>881</v>
      </c>
      <c r="AL276" s="231"/>
      <c r="AM276" s="231"/>
      <c r="AN276" s="231"/>
      <c r="AO276" s="235"/>
      <c r="AP276" s="231"/>
      <c r="AQ276" s="231"/>
      <c r="AR276" s="231"/>
      <c r="AS276" s="231"/>
      <c r="AT276" s="231"/>
      <c r="AU276" s="231"/>
      <c r="AV276" s="231"/>
      <c r="AW276" s="231"/>
      <c r="AX276" s="231"/>
      <c r="AY276" s="237"/>
      <c r="AZ276" s="231"/>
      <c r="BA276" s="238"/>
      <c r="BB276" s="231"/>
      <c r="BC276" s="231"/>
      <c r="BD276" s="231"/>
    </row>
    <row r="277" spans="1:56" ht="50.25" customHeight="1">
      <c r="A277" s="167">
        <f>IF(C277=0,"  ",VLOOKUP(C277,CODES!$A$1:$B$143,2,FALSE))</f>
        <v>320101100001000</v>
      </c>
      <c r="B277" s="253" t="s">
        <v>911</v>
      </c>
      <c r="C277" s="169" t="s">
        <v>179</v>
      </c>
      <c r="D277" s="169" t="s">
        <v>36</v>
      </c>
      <c r="E277" s="169" t="s">
        <v>44</v>
      </c>
      <c r="F277" s="170" t="str">
        <f t="shared" ref="F277:I277" si="566">IF($E277="Public Bidding","Date Required",IF($E277="Shopping","n/a",IF($E277="Small Value Procurement","n/a",IF($E277="Lease of Venue","n/a",IF($E277="Agency to Agency","n/a",IF($E277="Direct Contracting","n/a",IF($E277="Emergency Cases","n/a","Check Mode of Proc")))))))</f>
        <v>n/a</v>
      </c>
      <c r="G277" s="170" t="str">
        <f t="shared" si="566"/>
        <v>n/a</v>
      </c>
      <c r="H277" s="170" t="str">
        <f t="shared" si="566"/>
        <v>n/a</v>
      </c>
      <c r="I277" s="170" t="str">
        <f t="shared" si="566"/>
        <v>n/a</v>
      </c>
      <c r="J277" s="180">
        <v>44692</v>
      </c>
      <c r="K277" s="180">
        <v>44692</v>
      </c>
      <c r="L277" s="181" t="str">
        <f t="shared" si="484"/>
        <v>n/a</v>
      </c>
      <c r="M277" s="180">
        <v>44704</v>
      </c>
      <c r="N277" s="180">
        <v>44705</v>
      </c>
      <c r="O277" s="186">
        <v>44706</v>
      </c>
      <c r="P277" s="186">
        <v>44707</v>
      </c>
      <c r="Q277" s="186">
        <v>44707</v>
      </c>
      <c r="R277" s="186">
        <v>44749</v>
      </c>
      <c r="S277" s="190" t="s">
        <v>38</v>
      </c>
      <c r="T277" s="248">
        <f t="shared" si="514"/>
        <v>34300</v>
      </c>
      <c r="U277" s="263">
        <v>34300</v>
      </c>
      <c r="V277" s="250"/>
      <c r="W277" s="248">
        <f t="shared" si="489"/>
        <v>34300</v>
      </c>
      <c r="X277" s="263">
        <v>34300</v>
      </c>
      <c r="Y277" s="195"/>
      <c r="Z277" s="190" t="str">
        <f t="shared" ref="Z277:AF277" si="567">IF($E277="Public Bidding","Date Required",IF($E277="Shopping","n/a",IF($E277="Small Value Procurement","n/a",IF($E277="Lease of Venue","n/a",IF($E277="Agency to Agency","n/a",IF($E277="Direct Contracting","n/a",IF($E277="Emergency Cases","n/a","Check Mode of Proc")))))))</f>
        <v>n/a</v>
      </c>
      <c r="AA277" s="190" t="str">
        <f t="shared" si="567"/>
        <v>n/a</v>
      </c>
      <c r="AB277" s="190" t="str">
        <f t="shared" si="567"/>
        <v>n/a</v>
      </c>
      <c r="AC277" s="190" t="str">
        <f t="shared" si="567"/>
        <v>n/a</v>
      </c>
      <c r="AD277" s="190" t="str">
        <f t="shared" si="567"/>
        <v>n/a</v>
      </c>
      <c r="AE277" s="190" t="str">
        <f t="shared" si="567"/>
        <v>n/a</v>
      </c>
      <c r="AF277" s="190" t="str">
        <f t="shared" si="567"/>
        <v>n/a</v>
      </c>
      <c r="AG277" s="206"/>
      <c r="AH277" s="207"/>
      <c r="AI277" s="169" t="s">
        <v>912</v>
      </c>
      <c r="AJ277" s="168" t="s">
        <v>913</v>
      </c>
      <c r="AK277" s="169" t="s">
        <v>784</v>
      </c>
      <c r="AL277" s="231"/>
      <c r="AM277" s="231"/>
      <c r="AN277" s="231"/>
      <c r="AO277" s="235"/>
      <c r="AP277" s="231"/>
      <c r="AQ277" s="231"/>
      <c r="AR277" s="231"/>
      <c r="AS277" s="231"/>
      <c r="AT277" s="231"/>
      <c r="AU277" s="231"/>
      <c r="AV277" s="231"/>
      <c r="AW277" s="231"/>
      <c r="AX277" s="231"/>
      <c r="AY277" s="237"/>
      <c r="AZ277" s="231"/>
      <c r="BA277" s="238"/>
      <c r="BB277" s="231"/>
      <c r="BC277" s="231"/>
      <c r="BD277" s="231"/>
    </row>
    <row r="278" spans="1:56" ht="39" customHeight="1">
      <c r="A278" s="167">
        <f>IF(C278=0,"  ",VLOOKUP(C278,CODES!$A$1:$B$143,2,FALSE))</f>
        <v>320101100001000</v>
      </c>
      <c r="B278" s="253" t="s">
        <v>914</v>
      </c>
      <c r="C278" s="169" t="s">
        <v>84</v>
      </c>
      <c r="D278" s="169" t="s">
        <v>36</v>
      </c>
      <c r="E278" s="169" t="s">
        <v>44</v>
      </c>
      <c r="F278" s="170" t="str">
        <f t="shared" ref="F278:I278" si="568">IF($E278="Public Bidding","Date Required",IF($E278="Shopping","n/a",IF($E278="Small Value Procurement","n/a",IF($E278="Lease of Venue","n/a",IF($E278="Agency to Agency","n/a",IF($E278="Direct Contracting","n/a",IF($E278="Emergency Cases","n/a","Check Mode of Proc")))))))</f>
        <v>n/a</v>
      </c>
      <c r="G278" s="170" t="str">
        <f t="shared" si="568"/>
        <v>n/a</v>
      </c>
      <c r="H278" s="170" t="str">
        <f t="shared" si="568"/>
        <v>n/a</v>
      </c>
      <c r="I278" s="170" t="str">
        <f t="shared" si="568"/>
        <v>n/a</v>
      </c>
      <c r="J278" s="180">
        <v>44693</v>
      </c>
      <c r="K278" s="180">
        <v>44693</v>
      </c>
      <c r="L278" s="181" t="str">
        <f t="shared" si="484"/>
        <v>n/a</v>
      </c>
      <c r="M278" s="180">
        <v>44705</v>
      </c>
      <c r="N278" s="180">
        <v>44711</v>
      </c>
      <c r="O278" s="186">
        <v>44720</v>
      </c>
      <c r="P278" s="186">
        <v>44721</v>
      </c>
      <c r="Q278" s="186">
        <v>44735</v>
      </c>
      <c r="R278" s="186">
        <v>44736</v>
      </c>
      <c r="S278" s="190" t="s">
        <v>38</v>
      </c>
      <c r="T278" s="248">
        <f t="shared" ref="T278:T301" si="569">SUM(U278:V278)</f>
        <v>11500</v>
      </c>
      <c r="U278" s="263">
        <v>11500</v>
      </c>
      <c r="V278" s="250"/>
      <c r="W278" s="248">
        <f t="shared" si="489"/>
        <v>11200</v>
      </c>
      <c r="X278" s="263">
        <v>11200</v>
      </c>
      <c r="Y278" s="195"/>
      <c r="Z278" s="190" t="str">
        <f t="shared" ref="Z278:AF278" si="570">IF($E278="Public Bidding","Date Required",IF($E278="Shopping","n/a",IF($E278="Small Value Procurement","n/a",IF($E278="Lease of Venue","n/a",IF($E278="Agency to Agency","n/a",IF($E278="Direct Contracting","n/a",IF($E278="Emergency Cases","n/a","Check Mode of Proc")))))))</f>
        <v>n/a</v>
      </c>
      <c r="AA278" s="190" t="str">
        <f t="shared" si="570"/>
        <v>n/a</v>
      </c>
      <c r="AB278" s="190" t="str">
        <f t="shared" si="570"/>
        <v>n/a</v>
      </c>
      <c r="AC278" s="190" t="str">
        <f t="shared" si="570"/>
        <v>n/a</v>
      </c>
      <c r="AD278" s="190" t="str">
        <f t="shared" si="570"/>
        <v>n/a</v>
      </c>
      <c r="AE278" s="190" t="str">
        <f t="shared" si="570"/>
        <v>n/a</v>
      </c>
      <c r="AF278" s="190" t="str">
        <f t="shared" si="570"/>
        <v>n/a</v>
      </c>
      <c r="AG278" s="206"/>
      <c r="AH278" s="207"/>
      <c r="AI278" s="169" t="s">
        <v>915</v>
      </c>
      <c r="AJ278" s="168" t="s">
        <v>916</v>
      </c>
      <c r="AK278" s="169" t="s">
        <v>893</v>
      </c>
      <c r="AL278" s="231"/>
      <c r="AM278" s="231"/>
      <c r="AN278" s="231"/>
      <c r="AO278" s="235"/>
      <c r="AP278" s="231"/>
      <c r="AQ278" s="231"/>
      <c r="AR278" s="231"/>
      <c r="AS278" s="231"/>
      <c r="AT278" s="231"/>
      <c r="AU278" s="231"/>
      <c r="AV278" s="231"/>
      <c r="AW278" s="231"/>
      <c r="AX278" s="231"/>
      <c r="AY278" s="237"/>
      <c r="AZ278" s="231"/>
      <c r="BA278" s="238"/>
      <c r="BB278" s="231"/>
      <c r="BC278" s="231"/>
      <c r="BD278" s="231"/>
    </row>
    <row r="279" spans="1:56" ht="48" customHeight="1">
      <c r="A279" s="167">
        <f>IF(C279=0,"  ",VLOOKUP(C279,CODES!$A$1:$B$143,2,FALSE))</f>
        <v>310100100001000</v>
      </c>
      <c r="B279" s="253" t="s">
        <v>917</v>
      </c>
      <c r="C279" s="169" t="s">
        <v>445</v>
      </c>
      <c r="D279" s="169" t="s">
        <v>36</v>
      </c>
      <c r="E279" s="169" t="s">
        <v>44</v>
      </c>
      <c r="F279" s="170" t="str">
        <f t="shared" ref="F279:I279" si="571">IF($E279="Public Bidding","Date Required",IF($E279="Shopping","n/a",IF($E279="Small Value Procurement","n/a",IF($E279="Lease of Venue","n/a",IF($E279="Agency to Agency","n/a",IF($E279="Direct Contracting","n/a",IF($E279="Emergency Cases","n/a","Check Mode of Proc")))))))</f>
        <v>n/a</v>
      </c>
      <c r="G279" s="170" t="str">
        <f t="shared" si="571"/>
        <v>n/a</v>
      </c>
      <c r="H279" s="170" t="str">
        <f t="shared" si="571"/>
        <v>n/a</v>
      </c>
      <c r="I279" s="170" t="str">
        <f t="shared" si="571"/>
        <v>n/a</v>
      </c>
      <c r="J279" s="180">
        <v>44693</v>
      </c>
      <c r="K279" s="180">
        <v>44693</v>
      </c>
      <c r="L279" s="181" t="str">
        <f t="shared" si="484"/>
        <v>n/a</v>
      </c>
      <c r="M279" s="180">
        <v>44705</v>
      </c>
      <c r="N279" s="180">
        <v>44711</v>
      </c>
      <c r="O279" s="186">
        <v>44715</v>
      </c>
      <c r="P279" s="186">
        <v>44716</v>
      </c>
      <c r="Q279" s="186">
        <v>44743</v>
      </c>
      <c r="R279" s="186">
        <v>44750</v>
      </c>
      <c r="S279" s="190" t="s">
        <v>38</v>
      </c>
      <c r="T279" s="248">
        <f t="shared" si="569"/>
        <v>79000</v>
      </c>
      <c r="U279" s="263">
        <v>79000</v>
      </c>
      <c r="V279" s="250"/>
      <c r="W279" s="248">
        <f t="shared" si="489"/>
        <v>79000</v>
      </c>
      <c r="X279" s="263">
        <v>79000</v>
      </c>
      <c r="Y279" s="195"/>
      <c r="Z279" s="190" t="str">
        <f t="shared" ref="Z279:AF279" si="572">IF($E279="Public Bidding","Date Required",IF($E279="Shopping","n/a",IF($E279="Small Value Procurement","n/a",IF($E279="Lease of Venue","n/a",IF($E279="Agency to Agency","n/a",IF($E279="Direct Contracting","n/a",IF($E279="Emergency Cases","n/a","Check Mode of Proc")))))))</f>
        <v>n/a</v>
      </c>
      <c r="AA279" s="190" t="str">
        <f t="shared" si="572"/>
        <v>n/a</v>
      </c>
      <c r="AB279" s="190" t="str">
        <f t="shared" si="572"/>
        <v>n/a</v>
      </c>
      <c r="AC279" s="190" t="str">
        <f t="shared" si="572"/>
        <v>n/a</v>
      </c>
      <c r="AD279" s="190" t="str">
        <f t="shared" si="572"/>
        <v>n/a</v>
      </c>
      <c r="AE279" s="190" t="str">
        <f t="shared" si="572"/>
        <v>n/a</v>
      </c>
      <c r="AF279" s="190" t="str">
        <f t="shared" si="572"/>
        <v>n/a</v>
      </c>
      <c r="AG279" s="206"/>
      <c r="AH279" s="207"/>
      <c r="AI279" s="169" t="s">
        <v>918</v>
      </c>
      <c r="AJ279" s="168" t="s">
        <v>919</v>
      </c>
      <c r="AK279" s="169" t="s">
        <v>754</v>
      </c>
      <c r="AL279" s="231"/>
      <c r="AM279" s="231"/>
      <c r="AN279" s="231"/>
      <c r="AO279" s="235"/>
      <c r="AP279" s="231"/>
      <c r="AQ279" s="231"/>
      <c r="AR279" s="231"/>
      <c r="AS279" s="231"/>
      <c r="AT279" s="231"/>
      <c r="AU279" s="231"/>
      <c r="AV279" s="231"/>
      <c r="AW279" s="231"/>
      <c r="AX279" s="231"/>
      <c r="AY279" s="237"/>
      <c r="AZ279" s="231"/>
      <c r="BA279" s="238"/>
      <c r="BB279" s="231"/>
      <c r="BC279" s="231"/>
      <c r="BD279" s="231"/>
    </row>
    <row r="280" spans="1:56" ht="39" customHeight="1">
      <c r="A280" s="167">
        <f>IF(C280=0,"  ",VLOOKUP(C280,CODES!$A$1:$B$143,2,FALSE))</f>
        <v>100000100001000</v>
      </c>
      <c r="B280" s="253" t="s">
        <v>920</v>
      </c>
      <c r="C280" s="169" t="s">
        <v>921</v>
      </c>
      <c r="D280" s="169" t="s">
        <v>36</v>
      </c>
      <c r="E280" s="169" t="s">
        <v>44</v>
      </c>
      <c r="F280" s="170" t="str">
        <f t="shared" ref="F280:I280" si="573">IF($E280="Public Bidding","Date Required",IF($E280="Shopping","n/a",IF($E280="Small Value Procurement","n/a",IF($E280="Lease of Venue","n/a",IF($E280="Agency to Agency","n/a",IF($E280="Direct Contracting","n/a",IF($E280="Emergency Cases","n/a","Check Mode of Proc")))))))</f>
        <v>n/a</v>
      </c>
      <c r="G280" s="170" t="str">
        <f t="shared" si="573"/>
        <v>n/a</v>
      </c>
      <c r="H280" s="170" t="str">
        <f t="shared" si="573"/>
        <v>n/a</v>
      </c>
      <c r="I280" s="170" t="str">
        <f t="shared" si="573"/>
        <v>n/a</v>
      </c>
      <c r="J280" s="180">
        <v>44697</v>
      </c>
      <c r="K280" s="180">
        <v>44697</v>
      </c>
      <c r="L280" s="181" t="str">
        <f t="shared" si="484"/>
        <v>n/a</v>
      </c>
      <c r="M280" s="180">
        <v>44705</v>
      </c>
      <c r="N280" s="180">
        <v>44711</v>
      </c>
      <c r="O280" s="186">
        <v>44715</v>
      </c>
      <c r="P280" s="186">
        <v>44716</v>
      </c>
      <c r="Q280" s="186">
        <v>44729</v>
      </c>
      <c r="R280" s="186">
        <v>44732</v>
      </c>
      <c r="S280" s="190" t="s">
        <v>38</v>
      </c>
      <c r="T280" s="248">
        <f t="shared" si="569"/>
        <v>10500</v>
      </c>
      <c r="U280" s="263">
        <v>10500</v>
      </c>
      <c r="V280" s="250"/>
      <c r="W280" s="248">
        <f t="shared" si="489"/>
        <v>10500</v>
      </c>
      <c r="X280" s="263">
        <v>10500</v>
      </c>
      <c r="Y280" s="195"/>
      <c r="Z280" s="190" t="str">
        <f t="shared" ref="Z280:AF280" si="574">IF($E280="Public Bidding","Date Required",IF($E280="Shopping","n/a",IF($E280="Small Value Procurement","n/a",IF($E280="Lease of Venue","n/a",IF($E280="Agency to Agency","n/a",IF($E280="Direct Contracting","n/a",IF($E280="Emergency Cases","n/a","Check Mode of Proc")))))))</f>
        <v>n/a</v>
      </c>
      <c r="AA280" s="190" t="str">
        <f t="shared" si="574"/>
        <v>n/a</v>
      </c>
      <c r="AB280" s="190" t="str">
        <f t="shared" si="574"/>
        <v>n/a</v>
      </c>
      <c r="AC280" s="190" t="str">
        <f t="shared" si="574"/>
        <v>n/a</v>
      </c>
      <c r="AD280" s="190" t="str">
        <f t="shared" si="574"/>
        <v>n/a</v>
      </c>
      <c r="AE280" s="190" t="str">
        <f t="shared" si="574"/>
        <v>n/a</v>
      </c>
      <c r="AF280" s="190" t="str">
        <f t="shared" si="574"/>
        <v>n/a</v>
      </c>
      <c r="AG280" s="206"/>
      <c r="AH280" s="207"/>
      <c r="AI280" s="169" t="s">
        <v>922</v>
      </c>
      <c r="AJ280" s="168" t="s">
        <v>432</v>
      </c>
      <c r="AK280" s="169" t="s">
        <v>754</v>
      </c>
      <c r="AL280" s="231"/>
      <c r="AM280" s="231"/>
      <c r="AN280" s="231"/>
      <c r="AO280" s="235"/>
      <c r="AP280" s="231"/>
      <c r="AQ280" s="231"/>
      <c r="AR280" s="231"/>
      <c r="AS280" s="231"/>
      <c r="AT280" s="231"/>
      <c r="AU280" s="231"/>
      <c r="AV280" s="231"/>
      <c r="AW280" s="231"/>
      <c r="AX280" s="231"/>
      <c r="AY280" s="237"/>
      <c r="AZ280" s="231"/>
      <c r="BA280" s="238"/>
      <c r="BB280" s="231"/>
      <c r="BC280" s="231"/>
      <c r="BD280" s="231"/>
    </row>
    <row r="281" spans="1:56" s="162" customFormat="1" ht="39" customHeight="1">
      <c r="A281" s="222">
        <f>IF(C281=0,"  ",VLOOKUP(C281,CODES!$A$1:$B$143,2,FALSE))</f>
        <v>320101100001000</v>
      </c>
      <c r="B281" s="437" t="s">
        <v>923</v>
      </c>
      <c r="C281" s="224" t="s">
        <v>84</v>
      </c>
      <c r="D281" s="224" t="s">
        <v>36</v>
      </c>
      <c r="E281" s="224" t="s">
        <v>44</v>
      </c>
      <c r="F281" s="224" t="str">
        <f t="shared" ref="F281:I281" si="575">IF($E281="Public Bidding","Date Required",IF($E281="Shopping","n/a",IF($E281="Small Value Procurement","n/a",IF($E281="Lease of Venue","n/a",IF($E281="Agency to Agency","n/a",IF($E281="Direct Contracting","n/a",IF($E281="Emergency Cases","n/a","Check Mode of Proc")))))))</f>
        <v>n/a</v>
      </c>
      <c r="G281" s="224" t="str">
        <f t="shared" si="575"/>
        <v>n/a</v>
      </c>
      <c r="H281" s="224" t="str">
        <f t="shared" si="575"/>
        <v>n/a</v>
      </c>
      <c r="I281" s="224" t="str">
        <f t="shared" si="575"/>
        <v>n/a</v>
      </c>
      <c r="J281" s="229">
        <v>44692</v>
      </c>
      <c r="K281" s="229">
        <v>44692</v>
      </c>
      <c r="L281" s="224" t="str">
        <f t="shared" si="484"/>
        <v>n/a</v>
      </c>
      <c r="M281" s="224" t="s">
        <v>924</v>
      </c>
      <c r="N281" s="229">
        <v>44711</v>
      </c>
      <c r="O281" s="228">
        <v>44715</v>
      </c>
      <c r="P281" s="228">
        <v>44716</v>
      </c>
      <c r="Q281" s="392">
        <v>44718</v>
      </c>
      <c r="R281" s="392">
        <v>44718</v>
      </c>
      <c r="S281" s="224" t="s">
        <v>38</v>
      </c>
      <c r="T281" s="399">
        <f t="shared" si="569"/>
        <v>8000</v>
      </c>
      <c r="U281" s="399">
        <v>8000</v>
      </c>
      <c r="V281" s="224"/>
      <c r="W281" s="399">
        <f t="shared" si="489"/>
        <v>4000</v>
      </c>
      <c r="X281" s="399">
        <v>4000</v>
      </c>
      <c r="Y281" s="223"/>
      <c r="Z281" s="224" t="str">
        <f t="shared" ref="Z281:AF281" si="576">IF($E281="Public Bidding","Date Required",IF($E281="Shopping","n/a",IF($E281="Small Value Procurement","n/a",IF($E281="Lease of Venue","n/a",IF($E281="Agency to Agency","n/a",IF($E281="Direct Contracting","n/a",IF($E281="Emergency Cases","n/a","Check Mode of Proc")))))))</f>
        <v>n/a</v>
      </c>
      <c r="AA281" s="224" t="str">
        <f t="shared" si="576"/>
        <v>n/a</v>
      </c>
      <c r="AB281" s="224" t="str">
        <f t="shared" si="576"/>
        <v>n/a</v>
      </c>
      <c r="AC281" s="224" t="str">
        <f t="shared" si="576"/>
        <v>n/a</v>
      </c>
      <c r="AD281" s="224" t="str">
        <f t="shared" si="576"/>
        <v>n/a</v>
      </c>
      <c r="AE281" s="224" t="str">
        <f t="shared" si="576"/>
        <v>n/a</v>
      </c>
      <c r="AF281" s="224" t="str">
        <f t="shared" si="576"/>
        <v>n/a</v>
      </c>
      <c r="AG281" s="223"/>
      <c r="AH281" s="233"/>
      <c r="AI281" s="224" t="s">
        <v>925</v>
      </c>
      <c r="AJ281" s="223" t="s">
        <v>926</v>
      </c>
      <c r="AK281" s="224" t="s">
        <v>893</v>
      </c>
      <c r="AL281" s="234"/>
      <c r="AM281" s="234"/>
      <c r="AN281" s="234"/>
      <c r="AO281" s="236"/>
      <c r="AP281" s="234"/>
      <c r="AQ281" s="234"/>
      <c r="AR281" s="234"/>
      <c r="AS281" s="234"/>
      <c r="AT281" s="234"/>
      <c r="AU281" s="234"/>
      <c r="AV281" s="234"/>
      <c r="AW281" s="234"/>
      <c r="AX281" s="234"/>
      <c r="AY281" s="239"/>
      <c r="AZ281" s="234"/>
      <c r="BA281" s="240"/>
      <c r="BB281" s="234"/>
      <c r="BC281" s="234"/>
      <c r="BD281" s="234"/>
    </row>
    <row r="282" spans="1:56" ht="39" customHeight="1">
      <c r="A282" s="167">
        <f>IF(C282=0,"  ",VLOOKUP(C282,CODES!$A$1:$B$143,2,FALSE))</f>
        <v>200000100005000</v>
      </c>
      <c r="B282" s="253" t="s">
        <v>927</v>
      </c>
      <c r="C282" s="169" t="s">
        <v>206</v>
      </c>
      <c r="D282" s="169" t="s">
        <v>36</v>
      </c>
      <c r="E282" s="169" t="s">
        <v>44</v>
      </c>
      <c r="F282" s="170" t="str">
        <f t="shared" ref="F282:I282" si="577">IF($E282="Public Bidding","Date Required",IF($E282="Shopping","n/a",IF($E282="Small Value Procurement","n/a",IF($E282="Lease of Venue","n/a",IF($E282="Agency to Agency","n/a",IF($E282="Direct Contracting","n/a",IF($E282="Emergency Cases","n/a","Check Mode of Proc")))))))</f>
        <v>n/a</v>
      </c>
      <c r="G282" s="170" t="str">
        <f t="shared" si="577"/>
        <v>n/a</v>
      </c>
      <c r="H282" s="170" t="str">
        <f t="shared" si="577"/>
        <v>n/a</v>
      </c>
      <c r="I282" s="170" t="str">
        <f t="shared" si="577"/>
        <v>n/a</v>
      </c>
      <c r="J282" s="180">
        <v>44697</v>
      </c>
      <c r="K282" s="180">
        <v>44697</v>
      </c>
      <c r="L282" s="181" t="str">
        <f t="shared" si="484"/>
        <v>n/a</v>
      </c>
      <c r="M282" s="180">
        <v>44704</v>
      </c>
      <c r="N282" s="180">
        <v>44718</v>
      </c>
      <c r="O282" s="186">
        <v>44721</v>
      </c>
      <c r="P282" s="186">
        <v>44722</v>
      </c>
      <c r="Q282" s="186">
        <v>44726</v>
      </c>
      <c r="R282" s="186">
        <v>44726</v>
      </c>
      <c r="S282" s="190" t="s">
        <v>38</v>
      </c>
      <c r="T282" s="248">
        <f t="shared" si="569"/>
        <v>35500</v>
      </c>
      <c r="U282" s="263">
        <v>35500</v>
      </c>
      <c r="V282" s="250"/>
      <c r="W282" s="248">
        <f t="shared" si="489"/>
        <v>35500</v>
      </c>
      <c r="X282" s="263">
        <v>35500</v>
      </c>
      <c r="Y282" s="195"/>
      <c r="Z282" s="190" t="str">
        <f t="shared" ref="Z282:AF282" si="578">IF($E282="Public Bidding","Date Required",IF($E282="Shopping","n/a",IF($E282="Small Value Procurement","n/a",IF($E282="Lease of Venue","n/a",IF($E282="Agency to Agency","n/a",IF($E282="Direct Contracting","n/a",IF($E282="Emergency Cases","n/a","Check Mode of Proc")))))))</f>
        <v>n/a</v>
      </c>
      <c r="AA282" s="190" t="str">
        <f t="shared" si="578"/>
        <v>n/a</v>
      </c>
      <c r="AB282" s="190" t="str">
        <f t="shared" si="578"/>
        <v>n/a</v>
      </c>
      <c r="AC282" s="190" t="str">
        <f t="shared" si="578"/>
        <v>n/a</v>
      </c>
      <c r="AD282" s="190" t="str">
        <f t="shared" si="578"/>
        <v>n/a</v>
      </c>
      <c r="AE282" s="190" t="str">
        <f t="shared" si="578"/>
        <v>n/a</v>
      </c>
      <c r="AF282" s="190" t="str">
        <f t="shared" si="578"/>
        <v>n/a</v>
      </c>
      <c r="AG282" s="206"/>
      <c r="AH282" s="207"/>
      <c r="AI282" s="169" t="s">
        <v>928</v>
      </c>
      <c r="AJ282" s="168" t="s">
        <v>90</v>
      </c>
      <c r="AK282" s="169" t="s">
        <v>929</v>
      </c>
      <c r="AL282" s="231"/>
      <c r="AM282" s="231"/>
      <c r="AN282" s="231"/>
      <c r="AO282" s="235"/>
      <c r="AP282" s="231"/>
      <c r="AQ282" s="231"/>
      <c r="AR282" s="231"/>
      <c r="AS282" s="231"/>
      <c r="AT282" s="231"/>
      <c r="AU282" s="231"/>
      <c r="AV282" s="231"/>
      <c r="AW282" s="231"/>
      <c r="AX282" s="231"/>
      <c r="AY282" s="237"/>
      <c r="AZ282" s="231"/>
      <c r="BA282" s="238"/>
      <c r="BB282" s="231"/>
      <c r="BC282" s="231"/>
      <c r="BD282" s="231"/>
    </row>
    <row r="283" spans="1:56" ht="49.5" customHeight="1">
      <c r="A283" s="167">
        <f>IF(C283=0,"  ",VLOOKUP(C283,CODES!$A$1:$B$143,2,FALSE))</f>
        <v>330100100001000</v>
      </c>
      <c r="B283" s="253" t="s">
        <v>930</v>
      </c>
      <c r="C283" s="169" t="s">
        <v>249</v>
      </c>
      <c r="D283" s="169" t="s">
        <v>36</v>
      </c>
      <c r="E283" s="169" t="s">
        <v>44</v>
      </c>
      <c r="F283" s="170" t="str">
        <f t="shared" ref="F283:I283" si="579">IF($E283="Public Bidding","Date Required",IF($E283="Shopping","n/a",IF($E283="Small Value Procurement","n/a",IF($E283="Lease of Venue","n/a",IF($E283="Agency to Agency","n/a",IF($E283="Direct Contracting","n/a",IF($E283="Emergency Cases","n/a","Check Mode of Proc")))))))</f>
        <v>n/a</v>
      </c>
      <c r="G283" s="170" t="str">
        <f t="shared" si="579"/>
        <v>n/a</v>
      </c>
      <c r="H283" s="170" t="str">
        <f t="shared" si="579"/>
        <v>n/a</v>
      </c>
      <c r="I283" s="170" t="str">
        <f t="shared" si="579"/>
        <v>n/a</v>
      </c>
      <c r="J283" s="180">
        <v>44697</v>
      </c>
      <c r="K283" s="180">
        <v>44697</v>
      </c>
      <c r="L283" s="181" t="str">
        <f t="shared" si="484"/>
        <v>n/a</v>
      </c>
      <c r="M283" s="180">
        <v>44705</v>
      </c>
      <c r="N283" s="180">
        <v>44718</v>
      </c>
      <c r="O283" s="186">
        <v>44722</v>
      </c>
      <c r="P283" s="186">
        <v>44723</v>
      </c>
      <c r="Q283" s="186">
        <v>44734</v>
      </c>
      <c r="R283" s="186">
        <v>44735</v>
      </c>
      <c r="S283" s="190" t="s">
        <v>38</v>
      </c>
      <c r="T283" s="248">
        <f t="shared" si="569"/>
        <v>62600</v>
      </c>
      <c r="U283" s="263">
        <v>62600</v>
      </c>
      <c r="V283" s="250"/>
      <c r="W283" s="248">
        <f t="shared" si="489"/>
        <v>57011</v>
      </c>
      <c r="X283" s="263">
        <v>57011</v>
      </c>
      <c r="Y283" s="195"/>
      <c r="Z283" s="190" t="str">
        <f t="shared" ref="Z283:AF283" si="580">IF($E283="Public Bidding","Date Required",IF($E283="Shopping","n/a",IF($E283="Small Value Procurement","n/a",IF($E283="Lease of Venue","n/a",IF($E283="Agency to Agency","n/a",IF($E283="Direct Contracting","n/a",IF($E283="Emergency Cases","n/a","Check Mode of Proc")))))))</f>
        <v>n/a</v>
      </c>
      <c r="AA283" s="190" t="str">
        <f t="shared" si="580"/>
        <v>n/a</v>
      </c>
      <c r="AB283" s="190" t="str">
        <f t="shared" si="580"/>
        <v>n/a</v>
      </c>
      <c r="AC283" s="190" t="str">
        <f t="shared" si="580"/>
        <v>n/a</v>
      </c>
      <c r="AD283" s="190" t="str">
        <f t="shared" si="580"/>
        <v>n/a</v>
      </c>
      <c r="AE283" s="190" t="str">
        <f t="shared" si="580"/>
        <v>n/a</v>
      </c>
      <c r="AF283" s="190" t="str">
        <f t="shared" si="580"/>
        <v>n/a</v>
      </c>
      <c r="AG283" s="206"/>
      <c r="AH283" s="207"/>
      <c r="AI283" s="169" t="s">
        <v>931</v>
      </c>
      <c r="AJ283" s="168" t="s">
        <v>653</v>
      </c>
      <c r="AK283" s="169" t="s">
        <v>929</v>
      </c>
      <c r="AL283" s="231"/>
      <c r="AM283" s="231"/>
      <c r="AN283" s="231"/>
      <c r="AO283" s="235"/>
      <c r="AP283" s="231"/>
      <c r="AQ283" s="231"/>
      <c r="AR283" s="231"/>
      <c r="AS283" s="231"/>
      <c r="AT283" s="231"/>
      <c r="AU283" s="231"/>
      <c r="AV283" s="231"/>
      <c r="AW283" s="231"/>
      <c r="AX283" s="231"/>
      <c r="AY283" s="237"/>
      <c r="AZ283" s="231"/>
      <c r="BA283" s="238"/>
      <c r="BB283" s="231"/>
      <c r="BC283" s="231"/>
      <c r="BD283" s="231"/>
    </row>
    <row r="284" spans="1:56" ht="63" customHeight="1">
      <c r="A284" s="167">
        <f>IF(C284=0,"  ",VLOOKUP(C284,CODES!$A$1:$B$143,2,FALSE))</f>
        <v>330100100001000</v>
      </c>
      <c r="B284" s="253" t="s">
        <v>932</v>
      </c>
      <c r="C284" s="169" t="s">
        <v>249</v>
      </c>
      <c r="D284" s="169" t="s">
        <v>36</v>
      </c>
      <c r="E284" s="169" t="s">
        <v>44</v>
      </c>
      <c r="F284" s="170" t="str">
        <f t="shared" ref="F284:I284" si="581">IF($E284="Public Bidding","Date Required",IF($E284="Shopping","n/a",IF($E284="Small Value Procurement","n/a",IF($E284="Lease of Venue","n/a",IF($E284="Agency to Agency","n/a",IF($E284="Direct Contracting","n/a",IF($E284="Emergency Cases","n/a","Check Mode of Proc")))))))</f>
        <v>n/a</v>
      </c>
      <c r="G284" s="170" t="str">
        <f t="shared" si="581"/>
        <v>n/a</v>
      </c>
      <c r="H284" s="170" t="str">
        <f t="shared" si="581"/>
        <v>n/a</v>
      </c>
      <c r="I284" s="170" t="str">
        <f t="shared" si="581"/>
        <v>n/a</v>
      </c>
      <c r="J284" s="180">
        <v>44697</v>
      </c>
      <c r="K284" s="180">
        <v>44697</v>
      </c>
      <c r="L284" s="181" t="str">
        <f t="shared" si="484"/>
        <v>n/a</v>
      </c>
      <c r="M284" s="180">
        <v>44705</v>
      </c>
      <c r="N284" s="180">
        <v>44718</v>
      </c>
      <c r="O284" s="186">
        <v>44722</v>
      </c>
      <c r="P284" s="186">
        <v>44723</v>
      </c>
      <c r="Q284" s="186">
        <v>44734</v>
      </c>
      <c r="R284" s="186">
        <v>44735</v>
      </c>
      <c r="S284" s="190" t="s">
        <v>38</v>
      </c>
      <c r="T284" s="248">
        <f t="shared" si="569"/>
        <v>62600</v>
      </c>
      <c r="U284" s="263">
        <v>62600</v>
      </c>
      <c r="V284" s="250"/>
      <c r="W284" s="248">
        <f t="shared" si="489"/>
        <v>7796</v>
      </c>
      <c r="X284" s="263">
        <v>7796</v>
      </c>
      <c r="Y284" s="195"/>
      <c r="Z284" s="190" t="str">
        <f t="shared" ref="Z284:AF284" si="582">IF($E284="Public Bidding","Date Required",IF($E284="Shopping","n/a",IF($E284="Small Value Procurement","n/a",IF($E284="Lease of Venue","n/a",IF($E284="Agency to Agency","n/a",IF($E284="Direct Contracting","n/a",IF($E284="Emergency Cases","n/a","Check Mode of Proc")))))))</f>
        <v>n/a</v>
      </c>
      <c r="AA284" s="190" t="str">
        <f t="shared" si="582"/>
        <v>n/a</v>
      </c>
      <c r="AB284" s="190" t="str">
        <f t="shared" si="582"/>
        <v>n/a</v>
      </c>
      <c r="AC284" s="190" t="str">
        <f t="shared" si="582"/>
        <v>n/a</v>
      </c>
      <c r="AD284" s="190" t="str">
        <f t="shared" si="582"/>
        <v>n/a</v>
      </c>
      <c r="AE284" s="190" t="str">
        <f t="shared" si="582"/>
        <v>n/a</v>
      </c>
      <c r="AF284" s="190" t="str">
        <f t="shared" si="582"/>
        <v>n/a</v>
      </c>
      <c r="AG284" s="206"/>
      <c r="AH284" s="207"/>
      <c r="AI284" s="169" t="s">
        <v>933</v>
      </c>
      <c r="AJ284" s="168" t="s">
        <v>934</v>
      </c>
      <c r="AK284" s="169" t="s">
        <v>929</v>
      </c>
      <c r="AL284" s="231"/>
      <c r="AM284" s="231"/>
      <c r="AN284" s="231"/>
      <c r="AO284" s="235"/>
      <c r="AP284" s="231"/>
      <c r="AQ284" s="231"/>
      <c r="AR284" s="231"/>
      <c r="AS284" s="231"/>
      <c r="AT284" s="231"/>
      <c r="AU284" s="231"/>
      <c r="AV284" s="231"/>
      <c r="AW284" s="231"/>
      <c r="AX284" s="231"/>
      <c r="AY284" s="237"/>
      <c r="AZ284" s="231"/>
      <c r="BA284" s="238"/>
      <c r="BB284" s="231"/>
      <c r="BC284" s="231"/>
      <c r="BD284" s="231"/>
    </row>
    <row r="285" spans="1:56" ht="39" customHeight="1">
      <c r="A285" s="167">
        <f>IF(C285=0,"  ",VLOOKUP(C285,CODES!$A$1:$B$143,2,FALSE))</f>
        <v>320101100001000</v>
      </c>
      <c r="B285" s="253" t="s">
        <v>935</v>
      </c>
      <c r="C285" s="169" t="s">
        <v>179</v>
      </c>
      <c r="D285" s="169" t="s">
        <v>36</v>
      </c>
      <c r="E285" s="169" t="s">
        <v>44</v>
      </c>
      <c r="F285" s="170" t="str">
        <f t="shared" ref="F285:I285" si="583">IF($E285="Public Bidding","Date Required",IF($E285="Shopping","n/a",IF($E285="Small Value Procurement","n/a",IF($E285="Lease of Venue","n/a",IF($E285="Agency to Agency","n/a",IF($E285="Direct Contracting","n/a",IF($E285="Emergency Cases","n/a","Check Mode of Proc")))))))</f>
        <v>n/a</v>
      </c>
      <c r="G285" s="170" t="str">
        <f t="shared" si="583"/>
        <v>n/a</v>
      </c>
      <c r="H285" s="170" t="str">
        <f t="shared" si="583"/>
        <v>n/a</v>
      </c>
      <c r="I285" s="170" t="str">
        <f t="shared" si="583"/>
        <v>n/a</v>
      </c>
      <c r="J285" s="180">
        <v>44697</v>
      </c>
      <c r="K285" s="180">
        <v>44697</v>
      </c>
      <c r="L285" s="181" t="str">
        <f t="shared" si="484"/>
        <v>n/a</v>
      </c>
      <c r="M285" s="180">
        <v>44705</v>
      </c>
      <c r="N285" s="180">
        <v>44711</v>
      </c>
      <c r="O285" s="186">
        <v>44715</v>
      </c>
      <c r="P285" s="186">
        <v>44716</v>
      </c>
      <c r="Q285" s="186">
        <v>44733</v>
      </c>
      <c r="R285" s="186">
        <v>44733</v>
      </c>
      <c r="S285" s="190" t="s">
        <v>38</v>
      </c>
      <c r="T285" s="248">
        <f t="shared" si="569"/>
        <v>11368</v>
      </c>
      <c r="U285" s="263">
        <v>11368</v>
      </c>
      <c r="V285" s="250"/>
      <c r="W285" s="248">
        <f t="shared" si="489"/>
        <v>9229.09</v>
      </c>
      <c r="X285" s="263">
        <v>9229.09</v>
      </c>
      <c r="Y285" s="195"/>
      <c r="Z285" s="190" t="str">
        <f t="shared" ref="Z285:AF285" si="584">IF($E285="Public Bidding","Date Required",IF($E285="Shopping","n/a",IF($E285="Small Value Procurement","n/a",IF($E285="Lease of Venue","n/a",IF($E285="Agency to Agency","n/a",IF($E285="Direct Contracting","n/a",IF($E285="Emergency Cases","n/a","Check Mode of Proc")))))))</f>
        <v>n/a</v>
      </c>
      <c r="AA285" s="190" t="str">
        <f t="shared" si="584"/>
        <v>n/a</v>
      </c>
      <c r="AB285" s="190" t="str">
        <f t="shared" si="584"/>
        <v>n/a</v>
      </c>
      <c r="AC285" s="190" t="str">
        <f t="shared" si="584"/>
        <v>n/a</v>
      </c>
      <c r="AD285" s="190" t="str">
        <f t="shared" si="584"/>
        <v>n/a</v>
      </c>
      <c r="AE285" s="190" t="str">
        <f t="shared" si="584"/>
        <v>n/a</v>
      </c>
      <c r="AF285" s="190" t="str">
        <f t="shared" si="584"/>
        <v>n/a</v>
      </c>
      <c r="AG285" s="206"/>
      <c r="AH285" s="207"/>
      <c r="AI285" s="169" t="s">
        <v>936</v>
      </c>
      <c r="AJ285" s="168" t="s">
        <v>155</v>
      </c>
      <c r="AK285" s="169" t="s">
        <v>893</v>
      </c>
      <c r="AL285" s="231"/>
      <c r="AM285" s="231"/>
      <c r="AN285" s="231"/>
      <c r="AO285" s="235"/>
      <c r="AP285" s="231"/>
      <c r="AQ285" s="231"/>
      <c r="AR285" s="231"/>
      <c r="AS285" s="231"/>
      <c r="AT285" s="231"/>
      <c r="AU285" s="231"/>
      <c r="AV285" s="231"/>
      <c r="AW285" s="231"/>
      <c r="AX285" s="231"/>
      <c r="AY285" s="237"/>
      <c r="AZ285" s="231"/>
      <c r="BA285" s="238"/>
      <c r="BB285" s="231"/>
      <c r="BC285" s="231"/>
      <c r="BD285" s="231"/>
    </row>
    <row r="286" spans="1:56" ht="39" customHeight="1">
      <c r="A286" s="167">
        <f>IF(C286=0,"  ",VLOOKUP(C286,CODES!$A$1:$B$143,2,FALSE))</f>
        <v>100000100001000</v>
      </c>
      <c r="B286" s="253" t="s">
        <v>937</v>
      </c>
      <c r="C286" s="169" t="s">
        <v>49</v>
      </c>
      <c r="D286" s="169" t="s">
        <v>36</v>
      </c>
      <c r="E286" s="169" t="s">
        <v>44</v>
      </c>
      <c r="F286" s="170" t="str">
        <f t="shared" ref="F286:I286" si="585">IF($E286="Public Bidding","Date Required",IF($E286="Shopping","n/a",IF($E286="Small Value Procurement","n/a",IF($E286="Lease of Venue","n/a",IF($E286="Agency to Agency","n/a",IF($E286="Direct Contracting","n/a",IF($E286="Emergency Cases","n/a","Check Mode of Proc")))))))</f>
        <v>n/a</v>
      </c>
      <c r="G286" s="170" t="str">
        <f t="shared" si="585"/>
        <v>n/a</v>
      </c>
      <c r="H286" s="170" t="str">
        <f t="shared" si="585"/>
        <v>n/a</v>
      </c>
      <c r="I286" s="170" t="str">
        <f t="shared" si="585"/>
        <v>n/a</v>
      </c>
      <c r="J286" s="180">
        <v>44686</v>
      </c>
      <c r="K286" s="180">
        <v>44686</v>
      </c>
      <c r="L286" s="181" t="str">
        <f t="shared" si="484"/>
        <v>n/a</v>
      </c>
      <c r="M286" s="180">
        <v>44705</v>
      </c>
      <c r="N286" s="180">
        <v>44712</v>
      </c>
      <c r="O286" s="186">
        <v>44715</v>
      </c>
      <c r="P286" s="186">
        <v>44716</v>
      </c>
      <c r="Q286" s="186">
        <v>44717</v>
      </c>
      <c r="R286" s="186">
        <v>44719</v>
      </c>
      <c r="S286" s="190" t="s">
        <v>38</v>
      </c>
      <c r="T286" s="248">
        <f t="shared" si="569"/>
        <v>59100</v>
      </c>
      <c r="U286" s="263">
        <v>59100</v>
      </c>
      <c r="V286" s="250"/>
      <c r="W286" s="248">
        <f t="shared" si="489"/>
        <v>53301</v>
      </c>
      <c r="X286" s="263">
        <v>53301</v>
      </c>
      <c r="Y286" s="195"/>
      <c r="Z286" s="190" t="str">
        <f t="shared" ref="Z286:AF286" si="586">IF($E286="Public Bidding","Date Required",IF($E286="Shopping","n/a",IF($E286="Small Value Procurement","n/a",IF($E286="Lease of Venue","n/a",IF($E286="Agency to Agency","n/a",IF($E286="Direct Contracting","n/a",IF($E286="Emergency Cases","n/a","Check Mode of Proc")))))))</f>
        <v>n/a</v>
      </c>
      <c r="AA286" s="190" t="str">
        <f t="shared" si="586"/>
        <v>n/a</v>
      </c>
      <c r="AB286" s="190" t="str">
        <f t="shared" si="586"/>
        <v>n/a</v>
      </c>
      <c r="AC286" s="190" t="str">
        <f t="shared" si="586"/>
        <v>n/a</v>
      </c>
      <c r="AD286" s="190" t="str">
        <f t="shared" si="586"/>
        <v>n/a</v>
      </c>
      <c r="AE286" s="190" t="str">
        <f t="shared" si="586"/>
        <v>n/a</v>
      </c>
      <c r="AF286" s="190" t="str">
        <f t="shared" si="586"/>
        <v>n/a</v>
      </c>
      <c r="AG286" s="206"/>
      <c r="AH286" s="207"/>
      <c r="AI286" s="169" t="s">
        <v>938</v>
      </c>
      <c r="AJ286" s="168" t="s">
        <v>327</v>
      </c>
      <c r="AK286" s="169" t="s">
        <v>939</v>
      </c>
      <c r="AL286" s="231"/>
      <c r="AM286" s="231"/>
      <c r="AN286" s="231"/>
      <c r="AO286" s="235"/>
      <c r="AP286" s="231"/>
      <c r="AQ286" s="231"/>
      <c r="AR286" s="231"/>
      <c r="AS286" s="231"/>
      <c r="AT286" s="231"/>
      <c r="AU286" s="231"/>
      <c r="AV286" s="231"/>
      <c r="AW286" s="231"/>
      <c r="AX286" s="231"/>
      <c r="AY286" s="237"/>
      <c r="AZ286" s="231"/>
      <c r="BA286" s="238"/>
      <c r="BB286" s="231"/>
      <c r="BC286" s="231"/>
      <c r="BD286" s="231"/>
    </row>
    <row r="287" spans="1:56" ht="39" customHeight="1">
      <c r="A287" s="167">
        <f>IF(C287=0,"  ",VLOOKUP(C287,CODES!$A$1:$B$143,2,FALSE))</f>
        <v>100000100001000</v>
      </c>
      <c r="B287" s="253" t="s">
        <v>940</v>
      </c>
      <c r="C287" s="169" t="s">
        <v>49</v>
      </c>
      <c r="D287" s="169" t="s">
        <v>36</v>
      </c>
      <c r="E287" s="169" t="s">
        <v>44</v>
      </c>
      <c r="F287" s="170" t="str">
        <f t="shared" ref="F287:I287" si="587">IF($E287="Public Bidding","Date Required",IF($E287="Shopping","n/a",IF($E287="Small Value Procurement","n/a",IF($E287="Lease of Venue","n/a",IF($E287="Agency to Agency","n/a",IF($E287="Direct Contracting","n/a",IF($E287="Emergency Cases","n/a","Check Mode of Proc")))))))</f>
        <v>n/a</v>
      </c>
      <c r="G287" s="170" t="str">
        <f t="shared" si="587"/>
        <v>n/a</v>
      </c>
      <c r="H287" s="170" t="str">
        <f t="shared" si="587"/>
        <v>n/a</v>
      </c>
      <c r="I287" s="170" t="str">
        <f t="shared" si="587"/>
        <v>n/a</v>
      </c>
      <c r="J287" s="180">
        <v>44686</v>
      </c>
      <c r="K287" s="180">
        <v>44686</v>
      </c>
      <c r="L287" s="181" t="str">
        <f t="shared" si="484"/>
        <v>n/a</v>
      </c>
      <c r="M287" s="180">
        <v>44705</v>
      </c>
      <c r="N287" s="180">
        <v>44712</v>
      </c>
      <c r="O287" s="186">
        <v>44715</v>
      </c>
      <c r="P287" s="186">
        <v>44716</v>
      </c>
      <c r="Q287" s="186">
        <v>44716</v>
      </c>
      <c r="R287" s="186">
        <v>44716</v>
      </c>
      <c r="S287" s="190" t="s">
        <v>38</v>
      </c>
      <c r="T287" s="248">
        <f t="shared" si="569"/>
        <v>59100</v>
      </c>
      <c r="U287" s="263">
        <v>59100</v>
      </c>
      <c r="V287" s="250"/>
      <c r="W287" s="248">
        <f t="shared" si="489"/>
        <v>8700</v>
      </c>
      <c r="X287" s="263">
        <v>8700</v>
      </c>
      <c r="Y287" s="195"/>
      <c r="Z287" s="190" t="str">
        <f t="shared" ref="Z287:AF287" si="588">IF($E287="Public Bidding","Date Required",IF($E287="Shopping","n/a",IF($E287="Small Value Procurement","n/a",IF($E287="Lease of Venue","n/a",IF($E287="Agency to Agency","n/a",IF($E287="Direct Contracting","n/a",IF($E287="Emergency Cases","n/a","Check Mode of Proc")))))))</f>
        <v>n/a</v>
      </c>
      <c r="AA287" s="190" t="str">
        <f t="shared" si="588"/>
        <v>n/a</v>
      </c>
      <c r="AB287" s="190" t="str">
        <f t="shared" si="588"/>
        <v>n/a</v>
      </c>
      <c r="AC287" s="190" t="str">
        <f t="shared" si="588"/>
        <v>n/a</v>
      </c>
      <c r="AD287" s="190" t="str">
        <f t="shared" si="588"/>
        <v>n/a</v>
      </c>
      <c r="AE287" s="190" t="str">
        <f t="shared" si="588"/>
        <v>n/a</v>
      </c>
      <c r="AF287" s="190" t="str">
        <f t="shared" si="588"/>
        <v>n/a</v>
      </c>
      <c r="AG287" s="206"/>
      <c r="AH287" s="207"/>
      <c r="AI287" s="169" t="s">
        <v>941</v>
      </c>
      <c r="AJ287" s="168" t="s">
        <v>327</v>
      </c>
      <c r="AK287" s="169" t="s">
        <v>942</v>
      </c>
      <c r="AL287" s="231"/>
      <c r="AM287" s="231"/>
      <c r="AN287" s="231"/>
      <c r="AO287" s="235"/>
      <c r="AP287" s="231"/>
      <c r="AQ287" s="231"/>
      <c r="AR287" s="231"/>
      <c r="AS287" s="231"/>
      <c r="AT287" s="231"/>
      <c r="AU287" s="231"/>
      <c r="AV287" s="231"/>
      <c r="AW287" s="231"/>
      <c r="AX287" s="231"/>
      <c r="AY287" s="237"/>
      <c r="AZ287" s="231"/>
      <c r="BA287" s="238"/>
      <c r="BB287" s="231"/>
      <c r="BC287" s="231"/>
      <c r="BD287" s="231"/>
    </row>
    <row r="288" spans="1:56" s="162" customFormat="1" ht="39" customHeight="1">
      <c r="A288" s="222">
        <f>IF(C288=0,"  ",VLOOKUP(C288,CODES!$A$1:$B$143,2,FALSE))</f>
        <v>320101100001000</v>
      </c>
      <c r="B288" s="437" t="s">
        <v>943</v>
      </c>
      <c r="C288" s="224" t="s">
        <v>179</v>
      </c>
      <c r="D288" s="224" t="s">
        <v>36</v>
      </c>
      <c r="E288" s="224" t="s">
        <v>44</v>
      </c>
      <c r="F288" s="224" t="str">
        <f t="shared" ref="F288:I288" si="589">IF($E288="Public Bidding","Date Required",IF($E288="Shopping","n/a",IF($E288="Small Value Procurement","n/a",IF($E288="Lease of Venue","n/a",IF($E288="Agency to Agency","n/a",IF($E288="Direct Contracting","n/a",IF($E288="Emergency Cases","n/a","Check Mode of Proc")))))))</f>
        <v>n/a</v>
      </c>
      <c r="G288" s="224" t="str">
        <f t="shared" si="589"/>
        <v>n/a</v>
      </c>
      <c r="H288" s="224" t="str">
        <f t="shared" si="589"/>
        <v>n/a</v>
      </c>
      <c r="I288" s="224" t="str">
        <f t="shared" si="589"/>
        <v>n/a</v>
      </c>
      <c r="J288" s="229">
        <v>44701</v>
      </c>
      <c r="K288" s="229">
        <v>44701</v>
      </c>
      <c r="L288" s="224" t="str">
        <f t="shared" si="484"/>
        <v>n/a</v>
      </c>
      <c r="M288" s="229">
        <v>44705</v>
      </c>
      <c r="N288" s="229">
        <v>44718</v>
      </c>
      <c r="O288" s="228">
        <v>44722</v>
      </c>
      <c r="P288" s="228">
        <v>44723</v>
      </c>
      <c r="Q288" s="389" t="s">
        <v>1966</v>
      </c>
      <c r="R288" s="389" t="s">
        <v>1966</v>
      </c>
      <c r="S288" s="224" t="s">
        <v>38</v>
      </c>
      <c r="T288" s="399">
        <f t="shared" si="569"/>
        <v>28130</v>
      </c>
      <c r="U288" s="399">
        <v>28130</v>
      </c>
      <c r="V288" s="224"/>
      <c r="W288" s="399">
        <f t="shared" si="489"/>
        <v>7269</v>
      </c>
      <c r="X288" s="399">
        <v>7269</v>
      </c>
      <c r="Y288" s="223"/>
      <c r="Z288" s="224" t="str">
        <f t="shared" ref="Z288:AF288" si="590">IF($E288="Public Bidding","Date Required",IF($E288="Shopping","n/a",IF($E288="Small Value Procurement","n/a",IF($E288="Lease of Venue","n/a",IF($E288="Agency to Agency","n/a",IF($E288="Direct Contracting","n/a",IF($E288="Emergency Cases","n/a","Check Mode of Proc")))))))</f>
        <v>n/a</v>
      </c>
      <c r="AA288" s="224" t="str">
        <f t="shared" si="590"/>
        <v>n/a</v>
      </c>
      <c r="AB288" s="224" t="str">
        <f t="shared" si="590"/>
        <v>n/a</v>
      </c>
      <c r="AC288" s="224" t="str">
        <f t="shared" si="590"/>
        <v>n/a</v>
      </c>
      <c r="AD288" s="224" t="str">
        <f t="shared" si="590"/>
        <v>n/a</v>
      </c>
      <c r="AE288" s="224" t="str">
        <f t="shared" si="590"/>
        <v>n/a</v>
      </c>
      <c r="AF288" s="224" t="str">
        <f t="shared" si="590"/>
        <v>n/a</v>
      </c>
      <c r="AG288" s="223"/>
      <c r="AH288" s="233"/>
      <c r="AI288" s="224" t="s">
        <v>944</v>
      </c>
      <c r="AJ288" s="223" t="s">
        <v>192</v>
      </c>
      <c r="AK288" s="224" t="s">
        <v>929</v>
      </c>
      <c r="AL288" s="234"/>
      <c r="AM288" s="234"/>
      <c r="AN288" s="234"/>
      <c r="AO288" s="236"/>
      <c r="AP288" s="234"/>
      <c r="AQ288" s="234"/>
      <c r="AR288" s="234"/>
      <c r="AS288" s="234"/>
      <c r="AT288" s="234"/>
      <c r="AU288" s="234"/>
      <c r="AV288" s="234"/>
      <c r="AW288" s="234"/>
      <c r="AX288" s="234"/>
      <c r="AY288" s="239"/>
      <c r="AZ288" s="234"/>
      <c r="BA288" s="240"/>
      <c r="BB288" s="234"/>
      <c r="BC288" s="234"/>
      <c r="BD288" s="234"/>
    </row>
    <row r="289" spans="1:56" ht="63.75" customHeight="1">
      <c r="A289" s="167">
        <f>IF(C289=0,"  ",VLOOKUP(C289,CODES!$A$1:$B$143,2,FALSE))</f>
        <v>200000100005000</v>
      </c>
      <c r="B289" s="253" t="s">
        <v>948</v>
      </c>
      <c r="C289" s="169" t="s">
        <v>206</v>
      </c>
      <c r="D289" s="169" t="s">
        <v>36</v>
      </c>
      <c r="E289" s="169" t="s">
        <v>44</v>
      </c>
      <c r="F289" s="170" t="str">
        <f t="shared" ref="F289:I289" si="591">IF($E289="Public Bidding","Date Required",IF($E289="Shopping","n/a",IF($E289="Small Value Procurement","n/a",IF($E289="Lease of Venue","n/a",IF($E289="Agency to Agency","n/a",IF($E289="Direct Contracting","n/a",IF($E289="Emergency Cases","n/a","Check Mode of Proc")))))))</f>
        <v>n/a</v>
      </c>
      <c r="G289" s="170" t="str">
        <f t="shared" si="591"/>
        <v>n/a</v>
      </c>
      <c r="H289" s="170" t="str">
        <f t="shared" si="591"/>
        <v>n/a</v>
      </c>
      <c r="I289" s="170" t="str">
        <f t="shared" si="591"/>
        <v>n/a</v>
      </c>
      <c r="J289" s="180">
        <v>44699</v>
      </c>
      <c r="K289" s="180">
        <v>44699</v>
      </c>
      <c r="L289" s="181" t="str">
        <f t="shared" si="484"/>
        <v>n/a</v>
      </c>
      <c r="M289" s="180">
        <v>44706</v>
      </c>
      <c r="N289" s="180">
        <v>44718</v>
      </c>
      <c r="O289" s="186">
        <v>44719</v>
      </c>
      <c r="P289" s="186">
        <v>44720</v>
      </c>
      <c r="Q289" s="186">
        <v>44735</v>
      </c>
      <c r="R289" s="186">
        <v>44740</v>
      </c>
      <c r="S289" s="190" t="s">
        <v>38</v>
      </c>
      <c r="T289" s="248">
        <f t="shared" si="569"/>
        <v>141000</v>
      </c>
      <c r="U289" s="263">
        <v>141000</v>
      </c>
      <c r="V289" s="250"/>
      <c r="W289" s="248">
        <f t="shared" si="489"/>
        <v>138000</v>
      </c>
      <c r="X289" s="263">
        <v>138000</v>
      </c>
      <c r="Y289" s="195"/>
      <c r="Z289" s="190" t="str">
        <f t="shared" ref="Z289:AF289" si="592">IF($E289="Public Bidding","Date Required",IF($E289="Shopping","n/a",IF($E289="Small Value Procurement","n/a",IF($E289="Lease of Venue","n/a",IF($E289="Agency to Agency","n/a",IF($E289="Direct Contracting","n/a",IF($E289="Emergency Cases","n/a","Check Mode of Proc")))))))</f>
        <v>n/a</v>
      </c>
      <c r="AA289" s="190" t="str">
        <f t="shared" si="592"/>
        <v>n/a</v>
      </c>
      <c r="AB289" s="190" t="str">
        <f t="shared" si="592"/>
        <v>n/a</v>
      </c>
      <c r="AC289" s="190" t="str">
        <f t="shared" si="592"/>
        <v>n/a</v>
      </c>
      <c r="AD289" s="190" t="str">
        <f t="shared" si="592"/>
        <v>n/a</v>
      </c>
      <c r="AE289" s="190" t="str">
        <f t="shared" si="592"/>
        <v>n/a</v>
      </c>
      <c r="AF289" s="190" t="str">
        <f t="shared" si="592"/>
        <v>n/a</v>
      </c>
      <c r="AG289" s="206"/>
      <c r="AH289" s="207"/>
      <c r="AI289" s="169" t="s">
        <v>949</v>
      </c>
      <c r="AJ289" s="168" t="s">
        <v>950</v>
      </c>
      <c r="AK289" s="169" t="s">
        <v>929</v>
      </c>
      <c r="AL289" s="231"/>
      <c r="AM289" s="231"/>
      <c r="AN289" s="231"/>
      <c r="AO289" s="235"/>
      <c r="AP289" s="231"/>
      <c r="AQ289" s="231"/>
      <c r="AR289" s="231"/>
      <c r="AS289" s="231"/>
      <c r="AT289" s="231"/>
      <c r="AU289" s="231"/>
      <c r="AV289" s="231"/>
      <c r="AW289" s="231"/>
      <c r="AX289" s="231"/>
      <c r="AY289" s="237"/>
      <c r="AZ289" s="231"/>
      <c r="BA289" s="238"/>
      <c r="BB289" s="231"/>
      <c r="BC289" s="231"/>
      <c r="BD289" s="231"/>
    </row>
    <row r="290" spans="1:56" ht="39" customHeight="1">
      <c r="A290" s="167">
        <f>IF(C290=0,"  ",VLOOKUP(C290,CODES!$A$1:$B$143,2,FALSE))</f>
        <v>100000100001000</v>
      </c>
      <c r="B290" s="253" t="s">
        <v>951</v>
      </c>
      <c r="C290" s="169" t="s">
        <v>49</v>
      </c>
      <c r="D290" s="169" t="s">
        <v>36</v>
      </c>
      <c r="E290" s="169" t="s">
        <v>44</v>
      </c>
      <c r="F290" s="170" t="str">
        <f t="shared" ref="F290:I290" si="593">IF($E290="Public Bidding","Date Required",IF($E290="Shopping","n/a",IF($E290="Small Value Procurement","n/a",IF($E290="Lease of Venue","n/a",IF($E290="Agency to Agency","n/a",IF($E290="Direct Contracting","n/a",IF($E290="Emergency Cases","n/a","Check Mode of Proc")))))))</f>
        <v>n/a</v>
      </c>
      <c r="G290" s="170" t="str">
        <f t="shared" si="593"/>
        <v>n/a</v>
      </c>
      <c r="H290" s="170" t="str">
        <f t="shared" si="593"/>
        <v>n/a</v>
      </c>
      <c r="I290" s="170" t="str">
        <f t="shared" si="593"/>
        <v>n/a</v>
      </c>
      <c r="J290" s="180">
        <v>44692</v>
      </c>
      <c r="K290" s="180">
        <v>44692</v>
      </c>
      <c r="L290" s="181" t="str">
        <f t="shared" si="484"/>
        <v>n/a</v>
      </c>
      <c r="M290" s="180">
        <v>44704</v>
      </c>
      <c r="N290" s="183">
        <v>44708</v>
      </c>
      <c r="O290" s="186">
        <v>44715</v>
      </c>
      <c r="P290" s="186">
        <v>44716</v>
      </c>
      <c r="Q290" s="186">
        <v>44717</v>
      </c>
      <c r="R290" s="186">
        <v>44719</v>
      </c>
      <c r="S290" s="190" t="s">
        <v>38</v>
      </c>
      <c r="T290" s="248">
        <f t="shared" si="569"/>
        <v>305325</v>
      </c>
      <c r="U290" s="263">
        <v>305325</v>
      </c>
      <c r="V290" s="250"/>
      <c r="W290" s="248">
        <f t="shared" si="489"/>
        <v>99540</v>
      </c>
      <c r="X290" s="263">
        <v>99540</v>
      </c>
      <c r="Y290" s="195"/>
      <c r="Z290" s="190" t="str">
        <f t="shared" ref="Z290:AF290" si="594">IF($E290="Public Bidding","Date Required",IF($E290="Shopping","n/a",IF($E290="Small Value Procurement","n/a",IF($E290="Lease of Venue","n/a",IF($E290="Agency to Agency","n/a",IF($E290="Direct Contracting","n/a",IF($E290="Emergency Cases","n/a","Check Mode of Proc")))))))</f>
        <v>n/a</v>
      </c>
      <c r="AA290" s="190" t="str">
        <f t="shared" si="594"/>
        <v>n/a</v>
      </c>
      <c r="AB290" s="190" t="str">
        <f t="shared" si="594"/>
        <v>n/a</v>
      </c>
      <c r="AC290" s="190" t="str">
        <f t="shared" si="594"/>
        <v>n/a</v>
      </c>
      <c r="AD290" s="190" t="str">
        <f t="shared" si="594"/>
        <v>n/a</v>
      </c>
      <c r="AE290" s="190" t="str">
        <f t="shared" si="594"/>
        <v>n/a</v>
      </c>
      <c r="AF290" s="190" t="str">
        <f t="shared" si="594"/>
        <v>n/a</v>
      </c>
      <c r="AG290" s="206"/>
      <c r="AH290" s="207"/>
      <c r="AI290" s="169" t="s">
        <v>952</v>
      </c>
      <c r="AJ290" s="168" t="s">
        <v>878</v>
      </c>
      <c r="AK290" s="169" t="s">
        <v>953</v>
      </c>
      <c r="AL290" s="231"/>
      <c r="AM290" s="231"/>
      <c r="AN290" s="231"/>
      <c r="AO290" s="235"/>
      <c r="AP290" s="231"/>
      <c r="AQ290" s="231"/>
      <c r="AR290" s="231"/>
      <c r="AS290" s="231"/>
      <c r="AT290" s="231"/>
      <c r="AU290" s="231"/>
      <c r="AV290" s="231"/>
      <c r="AW290" s="231"/>
      <c r="AX290" s="231"/>
      <c r="AY290" s="237"/>
      <c r="AZ290" s="231"/>
      <c r="BA290" s="238"/>
      <c r="BB290" s="231"/>
      <c r="BC290" s="231"/>
      <c r="BD290" s="231"/>
    </row>
    <row r="291" spans="1:56" ht="39" customHeight="1">
      <c r="A291" s="167">
        <f>IF(C291=0,"  ",VLOOKUP(C291,CODES!$A$1:$B$143,2,FALSE))</f>
        <v>100000100001000</v>
      </c>
      <c r="B291" s="253" t="s">
        <v>954</v>
      </c>
      <c r="C291" s="169" t="s">
        <v>49</v>
      </c>
      <c r="D291" s="169" t="s">
        <v>36</v>
      </c>
      <c r="E291" s="169" t="s">
        <v>44</v>
      </c>
      <c r="F291" s="170" t="str">
        <f t="shared" ref="F291:I291" si="595">IF($E291="Public Bidding","Date Required",IF($E291="Shopping","n/a",IF($E291="Small Value Procurement","n/a",IF($E291="Lease of Venue","n/a",IF($E291="Agency to Agency","n/a",IF($E291="Direct Contracting","n/a",IF($E291="Emergency Cases","n/a","Check Mode of Proc")))))))</f>
        <v>n/a</v>
      </c>
      <c r="G291" s="170" t="str">
        <f t="shared" si="595"/>
        <v>n/a</v>
      </c>
      <c r="H291" s="170" t="str">
        <f t="shared" si="595"/>
        <v>n/a</v>
      </c>
      <c r="I291" s="170" t="str">
        <f t="shared" si="595"/>
        <v>n/a</v>
      </c>
      <c r="J291" s="180">
        <v>44692</v>
      </c>
      <c r="K291" s="180">
        <v>44692</v>
      </c>
      <c r="L291" s="181" t="str">
        <f t="shared" si="484"/>
        <v>n/a</v>
      </c>
      <c r="M291" s="183">
        <v>44704</v>
      </c>
      <c r="N291" s="183">
        <v>44708</v>
      </c>
      <c r="O291" s="186">
        <v>44715</v>
      </c>
      <c r="P291" s="186">
        <v>44716</v>
      </c>
      <c r="Q291" s="186">
        <v>44715</v>
      </c>
      <c r="R291" s="186">
        <v>44715</v>
      </c>
      <c r="S291" s="190" t="s">
        <v>38</v>
      </c>
      <c r="T291" s="248">
        <f t="shared" si="569"/>
        <v>305325</v>
      </c>
      <c r="U291" s="263">
        <v>305325</v>
      </c>
      <c r="V291" s="250"/>
      <c r="W291" s="248">
        <f t="shared" si="489"/>
        <v>5900</v>
      </c>
      <c r="X291" s="263">
        <v>5900</v>
      </c>
      <c r="Y291" s="195"/>
      <c r="Z291" s="190" t="str">
        <f t="shared" ref="Z291:AF291" si="596">IF($E291="Public Bidding","Date Required",IF($E291="Shopping","n/a",IF($E291="Small Value Procurement","n/a",IF($E291="Lease of Venue","n/a",IF($E291="Agency to Agency","n/a",IF($E291="Direct Contracting","n/a",IF($E291="Emergency Cases","n/a","Check Mode of Proc")))))))</f>
        <v>n/a</v>
      </c>
      <c r="AA291" s="190" t="str">
        <f t="shared" si="596"/>
        <v>n/a</v>
      </c>
      <c r="AB291" s="190" t="str">
        <f t="shared" si="596"/>
        <v>n/a</v>
      </c>
      <c r="AC291" s="190" t="str">
        <f t="shared" si="596"/>
        <v>n/a</v>
      </c>
      <c r="AD291" s="190" t="str">
        <f t="shared" si="596"/>
        <v>n/a</v>
      </c>
      <c r="AE291" s="190" t="str">
        <f t="shared" si="596"/>
        <v>n/a</v>
      </c>
      <c r="AF291" s="190" t="str">
        <f t="shared" si="596"/>
        <v>n/a</v>
      </c>
      <c r="AG291" s="206"/>
      <c r="AH291" s="207"/>
      <c r="AI291" s="169" t="s">
        <v>955</v>
      </c>
      <c r="AJ291" s="168" t="s">
        <v>401</v>
      </c>
      <c r="AK291" s="169" t="s">
        <v>953</v>
      </c>
      <c r="AL291" s="231"/>
      <c r="AM291" s="231"/>
      <c r="AN291" s="231"/>
      <c r="AO291" s="235"/>
      <c r="AP291" s="231"/>
      <c r="AQ291" s="231"/>
      <c r="AR291" s="231"/>
      <c r="AS291" s="231"/>
      <c r="AT291" s="231"/>
      <c r="AU291" s="231"/>
      <c r="AV291" s="231"/>
      <c r="AW291" s="231"/>
      <c r="AX291" s="231"/>
      <c r="AY291" s="237"/>
      <c r="AZ291" s="231"/>
      <c r="BA291" s="238"/>
      <c r="BB291" s="231"/>
      <c r="BC291" s="231"/>
      <c r="BD291" s="231"/>
    </row>
    <row r="292" spans="1:56" ht="39" customHeight="1">
      <c r="A292" s="167">
        <f>IF(C292=0,"  ",VLOOKUP(C292,CODES!$A$1:$B$143,2,FALSE))</f>
        <v>100000100001000</v>
      </c>
      <c r="B292" s="253" t="s">
        <v>956</v>
      </c>
      <c r="C292" s="169" t="s">
        <v>49</v>
      </c>
      <c r="D292" s="169" t="s">
        <v>36</v>
      </c>
      <c r="E292" s="169" t="s">
        <v>44</v>
      </c>
      <c r="F292" s="170" t="str">
        <f t="shared" ref="F292:I292" si="597">IF($E292="Public Bidding","Date Required",IF($E292="Shopping","n/a",IF($E292="Small Value Procurement","n/a",IF($E292="Lease of Venue","n/a",IF($E292="Agency to Agency","n/a",IF($E292="Direct Contracting","n/a",IF($E292="Emergency Cases","n/a","Check Mode of Proc")))))))</f>
        <v>n/a</v>
      </c>
      <c r="G292" s="170" t="str">
        <f t="shared" si="597"/>
        <v>n/a</v>
      </c>
      <c r="H292" s="170" t="str">
        <f t="shared" si="597"/>
        <v>n/a</v>
      </c>
      <c r="I292" s="170" t="str">
        <f t="shared" si="597"/>
        <v>n/a</v>
      </c>
      <c r="J292" s="180">
        <v>44697</v>
      </c>
      <c r="K292" s="180">
        <v>44697</v>
      </c>
      <c r="L292" s="181" t="str">
        <f t="shared" si="484"/>
        <v>n/a</v>
      </c>
      <c r="M292" s="180">
        <v>44707</v>
      </c>
      <c r="N292" s="180">
        <v>44712</v>
      </c>
      <c r="O292" s="186">
        <v>44715</v>
      </c>
      <c r="P292" s="186">
        <v>44716</v>
      </c>
      <c r="Q292" s="186">
        <v>44720</v>
      </c>
      <c r="R292" s="186">
        <v>44720</v>
      </c>
      <c r="S292" s="190" t="s">
        <v>38</v>
      </c>
      <c r="T292" s="248">
        <f t="shared" si="569"/>
        <v>59080</v>
      </c>
      <c r="U292" s="263">
        <v>59080</v>
      </c>
      <c r="V292" s="250"/>
      <c r="W292" s="248">
        <f t="shared" si="489"/>
        <v>26055</v>
      </c>
      <c r="X292" s="263">
        <v>26055</v>
      </c>
      <c r="Y292" s="195"/>
      <c r="Z292" s="190" t="str">
        <f t="shared" ref="Z292:AF292" si="598">IF($E292="Public Bidding","Date Required",IF($E292="Shopping","n/a",IF($E292="Small Value Procurement","n/a",IF($E292="Lease of Venue","n/a",IF($E292="Agency to Agency","n/a",IF($E292="Direct Contracting","n/a",IF($E292="Emergency Cases","n/a","Check Mode of Proc")))))))</f>
        <v>n/a</v>
      </c>
      <c r="AA292" s="190" t="str">
        <f t="shared" si="598"/>
        <v>n/a</v>
      </c>
      <c r="AB292" s="190" t="str">
        <f t="shared" si="598"/>
        <v>n/a</v>
      </c>
      <c r="AC292" s="190" t="str">
        <f t="shared" si="598"/>
        <v>n/a</v>
      </c>
      <c r="AD292" s="190" t="str">
        <f t="shared" si="598"/>
        <v>n/a</v>
      </c>
      <c r="AE292" s="190" t="str">
        <f t="shared" si="598"/>
        <v>n/a</v>
      </c>
      <c r="AF292" s="190" t="str">
        <f t="shared" si="598"/>
        <v>n/a</v>
      </c>
      <c r="AG292" s="206"/>
      <c r="AH292" s="207"/>
      <c r="AI292" s="169" t="s">
        <v>957</v>
      </c>
      <c r="AJ292" s="168" t="s">
        <v>958</v>
      </c>
      <c r="AK292" s="169" t="s">
        <v>942</v>
      </c>
      <c r="AL292" s="231"/>
      <c r="AM292" s="231"/>
      <c r="AN292" s="231"/>
      <c r="AO292" s="235"/>
      <c r="AP292" s="231"/>
      <c r="AQ292" s="231"/>
      <c r="AR292" s="231"/>
      <c r="AS292" s="231"/>
      <c r="AT292" s="231"/>
      <c r="AU292" s="231"/>
      <c r="AV292" s="231"/>
      <c r="AW292" s="231"/>
      <c r="AX292" s="231"/>
      <c r="AY292" s="237"/>
      <c r="AZ292" s="231"/>
      <c r="BA292" s="238"/>
      <c r="BB292" s="231"/>
      <c r="BC292" s="231"/>
      <c r="BD292" s="231"/>
    </row>
    <row r="293" spans="1:56" ht="39" customHeight="1">
      <c r="A293" s="167">
        <f>IF(C293=0,"  ",VLOOKUP(C293,CODES!$A$1:$B$143,2,FALSE))</f>
        <v>100000100001000</v>
      </c>
      <c r="B293" s="253" t="s">
        <v>959</v>
      </c>
      <c r="C293" s="169" t="s">
        <v>49</v>
      </c>
      <c r="D293" s="169" t="s">
        <v>36</v>
      </c>
      <c r="E293" s="169" t="s">
        <v>44</v>
      </c>
      <c r="F293" s="170" t="str">
        <f t="shared" ref="F293:I293" si="599">IF($E293="Public Bidding","Date Required",IF($E293="Shopping","n/a",IF($E293="Small Value Procurement","n/a",IF($E293="Lease of Venue","n/a",IF($E293="Agency to Agency","n/a",IF($E293="Direct Contracting","n/a",IF($E293="Emergency Cases","n/a","Check Mode of Proc")))))))</f>
        <v>n/a</v>
      </c>
      <c r="G293" s="170" t="str">
        <f t="shared" si="599"/>
        <v>n/a</v>
      </c>
      <c r="H293" s="170" t="str">
        <f t="shared" si="599"/>
        <v>n/a</v>
      </c>
      <c r="I293" s="170" t="str">
        <f t="shared" si="599"/>
        <v>n/a</v>
      </c>
      <c r="J293" s="226">
        <v>44683</v>
      </c>
      <c r="K293" s="226" t="s">
        <v>1981</v>
      </c>
      <c r="L293" s="181" t="str">
        <f t="shared" si="484"/>
        <v>n/a</v>
      </c>
      <c r="M293" s="226">
        <v>44704</v>
      </c>
      <c r="N293" s="226">
        <v>44708</v>
      </c>
      <c r="O293" s="186">
        <v>44715</v>
      </c>
      <c r="P293" s="186">
        <v>44716</v>
      </c>
      <c r="Q293" s="186">
        <v>44722</v>
      </c>
      <c r="R293" s="186">
        <v>44726</v>
      </c>
      <c r="S293" s="190" t="s">
        <v>38</v>
      </c>
      <c r="T293" s="248">
        <f t="shared" si="569"/>
        <v>59080</v>
      </c>
      <c r="U293" s="263">
        <v>59080</v>
      </c>
      <c r="V293" s="250"/>
      <c r="W293" s="248">
        <f t="shared" si="489"/>
        <v>22850</v>
      </c>
      <c r="X293" s="263">
        <v>22850</v>
      </c>
      <c r="Y293" s="195"/>
      <c r="Z293" s="190" t="str">
        <f t="shared" ref="Z293:AF293" si="600">IF($E293="Public Bidding","Date Required",IF($E293="Shopping","n/a",IF($E293="Small Value Procurement","n/a",IF($E293="Lease of Venue","n/a",IF($E293="Agency to Agency","n/a",IF($E293="Direct Contracting","n/a",IF($E293="Emergency Cases","n/a","Check Mode of Proc")))))))</f>
        <v>n/a</v>
      </c>
      <c r="AA293" s="190" t="str">
        <f t="shared" si="600"/>
        <v>n/a</v>
      </c>
      <c r="AB293" s="190" t="str">
        <f t="shared" si="600"/>
        <v>n/a</v>
      </c>
      <c r="AC293" s="190" t="str">
        <f t="shared" si="600"/>
        <v>n/a</v>
      </c>
      <c r="AD293" s="190" t="str">
        <f t="shared" si="600"/>
        <v>n/a</v>
      </c>
      <c r="AE293" s="190" t="str">
        <f t="shared" si="600"/>
        <v>n/a</v>
      </c>
      <c r="AF293" s="190" t="str">
        <f t="shared" si="600"/>
        <v>n/a</v>
      </c>
      <c r="AG293" s="206"/>
      <c r="AH293" s="207"/>
      <c r="AI293" s="169" t="s">
        <v>960</v>
      </c>
      <c r="AJ293" s="168" t="s">
        <v>401</v>
      </c>
      <c r="AK293" s="169" t="s">
        <v>953</v>
      </c>
      <c r="AL293" s="231"/>
      <c r="AM293" s="231"/>
      <c r="AN293" s="231"/>
      <c r="AO293" s="235"/>
      <c r="AP293" s="231"/>
      <c r="AQ293" s="231"/>
      <c r="AR293" s="231"/>
      <c r="AS293" s="231"/>
      <c r="AT293" s="231"/>
      <c r="AU293" s="231"/>
      <c r="AV293" s="231"/>
      <c r="AW293" s="231"/>
      <c r="AX293" s="231"/>
      <c r="AY293" s="237"/>
      <c r="AZ293" s="231"/>
      <c r="BA293" s="238"/>
      <c r="BB293" s="231"/>
      <c r="BC293" s="231"/>
      <c r="BD293" s="231"/>
    </row>
    <row r="294" spans="1:56" ht="50.25" customHeight="1">
      <c r="A294" s="167">
        <f>IF(C294=0,"  ",VLOOKUP(C294,CODES!$A$1:$B$143,2,FALSE))</f>
        <v>320104100001000</v>
      </c>
      <c r="B294" s="253" t="s">
        <v>961</v>
      </c>
      <c r="C294" s="169" t="s">
        <v>279</v>
      </c>
      <c r="D294" s="169" t="s">
        <v>36</v>
      </c>
      <c r="E294" s="169" t="s">
        <v>44</v>
      </c>
      <c r="F294" s="170" t="str">
        <f t="shared" ref="F294:I294" si="601">IF($E294="Public Bidding","Date Required",IF($E294="Shopping","n/a",IF($E294="Small Value Procurement","n/a",IF($E294="Lease of Venue","n/a",IF($E294="Agency to Agency","n/a",IF($E294="Direct Contracting","n/a",IF($E294="Emergency Cases","n/a","Check Mode of Proc")))))))</f>
        <v>n/a</v>
      </c>
      <c r="G294" s="170" t="str">
        <f t="shared" si="601"/>
        <v>n/a</v>
      </c>
      <c r="H294" s="170" t="str">
        <f t="shared" si="601"/>
        <v>n/a</v>
      </c>
      <c r="I294" s="170" t="str">
        <f t="shared" si="601"/>
        <v>n/a</v>
      </c>
      <c r="J294" s="180">
        <v>44699</v>
      </c>
      <c r="K294" s="180">
        <v>44699</v>
      </c>
      <c r="L294" s="181" t="str">
        <f t="shared" si="484"/>
        <v>n/a</v>
      </c>
      <c r="M294" s="180">
        <v>44706</v>
      </c>
      <c r="N294" s="180">
        <v>44711</v>
      </c>
      <c r="O294" s="186">
        <v>44712</v>
      </c>
      <c r="P294" s="186">
        <v>44713</v>
      </c>
      <c r="Q294" s="186">
        <v>44728</v>
      </c>
      <c r="R294" s="186">
        <v>44728</v>
      </c>
      <c r="S294" s="190" t="s">
        <v>38</v>
      </c>
      <c r="T294" s="248">
        <f t="shared" si="569"/>
        <v>27500</v>
      </c>
      <c r="U294" s="263">
        <v>27500</v>
      </c>
      <c r="V294" s="250"/>
      <c r="W294" s="248">
        <f t="shared" si="489"/>
        <v>23600</v>
      </c>
      <c r="X294" s="263">
        <v>23600</v>
      </c>
      <c r="Y294" s="195"/>
      <c r="Z294" s="190" t="str">
        <f t="shared" ref="Z294:AF294" si="602">IF($E294="Public Bidding","Date Required",IF($E294="Shopping","n/a",IF($E294="Small Value Procurement","n/a",IF($E294="Lease of Venue","n/a",IF($E294="Agency to Agency","n/a",IF($E294="Direct Contracting","n/a",IF($E294="Emergency Cases","n/a","Check Mode of Proc")))))))</f>
        <v>n/a</v>
      </c>
      <c r="AA294" s="190" t="str">
        <f t="shared" si="602"/>
        <v>n/a</v>
      </c>
      <c r="AB294" s="190" t="str">
        <f t="shared" si="602"/>
        <v>n/a</v>
      </c>
      <c r="AC294" s="190" t="str">
        <f t="shared" si="602"/>
        <v>n/a</v>
      </c>
      <c r="AD294" s="190" t="str">
        <f t="shared" si="602"/>
        <v>n/a</v>
      </c>
      <c r="AE294" s="190" t="str">
        <f t="shared" si="602"/>
        <v>n/a</v>
      </c>
      <c r="AF294" s="190" t="str">
        <f t="shared" si="602"/>
        <v>n/a</v>
      </c>
      <c r="AG294" s="206"/>
      <c r="AH294" s="207"/>
      <c r="AI294" s="169" t="s">
        <v>962</v>
      </c>
      <c r="AJ294" s="168" t="s">
        <v>963</v>
      </c>
      <c r="AK294" s="169" t="s">
        <v>964</v>
      </c>
      <c r="AL294" s="231"/>
      <c r="AM294" s="231"/>
      <c r="AN294" s="231"/>
      <c r="AO294" s="235"/>
      <c r="AP294" s="231"/>
      <c r="AQ294" s="231"/>
      <c r="AR294" s="231"/>
      <c r="AS294" s="231"/>
      <c r="AT294" s="231"/>
      <c r="AU294" s="231"/>
      <c r="AV294" s="231"/>
      <c r="AW294" s="231"/>
      <c r="AX294" s="231"/>
      <c r="AY294" s="237"/>
      <c r="AZ294" s="231"/>
      <c r="BA294" s="238"/>
      <c r="BB294" s="231"/>
      <c r="BC294" s="231"/>
      <c r="BD294" s="231"/>
    </row>
    <row r="295" spans="1:56" ht="45.75" customHeight="1">
      <c r="A295" s="167">
        <f>IF(C295=0,"  ",VLOOKUP(C295,CODES!$A$1:$B$143,2,FALSE))</f>
        <v>100000100001000</v>
      </c>
      <c r="B295" s="253" t="s">
        <v>965</v>
      </c>
      <c r="C295" s="169" t="s">
        <v>49</v>
      </c>
      <c r="D295" s="169" t="s">
        <v>36</v>
      </c>
      <c r="E295" s="169" t="s">
        <v>44</v>
      </c>
      <c r="F295" s="170" t="str">
        <f t="shared" ref="F295:I295" si="603">IF($E295="Public Bidding","Date Required",IF($E295="Shopping","n/a",IF($E295="Small Value Procurement","n/a",IF($E295="Lease of Venue","n/a",IF($E295="Agency to Agency","n/a",IF($E295="Direct Contracting","n/a",IF($E295="Emergency Cases","n/a","Check Mode of Proc")))))))</f>
        <v>n/a</v>
      </c>
      <c r="G295" s="170" t="str">
        <f t="shared" si="603"/>
        <v>n/a</v>
      </c>
      <c r="H295" s="170" t="str">
        <f t="shared" si="603"/>
        <v>n/a</v>
      </c>
      <c r="I295" s="170" t="str">
        <f t="shared" si="603"/>
        <v>n/a</v>
      </c>
      <c r="J295" s="180">
        <v>44693</v>
      </c>
      <c r="K295" s="180">
        <v>44693</v>
      </c>
      <c r="L295" s="181" t="str">
        <f t="shared" si="484"/>
        <v>n/a</v>
      </c>
      <c r="M295" s="180">
        <v>44707</v>
      </c>
      <c r="N295" s="180">
        <v>44712</v>
      </c>
      <c r="O295" s="186">
        <v>44715</v>
      </c>
      <c r="P295" s="186">
        <v>44716</v>
      </c>
      <c r="Q295" s="186">
        <v>44716</v>
      </c>
      <c r="R295" s="186">
        <v>44718</v>
      </c>
      <c r="S295" s="190" t="s">
        <v>38</v>
      </c>
      <c r="T295" s="248">
        <f t="shared" si="569"/>
        <v>28394.5</v>
      </c>
      <c r="U295" s="263">
        <v>28394.5</v>
      </c>
      <c r="V295" s="250"/>
      <c r="W295" s="248">
        <f t="shared" si="489"/>
        <v>17242</v>
      </c>
      <c r="X295" s="263">
        <v>17242</v>
      </c>
      <c r="Y295" s="195"/>
      <c r="Z295" s="190" t="str">
        <f t="shared" ref="Z295:AF295" si="604">IF($E295="Public Bidding","Date Required",IF($E295="Shopping","n/a",IF($E295="Small Value Procurement","n/a",IF($E295="Lease of Venue","n/a",IF($E295="Agency to Agency","n/a",IF($E295="Direct Contracting","n/a",IF($E295="Emergency Cases","n/a","Check Mode of Proc")))))))</f>
        <v>n/a</v>
      </c>
      <c r="AA295" s="190" t="str">
        <f t="shared" si="604"/>
        <v>n/a</v>
      </c>
      <c r="AB295" s="190" t="str">
        <f t="shared" si="604"/>
        <v>n/a</v>
      </c>
      <c r="AC295" s="190" t="str">
        <f t="shared" si="604"/>
        <v>n/a</v>
      </c>
      <c r="AD295" s="190" t="str">
        <f t="shared" si="604"/>
        <v>n/a</v>
      </c>
      <c r="AE295" s="190" t="str">
        <f t="shared" si="604"/>
        <v>n/a</v>
      </c>
      <c r="AF295" s="190" t="str">
        <f t="shared" si="604"/>
        <v>n/a</v>
      </c>
      <c r="AG295" s="206"/>
      <c r="AH295" s="207"/>
      <c r="AI295" s="169" t="s">
        <v>966</v>
      </c>
      <c r="AJ295" s="168" t="s">
        <v>878</v>
      </c>
      <c r="AK295" s="169" t="s">
        <v>942</v>
      </c>
      <c r="AL295" s="231"/>
      <c r="AM295" s="231"/>
      <c r="AN295" s="231"/>
      <c r="AO295" s="235"/>
      <c r="AP295" s="231"/>
      <c r="AQ295" s="231"/>
      <c r="AR295" s="231"/>
      <c r="AS295" s="231"/>
      <c r="AT295" s="231"/>
      <c r="AU295" s="231"/>
      <c r="AV295" s="231"/>
      <c r="AW295" s="231"/>
      <c r="AX295" s="231"/>
      <c r="AY295" s="237"/>
      <c r="AZ295" s="231"/>
      <c r="BA295" s="238"/>
      <c r="BB295" s="231"/>
      <c r="BC295" s="231"/>
      <c r="BD295" s="231"/>
    </row>
    <row r="296" spans="1:56" ht="39" customHeight="1">
      <c r="A296" s="167">
        <f>IF(C296=0,"  ",VLOOKUP(C296,CODES!$A$1:$B$143,2,FALSE))</f>
        <v>100000100001000</v>
      </c>
      <c r="B296" s="253" t="s">
        <v>967</v>
      </c>
      <c r="C296" s="169" t="s">
        <v>49</v>
      </c>
      <c r="D296" s="169" t="s">
        <v>36</v>
      </c>
      <c r="E296" s="169" t="s">
        <v>44</v>
      </c>
      <c r="F296" s="170" t="str">
        <f t="shared" ref="F296:I296" si="605">IF($E296="Public Bidding","Date Required",IF($E296="Shopping","n/a",IF($E296="Small Value Procurement","n/a",IF($E296="Lease of Venue","n/a",IF($E296="Agency to Agency","n/a",IF($E296="Direct Contracting","n/a",IF($E296="Emergency Cases","n/a","Check Mode of Proc")))))))</f>
        <v>n/a</v>
      </c>
      <c r="G296" s="170" t="str">
        <f t="shared" si="605"/>
        <v>n/a</v>
      </c>
      <c r="H296" s="170" t="str">
        <f t="shared" si="605"/>
        <v>n/a</v>
      </c>
      <c r="I296" s="170" t="str">
        <f t="shared" si="605"/>
        <v>n/a</v>
      </c>
      <c r="J296" s="180">
        <v>44693</v>
      </c>
      <c r="K296" s="180">
        <v>44693</v>
      </c>
      <c r="L296" s="181" t="str">
        <f t="shared" si="484"/>
        <v>n/a</v>
      </c>
      <c r="M296" s="180">
        <v>44707</v>
      </c>
      <c r="N296" s="180">
        <v>44712</v>
      </c>
      <c r="O296" s="186">
        <v>44715</v>
      </c>
      <c r="P296" s="186">
        <v>44716</v>
      </c>
      <c r="Q296" s="186">
        <v>44736</v>
      </c>
      <c r="R296" s="186" t="s">
        <v>968</v>
      </c>
      <c r="S296" s="190" t="s">
        <v>38</v>
      </c>
      <c r="T296" s="248">
        <f t="shared" si="569"/>
        <v>28394.5</v>
      </c>
      <c r="U296" s="263">
        <v>28394.5</v>
      </c>
      <c r="V296" s="250"/>
      <c r="W296" s="248">
        <f t="shared" si="489"/>
        <v>12750</v>
      </c>
      <c r="X296" s="263">
        <v>12750</v>
      </c>
      <c r="Y296" s="195"/>
      <c r="Z296" s="190" t="str">
        <f t="shared" ref="Z296:AF296" si="606">IF($E296="Public Bidding","Date Required",IF($E296="Shopping","n/a",IF($E296="Small Value Procurement","n/a",IF($E296="Lease of Venue","n/a",IF($E296="Agency to Agency","n/a",IF($E296="Direct Contracting","n/a",IF($E296="Emergency Cases","n/a","Check Mode of Proc")))))))</f>
        <v>n/a</v>
      </c>
      <c r="AA296" s="190" t="str">
        <f t="shared" si="606"/>
        <v>n/a</v>
      </c>
      <c r="AB296" s="190" t="str">
        <f t="shared" si="606"/>
        <v>n/a</v>
      </c>
      <c r="AC296" s="190" t="str">
        <f t="shared" si="606"/>
        <v>n/a</v>
      </c>
      <c r="AD296" s="190" t="str">
        <f t="shared" si="606"/>
        <v>n/a</v>
      </c>
      <c r="AE296" s="190" t="str">
        <f t="shared" si="606"/>
        <v>n/a</v>
      </c>
      <c r="AF296" s="190" t="str">
        <f t="shared" si="606"/>
        <v>n/a</v>
      </c>
      <c r="AG296" s="206"/>
      <c r="AH296" s="207"/>
      <c r="AI296" s="169" t="s">
        <v>969</v>
      </c>
      <c r="AJ296" s="168" t="s">
        <v>348</v>
      </c>
      <c r="AK296" s="169" t="s">
        <v>970</v>
      </c>
      <c r="AL296" s="231"/>
      <c r="AM296" s="231"/>
      <c r="AN296" s="231"/>
      <c r="AO296" s="235"/>
      <c r="AP296" s="231"/>
      <c r="AQ296" s="231"/>
      <c r="AR296" s="231"/>
      <c r="AS296" s="231"/>
      <c r="AT296" s="231"/>
      <c r="AU296" s="231"/>
      <c r="AV296" s="231"/>
      <c r="AW296" s="231"/>
      <c r="AX296" s="231"/>
      <c r="AY296" s="237"/>
      <c r="AZ296" s="231"/>
      <c r="BA296" s="238"/>
      <c r="BB296" s="231"/>
      <c r="BC296" s="231"/>
      <c r="BD296" s="231"/>
    </row>
    <row r="297" spans="1:56" ht="42" customHeight="1">
      <c r="A297" s="167">
        <f>IF(C297=0,"  ",VLOOKUP(C297,CODES!$A$1:$B$143,2,FALSE))</f>
        <v>100000100001000</v>
      </c>
      <c r="B297" s="253" t="s">
        <v>971</v>
      </c>
      <c r="C297" s="169" t="s">
        <v>49</v>
      </c>
      <c r="D297" s="169" t="s">
        <v>36</v>
      </c>
      <c r="E297" s="169" t="s">
        <v>44</v>
      </c>
      <c r="F297" s="170" t="str">
        <f t="shared" ref="F297:I297" si="607">IF($E297="Public Bidding","Date Required",IF($E297="Shopping","n/a",IF($E297="Small Value Procurement","n/a",IF($E297="Lease of Venue","n/a",IF($E297="Agency to Agency","n/a",IF($E297="Direct Contracting","n/a",IF($E297="Emergency Cases","n/a","Check Mode of Proc")))))))</f>
        <v>n/a</v>
      </c>
      <c r="G297" s="170" t="str">
        <f t="shared" si="607"/>
        <v>n/a</v>
      </c>
      <c r="H297" s="170" t="str">
        <f t="shared" si="607"/>
        <v>n/a</v>
      </c>
      <c r="I297" s="170" t="str">
        <f t="shared" si="607"/>
        <v>n/a</v>
      </c>
      <c r="J297" s="180">
        <v>44697</v>
      </c>
      <c r="K297" s="180">
        <v>44697</v>
      </c>
      <c r="L297" s="181" t="str">
        <f t="shared" si="484"/>
        <v>n/a</v>
      </c>
      <c r="M297" s="180">
        <v>44707</v>
      </c>
      <c r="N297" s="180">
        <v>44712</v>
      </c>
      <c r="O297" s="186">
        <v>44715</v>
      </c>
      <c r="P297" s="186">
        <v>44716</v>
      </c>
      <c r="Q297" s="186">
        <v>44717</v>
      </c>
      <c r="R297" s="186">
        <v>44719</v>
      </c>
      <c r="S297" s="190" t="s">
        <v>38</v>
      </c>
      <c r="T297" s="248">
        <f t="shared" si="569"/>
        <v>616020</v>
      </c>
      <c r="U297" s="263">
        <v>616020</v>
      </c>
      <c r="V297" s="250"/>
      <c r="W297" s="248">
        <f t="shared" si="489"/>
        <v>550393</v>
      </c>
      <c r="X297" s="263">
        <v>550393</v>
      </c>
      <c r="Y297" s="195"/>
      <c r="Z297" s="190" t="str">
        <f t="shared" ref="Z297:AF297" si="608">IF($E297="Public Bidding","Date Required",IF($E297="Shopping","n/a",IF($E297="Small Value Procurement","n/a",IF($E297="Lease of Venue","n/a",IF($E297="Agency to Agency","n/a",IF($E297="Direct Contracting","n/a",IF($E297="Emergency Cases","n/a","Check Mode of Proc")))))))</f>
        <v>n/a</v>
      </c>
      <c r="AA297" s="190" t="str">
        <f t="shared" si="608"/>
        <v>n/a</v>
      </c>
      <c r="AB297" s="190" t="str">
        <f t="shared" si="608"/>
        <v>n/a</v>
      </c>
      <c r="AC297" s="190" t="str">
        <f t="shared" si="608"/>
        <v>n/a</v>
      </c>
      <c r="AD297" s="190" t="str">
        <f t="shared" si="608"/>
        <v>n/a</v>
      </c>
      <c r="AE297" s="190" t="str">
        <f t="shared" si="608"/>
        <v>n/a</v>
      </c>
      <c r="AF297" s="190" t="str">
        <f t="shared" si="608"/>
        <v>n/a</v>
      </c>
      <c r="AG297" s="206"/>
      <c r="AH297" s="207"/>
      <c r="AI297" s="169" t="s">
        <v>972</v>
      </c>
      <c r="AJ297" s="168" t="s">
        <v>878</v>
      </c>
      <c r="AK297" s="169" t="s">
        <v>942</v>
      </c>
      <c r="AL297" s="231"/>
      <c r="AM297" s="231"/>
      <c r="AN297" s="231"/>
      <c r="AO297" s="235"/>
      <c r="AP297" s="231"/>
      <c r="AQ297" s="231"/>
      <c r="AR297" s="231"/>
      <c r="AS297" s="231"/>
      <c r="AT297" s="231"/>
      <c r="AU297" s="231"/>
      <c r="AV297" s="231"/>
      <c r="AW297" s="231"/>
      <c r="AX297" s="231"/>
      <c r="AY297" s="237"/>
      <c r="AZ297" s="231"/>
      <c r="BA297" s="238"/>
      <c r="BB297" s="231"/>
      <c r="BC297" s="231"/>
      <c r="BD297" s="231"/>
    </row>
    <row r="298" spans="1:56" ht="39" customHeight="1">
      <c r="A298" s="167">
        <f>IF(C298=0,"  ",VLOOKUP(C298,CODES!$A$1:$B$143,2,FALSE))</f>
        <v>100000100001000</v>
      </c>
      <c r="B298" s="253" t="s">
        <v>973</v>
      </c>
      <c r="C298" s="169" t="s">
        <v>49</v>
      </c>
      <c r="D298" s="169" t="s">
        <v>36</v>
      </c>
      <c r="E298" s="169" t="s">
        <v>44</v>
      </c>
      <c r="F298" s="170" t="str">
        <f t="shared" ref="F298:I298" si="609">IF($E298="Public Bidding","Date Required",IF($E298="Shopping","n/a",IF($E298="Small Value Procurement","n/a",IF($E298="Lease of Venue","n/a",IF($E298="Agency to Agency","n/a",IF($E298="Direct Contracting","n/a",IF($E298="Emergency Cases","n/a","Check Mode of Proc")))))))</f>
        <v>n/a</v>
      </c>
      <c r="G298" s="170" t="str">
        <f t="shared" si="609"/>
        <v>n/a</v>
      </c>
      <c r="H298" s="170" t="str">
        <f t="shared" si="609"/>
        <v>n/a</v>
      </c>
      <c r="I298" s="170" t="str">
        <f t="shared" si="609"/>
        <v>n/a</v>
      </c>
      <c r="J298" s="180">
        <v>44697</v>
      </c>
      <c r="K298" s="180">
        <v>44697</v>
      </c>
      <c r="L298" s="181" t="str">
        <f t="shared" si="484"/>
        <v>n/a</v>
      </c>
      <c r="M298" s="180">
        <v>44707</v>
      </c>
      <c r="N298" s="180">
        <v>44712</v>
      </c>
      <c r="O298" s="186">
        <v>44715</v>
      </c>
      <c r="P298" s="186">
        <v>44716</v>
      </c>
      <c r="Q298" s="186">
        <v>44716</v>
      </c>
      <c r="R298" s="186">
        <v>44716</v>
      </c>
      <c r="S298" s="190" t="s">
        <v>38</v>
      </c>
      <c r="T298" s="248">
        <f t="shared" si="569"/>
        <v>616020</v>
      </c>
      <c r="U298" s="263">
        <v>616020</v>
      </c>
      <c r="V298" s="250"/>
      <c r="W298" s="248">
        <f t="shared" si="489"/>
        <v>98750</v>
      </c>
      <c r="X298" s="263">
        <v>98750</v>
      </c>
      <c r="Y298" s="195"/>
      <c r="Z298" s="190" t="str">
        <f t="shared" ref="Z298:AF298" si="610">IF($E298="Public Bidding","Date Required",IF($E298="Shopping","n/a",IF($E298="Small Value Procurement","n/a",IF($E298="Lease of Venue","n/a",IF($E298="Agency to Agency","n/a",IF($E298="Direct Contracting","n/a",IF($E298="Emergency Cases","n/a","Check Mode of Proc")))))))</f>
        <v>n/a</v>
      </c>
      <c r="AA298" s="190" t="str">
        <f t="shared" si="610"/>
        <v>n/a</v>
      </c>
      <c r="AB298" s="190" t="str">
        <f t="shared" si="610"/>
        <v>n/a</v>
      </c>
      <c r="AC298" s="190" t="str">
        <f t="shared" si="610"/>
        <v>n/a</v>
      </c>
      <c r="AD298" s="190" t="str">
        <f t="shared" si="610"/>
        <v>n/a</v>
      </c>
      <c r="AE298" s="190" t="str">
        <f t="shared" si="610"/>
        <v>n/a</v>
      </c>
      <c r="AF298" s="190" t="str">
        <f t="shared" si="610"/>
        <v>n/a</v>
      </c>
      <c r="AG298" s="206"/>
      <c r="AH298" s="207"/>
      <c r="AI298" s="169" t="s">
        <v>974</v>
      </c>
      <c r="AJ298" s="168" t="s">
        <v>401</v>
      </c>
      <c r="AK298" s="169" t="s">
        <v>942</v>
      </c>
      <c r="AL298" s="231"/>
      <c r="AM298" s="231"/>
      <c r="AN298" s="231"/>
      <c r="AO298" s="235"/>
      <c r="AP298" s="231"/>
      <c r="AQ298" s="231"/>
      <c r="AR298" s="231"/>
      <c r="AS298" s="231"/>
      <c r="AT298" s="231"/>
      <c r="AU298" s="231"/>
      <c r="AV298" s="231"/>
      <c r="AW298" s="231"/>
      <c r="AX298" s="231"/>
      <c r="AY298" s="237"/>
      <c r="AZ298" s="231"/>
      <c r="BA298" s="238"/>
      <c r="BB298" s="231"/>
      <c r="BC298" s="231"/>
      <c r="BD298" s="231"/>
    </row>
    <row r="299" spans="1:56" ht="42" customHeight="1">
      <c r="A299" s="167">
        <f>IF(C299=0,"  ",VLOOKUP(C299,CODES!$A$1:$B$143,2,FALSE))</f>
        <v>100000100001000</v>
      </c>
      <c r="B299" s="253" t="s">
        <v>975</v>
      </c>
      <c r="C299" s="169" t="s">
        <v>49</v>
      </c>
      <c r="D299" s="169" t="s">
        <v>36</v>
      </c>
      <c r="E299" s="169" t="s">
        <v>44</v>
      </c>
      <c r="F299" s="170" t="str">
        <f t="shared" ref="F299:I299" si="611">IF($E299="Public Bidding","Date Required",IF($E299="Shopping","n/a",IF($E299="Small Value Procurement","n/a",IF($E299="Lease of Venue","n/a",IF($E299="Agency to Agency","n/a",IF($E299="Direct Contracting","n/a",IF($E299="Emergency Cases","n/a","Check Mode of Proc")))))))</f>
        <v>n/a</v>
      </c>
      <c r="G299" s="170" t="str">
        <f t="shared" si="611"/>
        <v>n/a</v>
      </c>
      <c r="H299" s="170" t="str">
        <f t="shared" si="611"/>
        <v>n/a</v>
      </c>
      <c r="I299" s="170" t="str">
        <f t="shared" si="611"/>
        <v>n/a</v>
      </c>
      <c r="J299" s="180">
        <v>44697</v>
      </c>
      <c r="K299" s="180">
        <v>44697</v>
      </c>
      <c r="L299" s="181" t="str">
        <f t="shared" si="484"/>
        <v>n/a</v>
      </c>
      <c r="M299" s="180">
        <v>44707</v>
      </c>
      <c r="N299" s="180">
        <v>44712</v>
      </c>
      <c r="O299" s="186">
        <v>44715</v>
      </c>
      <c r="P299" s="186">
        <v>44716</v>
      </c>
      <c r="Q299" s="186">
        <v>44716</v>
      </c>
      <c r="R299" s="186">
        <v>44716</v>
      </c>
      <c r="S299" s="190" t="s">
        <v>38</v>
      </c>
      <c r="T299" s="248">
        <f t="shared" si="569"/>
        <v>616020</v>
      </c>
      <c r="U299" s="263">
        <v>616020</v>
      </c>
      <c r="V299" s="250"/>
      <c r="W299" s="248">
        <f t="shared" si="489"/>
        <v>24325</v>
      </c>
      <c r="X299" s="263">
        <v>24325</v>
      </c>
      <c r="Y299" s="195"/>
      <c r="Z299" s="190" t="str">
        <f t="shared" ref="Z299:AF299" si="612">IF($E299="Public Bidding","Date Required",IF($E299="Shopping","n/a",IF($E299="Small Value Procurement","n/a",IF($E299="Lease of Venue","n/a",IF($E299="Agency to Agency","n/a",IF($E299="Direct Contracting","n/a",IF($E299="Emergency Cases","n/a","Check Mode of Proc")))))))</f>
        <v>n/a</v>
      </c>
      <c r="AA299" s="190" t="str">
        <f t="shared" si="612"/>
        <v>n/a</v>
      </c>
      <c r="AB299" s="190" t="str">
        <f t="shared" si="612"/>
        <v>n/a</v>
      </c>
      <c r="AC299" s="190" t="str">
        <f t="shared" si="612"/>
        <v>n/a</v>
      </c>
      <c r="AD299" s="190" t="str">
        <f t="shared" si="612"/>
        <v>n/a</v>
      </c>
      <c r="AE299" s="190" t="str">
        <f t="shared" si="612"/>
        <v>n/a</v>
      </c>
      <c r="AF299" s="190" t="str">
        <f t="shared" si="612"/>
        <v>n/a</v>
      </c>
      <c r="AG299" s="206"/>
      <c r="AH299" s="207"/>
      <c r="AI299" s="169" t="s">
        <v>976</v>
      </c>
      <c r="AJ299" s="168" t="s">
        <v>348</v>
      </c>
      <c r="AK299" s="169" t="s">
        <v>942</v>
      </c>
      <c r="AL299" s="231"/>
      <c r="AM299" s="231"/>
      <c r="AN299" s="231"/>
      <c r="AO299" s="235"/>
      <c r="AP299" s="231"/>
      <c r="AQ299" s="231"/>
      <c r="AR299" s="231"/>
      <c r="AS299" s="231"/>
      <c r="AT299" s="231"/>
      <c r="AU299" s="231"/>
      <c r="AV299" s="231"/>
      <c r="AW299" s="231"/>
      <c r="AX299" s="231"/>
      <c r="AY299" s="237"/>
      <c r="AZ299" s="231"/>
      <c r="BA299" s="238"/>
      <c r="BB299" s="231"/>
      <c r="BC299" s="231"/>
      <c r="BD299" s="231"/>
    </row>
    <row r="300" spans="1:56" ht="39" customHeight="1">
      <c r="A300" s="167">
        <f>IF(C300=0,"  ",VLOOKUP(C300,CODES!$A$1:$B$143,2,FALSE))</f>
        <v>200000100005000</v>
      </c>
      <c r="B300" s="253" t="s">
        <v>977</v>
      </c>
      <c r="C300" s="169" t="s">
        <v>206</v>
      </c>
      <c r="D300" s="169" t="s">
        <v>36</v>
      </c>
      <c r="E300" s="169" t="s">
        <v>57</v>
      </c>
      <c r="F300" s="170" t="str">
        <f t="shared" ref="F300:I300" si="613">IF($E300="Public Bidding","Date Required",IF($E300="Shopping","n/a",IF($E300="Small Value Procurement","n/a",IF($E300="Lease of Venue","n/a",IF($E300="Agency to Agency","n/a",IF($E300="Direct Contracting","n/a",IF($E300="Emergency Cases","n/a","Check Mode of Proc")))))))</f>
        <v>n/a</v>
      </c>
      <c r="G300" s="170" t="str">
        <f t="shared" si="613"/>
        <v>n/a</v>
      </c>
      <c r="H300" s="170" t="str">
        <f t="shared" si="613"/>
        <v>n/a</v>
      </c>
      <c r="I300" s="170" t="str">
        <f t="shared" si="613"/>
        <v>n/a</v>
      </c>
      <c r="J300" s="180">
        <v>44685</v>
      </c>
      <c r="K300" s="180">
        <v>44685</v>
      </c>
      <c r="L300" s="181" t="str">
        <f t="shared" ref="L300:L332" si="614">IF($E300="Public Bidding","Date Required",IF($E300="Shopping","n/a",IF($E300="Small Value Procurement","n/a",IF($E300="Lease of Venue","n/a",IF($E300="Agency to Agency","n/a",IF($E300="Direct Contracting","n/a",IF($E300="Emergency Cases","n/a","Check Mode of Proc")))))))</f>
        <v>n/a</v>
      </c>
      <c r="M300" s="180">
        <v>44707</v>
      </c>
      <c r="N300" s="180">
        <v>44718</v>
      </c>
      <c r="O300" s="186">
        <v>44719</v>
      </c>
      <c r="P300" s="186">
        <v>44720</v>
      </c>
      <c r="Q300" s="186">
        <v>44740</v>
      </c>
      <c r="R300" s="186">
        <v>44740</v>
      </c>
      <c r="S300" s="190" t="s">
        <v>38</v>
      </c>
      <c r="T300" s="248">
        <f t="shared" si="569"/>
        <v>109000</v>
      </c>
      <c r="U300" s="263">
        <v>109000</v>
      </c>
      <c r="V300" s="250"/>
      <c r="W300" s="248">
        <f t="shared" si="489"/>
        <v>49640</v>
      </c>
      <c r="X300" s="263">
        <v>49640</v>
      </c>
      <c r="Y300" s="195"/>
      <c r="Z300" s="190" t="str">
        <f t="shared" ref="Z300:AF300" si="615">IF($E300="Public Bidding","Date Required",IF($E300="Shopping","n/a",IF($E300="Small Value Procurement","n/a",IF($E300="Lease of Venue","n/a",IF($E300="Agency to Agency","n/a",IF($E300="Direct Contracting","n/a",IF($E300="Emergency Cases","n/a","Check Mode of Proc")))))))</f>
        <v>n/a</v>
      </c>
      <c r="AA300" s="190" t="str">
        <f t="shared" si="615"/>
        <v>n/a</v>
      </c>
      <c r="AB300" s="190" t="str">
        <f t="shared" si="615"/>
        <v>n/a</v>
      </c>
      <c r="AC300" s="190" t="str">
        <f t="shared" si="615"/>
        <v>n/a</v>
      </c>
      <c r="AD300" s="190" t="str">
        <f t="shared" si="615"/>
        <v>n/a</v>
      </c>
      <c r="AE300" s="190" t="str">
        <f t="shared" si="615"/>
        <v>n/a</v>
      </c>
      <c r="AF300" s="190" t="str">
        <f t="shared" si="615"/>
        <v>n/a</v>
      </c>
      <c r="AG300" s="206"/>
      <c r="AH300" s="207"/>
      <c r="AI300" s="169" t="s">
        <v>978</v>
      </c>
      <c r="AJ300" s="168" t="s">
        <v>59</v>
      </c>
      <c r="AK300" s="169" t="s">
        <v>929</v>
      </c>
      <c r="AL300" s="231"/>
      <c r="AM300" s="231"/>
      <c r="AN300" s="231"/>
      <c r="AO300" s="235"/>
      <c r="AP300" s="231"/>
      <c r="AQ300" s="231"/>
      <c r="AR300" s="231"/>
      <c r="AS300" s="231"/>
      <c r="AT300" s="231"/>
      <c r="AU300" s="231"/>
      <c r="AV300" s="231"/>
      <c r="AW300" s="231"/>
      <c r="AX300" s="231"/>
      <c r="AY300" s="237"/>
      <c r="AZ300" s="231"/>
      <c r="BA300" s="238"/>
      <c r="BB300" s="231"/>
      <c r="BC300" s="231"/>
      <c r="BD300" s="231"/>
    </row>
    <row r="301" spans="1:56" ht="39" customHeight="1">
      <c r="A301" s="167">
        <f>IF(C301=0,"  ",VLOOKUP(C301,CODES!$A$1:$B$143,2,FALSE))</f>
        <v>200000100005000</v>
      </c>
      <c r="B301" s="253" t="s">
        <v>979</v>
      </c>
      <c r="C301" s="169" t="s">
        <v>206</v>
      </c>
      <c r="D301" s="169" t="s">
        <v>36</v>
      </c>
      <c r="E301" s="169" t="s">
        <v>57</v>
      </c>
      <c r="F301" s="170" t="str">
        <f t="shared" ref="F301:I301" si="616">IF($E301="Public Bidding","Date Required",IF($E301="Shopping","n/a",IF($E301="Small Value Procurement","n/a",IF($E301="Lease of Venue","n/a",IF($E301="Agency to Agency","n/a",IF($E301="Direct Contracting","n/a",IF($E301="Emergency Cases","n/a","Check Mode of Proc")))))))</f>
        <v>n/a</v>
      </c>
      <c r="G301" s="170" t="str">
        <f t="shared" si="616"/>
        <v>n/a</v>
      </c>
      <c r="H301" s="170" t="str">
        <f t="shared" si="616"/>
        <v>n/a</v>
      </c>
      <c r="I301" s="170" t="str">
        <f t="shared" si="616"/>
        <v>n/a</v>
      </c>
      <c r="J301" s="180">
        <v>44685</v>
      </c>
      <c r="K301" s="180">
        <v>44685</v>
      </c>
      <c r="L301" s="181" t="str">
        <f t="shared" si="614"/>
        <v>n/a</v>
      </c>
      <c r="M301" s="180">
        <v>44707</v>
      </c>
      <c r="N301" s="180">
        <v>44718</v>
      </c>
      <c r="O301" s="186">
        <v>44720</v>
      </c>
      <c r="P301" s="186">
        <v>44721</v>
      </c>
      <c r="Q301" s="186">
        <v>44725</v>
      </c>
      <c r="R301" s="186">
        <v>44725</v>
      </c>
      <c r="S301" s="190" t="s">
        <v>38</v>
      </c>
      <c r="T301" s="248">
        <f t="shared" si="569"/>
        <v>109000</v>
      </c>
      <c r="U301" s="263">
        <v>109000</v>
      </c>
      <c r="V301" s="250"/>
      <c r="W301" s="248">
        <f t="shared" si="489"/>
        <v>12400</v>
      </c>
      <c r="X301" s="263">
        <v>12400</v>
      </c>
      <c r="Y301" s="195"/>
      <c r="Z301" s="190" t="str">
        <f t="shared" ref="Z301:AF301" si="617">IF($E301="Public Bidding","Date Required",IF($E301="Shopping","n/a",IF($E301="Small Value Procurement","n/a",IF($E301="Lease of Venue","n/a",IF($E301="Agency to Agency","n/a",IF($E301="Direct Contracting","n/a",IF($E301="Emergency Cases","n/a","Check Mode of Proc")))))))</f>
        <v>n/a</v>
      </c>
      <c r="AA301" s="190" t="str">
        <f t="shared" si="617"/>
        <v>n/a</v>
      </c>
      <c r="AB301" s="190" t="str">
        <f t="shared" si="617"/>
        <v>n/a</v>
      </c>
      <c r="AC301" s="190" t="str">
        <f t="shared" si="617"/>
        <v>n/a</v>
      </c>
      <c r="AD301" s="190" t="str">
        <f t="shared" si="617"/>
        <v>n/a</v>
      </c>
      <c r="AE301" s="190" t="str">
        <f t="shared" si="617"/>
        <v>n/a</v>
      </c>
      <c r="AF301" s="190" t="str">
        <f t="shared" si="617"/>
        <v>n/a</v>
      </c>
      <c r="AG301" s="206"/>
      <c r="AH301" s="207"/>
      <c r="AI301" s="169" t="s">
        <v>980</v>
      </c>
      <c r="AJ301" s="168" t="s">
        <v>90</v>
      </c>
      <c r="AK301" s="169" t="s">
        <v>929</v>
      </c>
      <c r="AL301" s="231"/>
      <c r="AM301" s="231"/>
      <c r="AN301" s="231"/>
      <c r="AO301" s="235"/>
      <c r="AP301" s="231"/>
      <c r="AQ301" s="231"/>
      <c r="AR301" s="231"/>
      <c r="AS301" s="231"/>
      <c r="AT301" s="231"/>
      <c r="AU301" s="231"/>
      <c r="AV301" s="231"/>
      <c r="AW301" s="231"/>
      <c r="AX301" s="231"/>
      <c r="AY301" s="237"/>
      <c r="AZ301" s="231"/>
      <c r="BA301" s="238"/>
      <c r="BB301" s="231"/>
      <c r="BC301" s="231"/>
      <c r="BD301" s="231"/>
    </row>
    <row r="302" spans="1:56" ht="39" customHeight="1">
      <c r="A302" s="167">
        <f>IF(C302=0,"  ",VLOOKUP(C302,CODES!$A$1:$B$143,2,FALSE))</f>
        <v>310100100001000</v>
      </c>
      <c r="B302" s="253" t="s">
        <v>981</v>
      </c>
      <c r="C302" s="169" t="s">
        <v>445</v>
      </c>
      <c r="D302" s="169" t="s">
        <v>36</v>
      </c>
      <c r="E302" s="169" t="s">
        <v>57</v>
      </c>
      <c r="F302" s="170" t="str">
        <f t="shared" ref="F302:I302" si="618">IF($E302="Public Bidding","Date Required",IF($E302="Shopping","n/a",IF($E302="Small Value Procurement","n/a",IF($E302="Lease of Venue","n/a",IF($E302="Agency to Agency","n/a",IF($E302="Direct Contracting","n/a",IF($E302="Emergency Cases","n/a","Check Mode of Proc")))))))</f>
        <v>n/a</v>
      </c>
      <c r="G302" s="170" t="str">
        <f t="shared" si="618"/>
        <v>n/a</v>
      </c>
      <c r="H302" s="170" t="str">
        <f t="shared" si="618"/>
        <v>n/a</v>
      </c>
      <c r="I302" s="170" t="str">
        <f t="shared" si="618"/>
        <v>n/a</v>
      </c>
      <c r="J302" s="180">
        <v>44699</v>
      </c>
      <c r="K302" s="180">
        <v>44699</v>
      </c>
      <c r="L302" s="181" t="str">
        <f t="shared" si="614"/>
        <v>n/a</v>
      </c>
      <c r="M302" s="180">
        <v>44707</v>
      </c>
      <c r="N302" s="180">
        <v>44718</v>
      </c>
      <c r="O302" s="186">
        <v>44720</v>
      </c>
      <c r="P302" s="186">
        <v>44721</v>
      </c>
      <c r="Q302" s="186">
        <v>44722</v>
      </c>
      <c r="R302" s="186">
        <v>44722</v>
      </c>
      <c r="S302" s="190" t="s">
        <v>38</v>
      </c>
      <c r="T302" s="248">
        <f t="shared" ref="T302:T307" si="619">SUM(U302:V302)</f>
        <v>3400.5</v>
      </c>
      <c r="U302" s="263">
        <v>3400.5</v>
      </c>
      <c r="V302" s="250"/>
      <c r="W302" s="248">
        <f t="shared" ref="W302:W358" si="620">SUM(X302:Y302)</f>
        <v>3230</v>
      </c>
      <c r="X302" s="263">
        <v>3230</v>
      </c>
      <c r="Y302" s="195"/>
      <c r="Z302" s="190" t="str">
        <f t="shared" ref="Z302:AF302" si="621">IF($E302="Public Bidding","Date Required",IF($E302="Shopping","n/a",IF($E302="Small Value Procurement","n/a",IF($E302="Lease of Venue","n/a",IF($E302="Agency to Agency","n/a",IF($E302="Direct Contracting","n/a",IF($E302="Emergency Cases","n/a","Check Mode of Proc")))))))</f>
        <v>n/a</v>
      </c>
      <c r="AA302" s="190" t="str">
        <f t="shared" si="621"/>
        <v>n/a</v>
      </c>
      <c r="AB302" s="190" t="str">
        <f t="shared" si="621"/>
        <v>n/a</v>
      </c>
      <c r="AC302" s="190" t="str">
        <f t="shared" si="621"/>
        <v>n/a</v>
      </c>
      <c r="AD302" s="190" t="str">
        <f t="shared" si="621"/>
        <v>n/a</v>
      </c>
      <c r="AE302" s="190" t="str">
        <f t="shared" si="621"/>
        <v>n/a</v>
      </c>
      <c r="AF302" s="190" t="str">
        <f t="shared" si="621"/>
        <v>n/a</v>
      </c>
      <c r="AG302" s="206"/>
      <c r="AH302" s="207"/>
      <c r="AI302" s="169" t="s">
        <v>982</v>
      </c>
      <c r="AJ302" s="168" t="s">
        <v>90</v>
      </c>
      <c r="AK302" s="169" t="s">
        <v>983</v>
      </c>
      <c r="AL302" s="231"/>
      <c r="AM302" s="231"/>
      <c r="AN302" s="231"/>
      <c r="AO302" s="235"/>
      <c r="AP302" s="231"/>
      <c r="AQ302" s="231"/>
      <c r="AR302" s="231"/>
      <c r="AS302" s="231"/>
      <c r="AT302" s="231"/>
      <c r="AU302" s="231"/>
      <c r="AV302" s="231"/>
      <c r="AW302" s="231"/>
      <c r="AX302" s="231"/>
      <c r="AY302" s="237"/>
      <c r="AZ302" s="231"/>
      <c r="BA302" s="238"/>
      <c r="BB302" s="231"/>
      <c r="BC302" s="231"/>
      <c r="BD302" s="231"/>
    </row>
    <row r="303" spans="1:56" ht="48.75" customHeight="1">
      <c r="A303" s="167">
        <f>IF(C303=0,"  ",VLOOKUP(C303,CODES!$A$1:$B$143,2,FALSE))</f>
        <v>310100100001000</v>
      </c>
      <c r="B303" s="253" t="s">
        <v>984</v>
      </c>
      <c r="C303" s="169" t="s">
        <v>445</v>
      </c>
      <c r="D303" s="169" t="s">
        <v>36</v>
      </c>
      <c r="E303" s="169" t="s">
        <v>44</v>
      </c>
      <c r="F303" s="170" t="str">
        <f t="shared" ref="F303:I303" si="622">IF($E303="Public Bidding","Date Required",IF($E303="Shopping","n/a",IF($E303="Small Value Procurement","n/a",IF($E303="Lease of Venue","n/a",IF($E303="Agency to Agency","n/a",IF($E303="Direct Contracting","n/a",IF($E303="Emergency Cases","n/a","Check Mode of Proc")))))))</f>
        <v>n/a</v>
      </c>
      <c r="G303" s="170" t="str">
        <f t="shared" si="622"/>
        <v>n/a</v>
      </c>
      <c r="H303" s="170" t="str">
        <f t="shared" si="622"/>
        <v>n/a</v>
      </c>
      <c r="I303" s="170" t="str">
        <f t="shared" si="622"/>
        <v>n/a</v>
      </c>
      <c r="J303" s="180">
        <v>44699</v>
      </c>
      <c r="K303" s="180">
        <v>44699</v>
      </c>
      <c r="L303" s="181" t="str">
        <f t="shared" si="614"/>
        <v>n/a</v>
      </c>
      <c r="M303" s="180">
        <v>44707</v>
      </c>
      <c r="N303" s="180">
        <v>44718</v>
      </c>
      <c r="O303" s="186">
        <v>44720</v>
      </c>
      <c r="P303" s="186">
        <v>44721</v>
      </c>
      <c r="Q303" s="186">
        <v>44722</v>
      </c>
      <c r="R303" s="186">
        <v>44722</v>
      </c>
      <c r="S303" s="190" t="s">
        <v>38</v>
      </c>
      <c r="T303" s="248">
        <f t="shared" si="619"/>
        <v>7000</v>
      </c>
      <c r="U303" s="263">
        <v>7000</v>
      </c>
      <c r="V303" s="250"/>
      <c r="W303" s="248">
        <f t="shared" si="620"/>
        <v>5500</v>
      </c>
      <c r="X303" s="263">
        <v>5500</v>
      </c>
      <c r="Y303" s="195"/>
      <c r="Z303" s="190" t="str">
        <f t="shared" ref="Z303:AF303" si="623">IF($E303="Public Bidding","Date Required",IF($E303="Shopping","n/a",IF($E303="Small Value Procurement","n/a",IF($E303="Lease of Venue","n/a",IF($E303="Agency to Agency","n/a",IF($E303="Direct Contracting","n/a",IF($E303="Emergency Cases","n/a","Check Mode of Proc")))))))</f>
        <v>n/a</v>
      </c>
      <c r="AA303" s="190" t="str">
        <f t="shared" si="623"/>
        <v>n/a</v>
      </c>
      <c r="AB303" s="190" t="str">
        <f t="shared" si="623"/>
        <v>n/a</v>
      </c>
      <c r="AC303" s="190" t="str">
        <f t="shared" si="623"/>
        <v>n/a</v>
      </c>
      <c r="AD303" s="190" t="str">
        <f t="shared" si="623"/>
        <v>n/a</v>
      </c>
      <c r="AE303" s="190" t="str">
        <f t="shared" si="623"/>
        <v>n/a</v>
      </c>
      <c r="AF303" s="190" t="str">
        <f t="shared" si="623"/>
        <v>n/a</v>
      </c>
      <c r="AG303" s="206"/>
      <c r="AH303" s="207"/>
      <c r="AI303" s="169" t="s">
        <v>985</v>
      </c>
      <c r="AJ303" s="168" t="s">
        <v>90</v>
      </c>
      <c r="AK303" s="169" t="s">
        <v>986</v>
      </c>
      <c r="AL303" s="231"/>
      <c r="AM303" s="231"/>
      <c r="AN303" s="231"/>
      <c r="AO303" s="235"/>
      <c r="AP303" s="231"/>
      <c r="AQ303" s="231"/>
      <c r="AR303" s="231"/>
      <c r="AS303" s="231"/>
      <c r="AT303" s="231"/>
      <c r="AU303" s="231"/>
      <c r="AV303" s="231"/>
      <c r="AW303" s="231"/>
      <c r="AX303" s="231"/>
      <c r="AY303" s="237"/>
      <c r="AZ303" s="231"/>
      <c r="BA303" s="238"/>
      <c r="BB303" s="231"/>
      <c r="BC303" s="231"/>
      <c r="BD303" s="231"/>
    </row>
    <row r="304" spans="1:56" ht="39" customHeight="1">
      <c r="A304" s="167">
        <f>IF(C304=0,"  ",VLOOKUP(C304,CODES!$A$1:$B$143,2,FALSE))</f>
        <v>200000200001000</v>
      </c>
      <c r="B304" s="253" t="s">
        <v>987</v>
      </c>
      <c r="C304" s="169" t="s">
        <v>812</v>
      </c>
      <c r="D304" s="169" t="s">
        <v>36</v>
      </c>
      <c r="E304" s="169" t="s">
        <v>44</v>
      </c>
      <c r="F304" s="170" t="str">
        <f t="shared" ref="F304:I304" si="624">IF($E304="Public Bidding","Date Required",IF($E304="Shopping","n/a",IF($E304="Small Value Procurement","n/a",IF($E304="Lease of Venue","n/a",IF($E304="Agency to Agency","n/a",IF($E304="Direct Contracting","n/a",IF($E304="Emergency Cases","n/a","Check Mode of Proc")))))))</f>
        <v>n/a</v>
      </c>
      <c r="G304" s="170" t="str">
        <f t="shared" si="624"/>
        <v>n/a</v>
      </c>
      <c r="H304" s="170" t="str">
        <f t="shared" si="624"/>
        <v>n/a</v>
      </c>
      <c r="I304" s="170" t="str">
        <f t="shared" si="624"/>
        <v>n/a</v>
      </c>
      <c r="J304" s="180">
        <v>44699</v>
      </c>
      <c r="K304" s="180">
        <v>44699</v>
      </c>
      <c r="L304" s="181" t="str">
        <f t="shared" si="614"/>
        <v>n/a</v>
      </c>
      <c r="M304" s="180">
        <v>44707</v>
      </c>
      <c r="N304" s="180">
        <v>44718</v>
      </c>
      <c r="O304" s="186">
        <v>44720</v>
      </c>
      <c r="P304" s="186">
        <v>44721</v>
      </c>
      <c r="Q304" s="186">
        <v>44722</v>
      </c>
      <c r="R304" s="186">
        <v>44722</v>
      </c>
      <c r="S304" s="190" t="s">
        <v>38</v>
      </c>
      <c r="T304" s="248">
        <f t="shared" si="619"/>
        <v>25870</v>
      </c>
      <c r="U304" s="263">
        <v>25870</v>
      </c>
      <c r="V304" s="250"/>
      <c r="W304" s="248">
        <f t="shared" si="620"/>
        <v>25870</v>
      </c>
      <c r="X304" s="263">
        <v>25870</v>
      </c>
      <c r="Y304" s="195"/>
      <c r="Z304" s="190" t="str">
        <f t="shared" ref="Z304:AF304" si="625">IF($E304="Public Bidding","Date Required",IF($E304="Shopping","n/a",IF($E304="Small Value Procurement","n/a",IF($E304="Lease of Venue","n/a",IF($E304="Agency to Agency","n/a",IF($E304="Direct Contracting","n/a",IF($E304="Emergency Cases","n/a","Check Mode of Proc")))))))</f>
        <v>n/a</v>
      </c>
      <c r="AA304" s="190" t="str">
        <f t="shared" si="625"/>
        <v>n/a</v>
      </c>
      <c r="AB304" s="190" t="str">
        <f t="shared" si="625"/>
        <v>n/a</v>
      </c>
      <c r="AC304" s="190" t="str">
        <f t="shared" si="625"/>
        <v>n/a</v>
      </c>
      <c r="AD304" s="190" t="str">
        <f t="shared" si="625"/>
        <v>n/a</v>
      </c>
      <c r="AE304" s="190" t="str">
        <f t="shared" si="625"/>
        <v>n/a</v>
      </c>
      <c r="AF304" s="190" t="str">
        <f t="shared" si="625"/>
        <v>n/a</v>
      </c>
      <c r="AG304" s="206"/>
      <c r="AH304" s="207"/>
      <c r="AI304" s="169" t="s">
        <v>988</v>
      </c>
      <c r="AJ304" s="168" t="s">
        <v>90</v>
      </c>
      <c r="AK304" s="169" t="s">
        <v>986</v>
      </c>
      <c r="AL304" s="231"/>
      <c r="AM304" s="231"/>
      <c r="AN304" s="231"/>
      <c r="AO304" s="235"/>
      <c r="AP304" s="231"/>
      <c r="AQ304" s="231"/>
      <c r="AR304" s="231"/>
      <c r="AS304" s="231"/>
      <c r="AT304" s="231"/>
      <c r="AU304" s="231"/>
      <c r="AV304" s="231"/>
      <c r="AW304" s="231"/>
      <c r="AX304" s="231"/>
      <c r="AY304" s="237"/>
      <c r="AZ304" s="231"/>
      <c r="BA304" s="238"/>
      <c r="BB304" s="231"/>
      <c r="BC304" s="231"/>
      <c r="BD304" s="231"/>
    </row>
    <row r="305" spans="1:56" ht="47.25" customHeight="1">
      <c r="A305" s="167">
        <f>IF(C305=0,"  ",VLOOKUP(C305,CODES!$A$1:$B$143,2,FALSE))</f>
        <v>320104100001000</v>
      </c>
      <c r="B305" s="253" t="s">
        <v>989</v>
      </c>
      <c r="C305" s="169" t="s">
        <v>990</v>
      </c>
      <c r="D305" s="169" t="s">
        <v>36</v>
      </c>
      <c r="E305" s="169" t="s">
        <v>44</v>
      </c>
      <c r="F305" s="170" t="str">
        <f t="shared" ref="F305:I305" si="626">IF($E305="Public Bidding","Date Required",IF($E305="Shopping","n/a",IF($E305="Small Value Procurement","n/a",IF($E305="Lease of Venue","n/a",IF($E305="Agency to Agency","n/a",IF($E305="Direct Contracting","n/a",IF($E305="Emergency Cases","n/a","Check Mode of Proc")))))))</f>
        <v>n/a</v>
      </c>
      <c r="G305" s="170" t="str">
        <f t="shared" si="626"/>
        <v>n/a</v>
      </c>
      <c r="H305" s="170" t="str">
        <f t="shared" si="626"/>
        <v>n/a</v>
      </c>
      <c r="I305" s="170" t="str">
        <f t="shared" si="626"/>
        <v>n/a</v>
      </c>
      <c r="J305" s="180">
        <v>44706</v>
      </c>
      <c r="K305" s="180">
        <v>44706</v>
      </c>
      <c r="L305" s="181" t="str">
        <f t="shared" si="614"/>
        <v>n/a</v>
      </c>
      <c r="M305" s="180">
        <v>44707</v>
      </c>
      <c r="N305" s="180">
        <v>44711</v>
      </c>
      <c r="O305" s="186">
        <v>44712</v>
      </c>
      <c r="P305" s="186">
        <v>44713</v>
      </c>
      <c r="Q305" s="186">
        <v>44713</v>
      </c>
      <c r="R305" s="186">
        <v>44728</v>
      </c>
      <c r="S305" s="190" t="s">
        <v>38</v>
      </c>
      <c r="T305" s="248">
        <f t="shared" si="619"/>
        <v>16600</v>
      </c>
      <c r="U305" s="263">
        <v>16600</v>
      </c>
      <c r="V305" s="250"/>
      <c r="W305" s="248">
        <f t="shared" si="620"/>
        <v>15350</v>
      </c>
      <c r="X305" s="263">
        <v>15350</v>
      </c>
      <c r="Y305" s="195"/>
      <c r="Z305" s="190" t="str">
        <f t="shared" ref="Z305:AF305" si="627">IF($E305="Public Bidding","Date Required",IF($E305="Shopping","n/a",IF($E305="Small Value Procurement","n/a",IF($E305="Lease of Venue","n/a",IF($E305="Agency to Agency","n/a",IF($E305="Direct Contracting","n/a",IF($E305="Emergency Cases","n/a","Check Mode of Proc")))))))</f>
        <v>n/a</v>
      </c>
      <c r="AA305" s="190" t="str">
        <f t="shared" si="627"/>
        <v>n/a</v>
      </c>
      <c r="AB305" s="190" t="str">
        <f t="shared" si="627"/>
        <v>n/a</v>
      </c>
      <c r="AC305" s="190" t="str">
        <f t="shared" si="627"/>
        <v>n/a</v>
      </c>
      <c r="AD305" s="190" t="str">
        <f t="shared" si="627"/>
        <v>n/a</v>
      </c>
      <c r="AE305" s="190" t="str">
        <f t="shared" si="627"/>
        <v>n/a</v>
      </c>
      <c r="AF305" s="190" t="str">
        <f t="shared" si="627"/>
        <v>n/a</v>
      </c>
      <c r="AG305" s="206"/>
      <c r="AH305" s="207"/>
      <c r="AI305" s="169" t="s">
        <v>991</v>
      </c>
      <c r="AJ305" s="168" t="s">
        <v>910</v>
      </c>
      <c r="AK305" s="169" t="s">
        <v>889</v>
      </c>
      <c r="AL305" s="231"/>
      <c r="AM305" s="231"/>
      <c r="AN305" s="231"/>
      <c r="AO305" s="235"/>
      <c r="AP305" s="231"/>
      <c r="AQ305" s="231"/>
      <c r="AR305" s="231"/>
      <c r="AS305" s="231"/>
      <c r="AT305" s="231"/>
      <c r="AU305" s="231"/>
      <c r="AV305" s="231"/>
      <c r="AW305" s="231"/>
      <c r="AX305" s="231"/>
      <c r="AY305" s="237"/>
      <c r="AZ305" s="231"/>
      <c r="BA305" s="238"/>
      <c r="BB305" s="231"/>
      <c r="BC305" s="231"/>
      <c r="BD305" s="231"/>
    </row>
    <row r="306" spans="1:56" ht="39" customHeight="1">
      <c r="A306" s="167">
        <f>IF(C306=0,"  ",VLOOKUP(C306,CODES!$A$1:$B$143,2,FALSE))</f>
        <v>310100100001000</v>
      </c>
      <c r="B306" s="253" t="s">
        <v>992</v>
      </c>
      <c r="C306" s="169" t="s">
        <v>445</v>
      </c>
      <c r="D306" s="169" t="s">
        <v>36</v>
      </c>
      <c r="E306" s="169" t="s">
        <v>44</v>
      </c>
      <c r="F306" s="170" t="str">
        <f t="shared" ref="F306:I306" si="628">IF($E306="Public Bidding","Date Required",IF($E306="Shopping","n/a",IF($E306="Small Value Procurement","n/a",IF($E306="Lease of Venue","n/a",IF($E306="Agency to Agency","n/a",IF($E306="Direct Contracting","n/a",IF($E306="Emergency Cases","n/a","Check Mode of Proc")))))))</f>
        <v>n/a</v>
      </c>
      <c r="G306" s="170" t="str">
        <f t="shared" si="628"/>
        <v>n/a</v>
      </c>
      <c r="H306" s="170" t="str">
        <f t="shared" si="628"/>
        <v>n/a</v>
      </c>
      <c r="I306" s="170" t="str">
        <f t="shared" si="628"/>
        <v>n/a</v>
      </c>
      <c r="J306" s="180">
        <v>44707</v>
      </c>
      <c r="K306" s="180">
        <v>44707</v>
      </c>
      <c r="L306" s="181" t="str">
        <f t="shared" si="614"/>
        <v>n/a</v>
      </c>
      <c r="M306" s="180">
        <v>44707</v>
      </c>
      <c r="N306" s="180">
        <v>44711</v>
      </c>
      <c r="O306" s="186">
        <v>44712</v>
      </c>
      <c r="P306" s="186">
        <v>44712</v>
      </c>
      <c r="Q306" s="186">
        <v>44713</v>
      </c>
      <c r="R306" s="186">
        <v>44740</v>
      </c>
      <c r="S306" s="190" t="s">
        <v>38</v>
      </c>
      <c r="T306" s="248">
        <f t="shared" si="619"/>
        <v>39800</v>
      </c>
      <c r="U306" s="263">
        <v>39800</v>
      </c>
      <c r="V306" s="250"/>
      <c r="W306" s="248">
        <f t="shared" si="620"/>
        <v>30350</v>
      </c>
      <c r="X306" s="263">
        <v>30350</v>
      </c>
      <c r="Y306" s="195"/>
      <c r="Z306" s="190" t="str">
        <f t="shared" ref="Z306:AF306" si="629">IF($E306="Public Bidding","Date Required",IF($E306="Shopping","n/a",IF($E306="Small Value Procurement","n/a",IF($E306="Lease of Venue","n/a",IF($E306="Agency to Agency","n/a",IF($E306="Direct Contracting","n/a",IF($E306="Emergency Cases","n/a","Check Mode of Proc")))))))</f>
        <v>n/a</v>
      </c>
      <c r="AA306" s="190" t="str">
        <f t="shared" si="629"/>
        <v>n/a</v>
      </c>
      <c r="AB306" s="190" t="str">
        <f t="shared" si="629"/>
        <v>n/a</v>
      </c>
      <c r="AC306" s="190" t="str">
        <f t="shared" si="629"/>
        <v>n/a</v>
      </c>
      <c r="AD306" s="190" t="str">
        <f t="shared" si="629"/>
        <v>n/a</v>
      </c>
      <c r="AE306" s="190" t="str">
        <f t="shared" si="629"/>
        <v>n/a</v>
      </c>
      <c r="AF306" s="190" t="str">
        <f t="shared" si="629"/>
        <v>n/a</v>
      </c>
      <c r="AG306" s="206"/>
      <c r="AH306" s="207"/>
      <c r="AI306" s="169" t="s">
        <v>993</v>
      </c>
      <c r="AJ306" s="168" t="s">
        <v>994</v>
      </c>
      <c r="AK306" s="169" t="s">
        <v>889</v>
      </c>
      <c r="AL306" s="231"/>
      <c r="AM306" s="231"/>
      <c r="AN306" s="231"/>
      <c r="AO306" s="235"/>
      <c r="AP306" s="231"/>
      <c r="AQ306" s="231"/>
      <c r="AR306" s="231"/>
      <c r="AS306" s="231"/>
      <c r="AT306" s="231"/>
      <c r="AU306" s="231"/>
      <c r="AV306" s="231"/>
      <c r="AW306" s="231"/>
      <c r="AX306" s="231"/>
      <c r="AY306" s="237"/>
      <c r="AZ306" s="231"/>
      <c r="BA306" s="238"/>
      <c r="BB306" s="231"/>
      <c r="BC306" s="231"/>
      <c r="BD306" s="231"/>
    </row>
    <row r="307" spans="1:56" ht="39" customHeight="1">
      <c r="A307" s="167">
        <f>IF(C307=0,"  ",VLOOKUP(C307,CODES!$A$1:$B$143,2,FALSE))</f>
        <v>310100100001000</v>
      </c>
      <c r="B307" s="253" t="s">
        <v>998</v>
      </c>
      <c r="C307" s="169" t="s">
        <v>445</v>
      </c>
      <c r="D307" s="169" t="s">
        <v>36</v>
      </c>
      <c r="E307" s="169" t="s">
        <v>44</v>
      </c>
      <c r="F307" s="170" t="str">
        <f t="shared" ref="F307:I307" si="630">IF($E307="Public Bidding","Date Required",IF($E307="Shopping","n/a",IF($E307="Small Value Procurement","n/a",IF($E307="Lease of Venue","n/a",IF($E307="Agency to Agency","n/a",IF($E307="Direct Contracting","n/a",IF($E307="Emergency Cases","n/a","Check Mode of Proc")))))))</f>
        <v>n/a</v>
      </c>
      <c r="G307" s="170" t="str">
        <f t="shared" si="630"/>
        <v>n/a</v>
      </c>
      <c r="H307" s="170" t="str">
        <f t="shared" si="630"/>
        <v>n/a</v>
      </c>
      <c r="I307" s="170" t="str">
        <f t="shared" si="630"/>
        <v>n/a</v>
      </c>
      <c r="J307" s="169" t="s">
        <v>1963</v>
      </c>
      <c r="K307" s="169" t="s">
        <v>1963</v>
      </c>
      <c r="L307" s="181" t="str">
        <f t="shared" si="614"/>
        <v>n/a</v>
      </c>
      <c r="M307" s="180">
        <v>44708</v>
      </c>
      <c r="N307" s="180">
        <v>44711</v>
      </c>
      <c r="O307" s="186">
        <v>44712</v>
      </c>
      <c r="P307" s="186">
        <v>44713</v>
      </c>
      <c r="Q307" s="186">
        <v>44713</v>
      </c>
      <c r="R307" s="186">
        <v>44740</v>
      </c>
      <c r="S307" s="190" t="s">
        <v>38</v>
      </c>
      <c r="T307" s="248">
        <f t="shared" si="619"/>
        <v>40000</v>
      </c>
      <c r="U307" s="263">
        <v>40000</v>
      </c>
      <c r="V307" s="250"/>
      <c r="W307" s="248">
        <f t="shared" si="620"/>
        <v>40000</v>
      </c>
      <c r="X307" s="263">
        <v>40000</v>
      </c>
      <c r="Y307" s="195"/>
      <c r="Z307" s="190" t="str">
        <f t="shared" ref="Z307:AF307" si="631">IF($E307="Public Bidding","Date Required",IF($E307="Shopping","n/a",IF($E307="Small Value Procurement","n/a",IF($E307="Lease of Venue","n/a",IF($E307="Agency to Agency","n/a",IF($E307="Direct Contracting","n/a",IF($E307="Emergency Cases","n/a","Check Mode of Proc")))))))</f>
        <v>n/a</v>
      </c>
      <c r="AA307" s="190" t="str">
        <f t="shared" si="631"/>
        <v>n/a</v>
      </c>
      <c r="AB307" s="190" t="str">
        <f t="shared" si="631"/>
        <v>n/a</v>
      </c>
      <c r="AC307" s="190" t="str">
        <f t="shared" si="631"/>
        <v>n/a</v>
      </c>
      <c r="AD307" s="190" t="str">
        <f t="shared" si="631"/>
        <v>n/a</v>
      </c>
      <c r="AE307" s="190" t="str">
        <f t="shared" si="631"/>
        <v>n/a</v>
      </c>
      <c r="AF307" s="190" t="str">
        <f t="shared" si="631"/>
        <v>n/a</v>
      </c>
      <c r="AG307" s="206"/>
      <c r="AH307" s="207"/>
      <c r="AI307" s="169" t="s">
        <v>999</v>
      </c>
      <c r="AJ307" s="168" t="s">
        <v>1000</v>
      </c>
      <c r="AK307" s="169" t="s">
        <v>889</v>
      </c>
      <c r="AL307" s="231"/>
      <c r="AM307" s="231"/>
      <c r="AN307" s="231"/>
      <c r="AO307" s="235"/>
      <c r="AP307" s="231"/>
      <c r="AQ307" s="231"/>
      <c r="AR307" s="231"/>
      <c r="AS307" s="231"/>
      <c r="AT307" s="231"/>
      <c r="AU307" s="231"/>
      <c r="AV307" s="231"/>
      <c r="AW307" s="231"/>
      <c r="AX307" s="231"/>
      <c r="AY307" s="237"/>
      <c r="AZ307" s="231"/>
      <c r="BA307" s="238"/>
      <c r="BB307" s="231"/>
      <c r="BC307" s="231"/>
      <c r="BD307" s="231"/>
    </row>
    <row r="308" spans="1:56" ht="45" customHeight="1">
      <c r="A308" s="167">
        <f>IF(C308=0,"  ",VLOOKUP(C308,CODES!$A$1:$B$143,2,FALSE))</f>
        <v>320104100001000</v>
      </c>
      <c r="B308" s="253" t="s">
        <v>1001</v>
      </c>
      <c r="C308" s="169" t="s">
        <v>279</v>
      </c>
      <c r="D308" s="169" t="s">
        <v>36</v>
      </c>
      <c r="E308" s="169" t="s">
        <v>44</v>
      </c>
      <c r="F308" s="170" t="str">
        <f t="shared" ref="F308:I308" si="632">IF($E308="Public Bidding","Date Required",IF($E308="Shopping","n/a",IF($E308="Small Value Procurement","n/a",IF($E308="Lease of Venue","n/a",IF($E308="Agency to Agency","n/a",IF($E308="Direct Contracting","n/a",IF($E308="Emergency Cases","n/a","Check Mode of Proc")))))))</f>
        <v>n/a</v>
      </c>
      <c r="G308" s="170" t="str">
        <f t="shared" si="632"/>
        <v>n/a</v>
      </c>
      <c r="H308" s="170" t="str">
        <f t="shared" si="632"/>
        <v>n/a</v>
      </c>
      <c r="I308" s="170" t="str">
        <f t="shared" si="632"/>
        <v>n/a</v>
      </c>
      <c r="J308" s="180">
        <v>44704</v>
      </c>
      <c r="K308" s="180">
        <v>44704</v>
      </c>
      <c r="L308" s="181" t="str">
        <f t="shared" si="614"/>
        <v>n/a</v>
      </c>
      <c r="M308" s="180">
        <v>44708</v>
      </c>
      <c r="N308" s="180">
        <v>44712</v>
      </c>
      <c r="O308" s="186">
        <v>44713</v>
      </c>
      <c r="P308" s="186">
        <v>44714</v>
      </c>
      <c r="Q308" s="186">
        <v>44720</v>
      </c>
      <c r="R308" s="186">
        <v>44732</v>
      </c>
      <c r="S308" s="190" t="s">
        <v>38</v>
      </c>
      <c r="T308" s="248">
        <f t="shared" ref="T308:T323" si="633">SUM(U308:V308)</f>
        <v>328000</v>
      </c>
      <c r="U308" s="263">
        <v>328000</v>
      </c>
      <c r="V308" s="250"/>
      <c r="W308" s="248">
        <f t="shared" si="620"/>
        <v>314400</v>
      </c>
      <c r="X308" s="263">
        <v>314400</v>
      </c>
      <c r="Y308" s="195"/>
      <c r="Z308" s="190" t="str">
        <f t="shared" ref="Z308:AF308" si="634">IF($E308="Public Bidding","Date Required",IF($E308="Shopping","n/a",IF($E308="Small Value Procurement","n/a",IF($E308="Lease of Venue","n/a",IF($E308="Agency to Agency","n/a",IF($E308="Direct Contracting","n/a",IF($E308="Emergency Cases","n/a","Check Mode of Proc")))))))</f>
        <v>n/a</v>
      </c>
      <c r="AA308" s="190" t="str">
        <f t="shared" si="634"/>
        <v>n/a</v>
      </c>
      <c r="AB308" s="190" t="str">
        <f t="shared" si="634"/>
        <v>n/a</v>
      </c>
      <c r="AC308" s="190" t="str">
        <f t="shared" si="634"/>
        <v>n/a</v>
      </c>
      <c r="AD308" s="190" t="str">
        <f t="shared" si="634"/>
        <v>n/a</v>
      </c>
      <c r="AE308" s="190" t="str">
        <f t="shared" si="634"/>
        <v>n/a</v>
      </c>
      <c r="AF308" s="190" t="str">
        <f t="shared" si="634"/>
        <v>n/a</v>
      </c>
      <c r="AG308" s="206"/>
      <c r="AH308" s="207"/>
      <c r="AI308" s="169" t="s">
        <v>1002</v>
      </c>
      <c r="AJ308" s="168" t="s">
        <v>1003</v>
      </c>
      <c r="AK308" s="169" t="s">
        <v>942</v>
      </c>
      <c r="AL308" s="231"/>
      <c r="AM308" s="231"/>
      <c r="AN308" s="231"/>
      <c r="AO308" s="235"/>
      <c r="AP308" s="231"/>
      <c r="AQ308" s="231"/>
      <c r="AR308" s="231"/>
      <c r="AS308" s="231"/>
      <c r="AT308" s="231"/>
      <c r="AU308" s="231"/>
      <c r="AV308" s="231"/>
      <c r="AW308" s="231"/>
      <c r="AX308" s="231"/>
      <c r="AY308" s="237"/>
      <c r="AZ308" s="231"/>
      <c r="BA308" s="238"/>
      <c r="BB308" s="231"/>
      <c r="BC308" s="231"/>
      <c r="BD308" s="231"/>
    </row>
    <row r="309" spans="1:56" ht="39" customHeight="1">
      <c r="A309" s="167">
        <f>IF(C309=0,"  ",VLOOKUP(C309,CODES!$A$1:$B$143,2,FALSE))</f>
        <v>100000100001000</v>
      </c>
      <c r="B309" s="253" t="s">
        <v>1004</v>
      </c>
      <c r="C309" s="169" t="s">
        <v>49</v>
      </c>
      <c r="D309" s="169" t="s">
        <v>36</v>
      </c>
      <c r="E309" s="169" t="s">
        <v>44</v>
      </c>
      <c r="F309" s="170" t="str">
        <f t="shared" ref="F309:I309" si="635">IF($E309="Public Bidding","Date Required",IF($E309="Shopping","n/a",IF($E309="Small Value Procurement","n/a",IF($E309="Lease of Venue","n/a",IF($E309="Agency to Agency","n/a",IF($E309="Direct Contracting","n/a",IF($E309="Emergency Cases","n/a","Check Mode of Proc")))))))</f>
        <v>n/a</v>
      </c>
      <c r="G309" s="170" t="str">
        <f t="shared" si="635"/>
        <v>n/a</v>
      </c>
      <c r="H309" s="170" t="str">
        <f t="shared" si="635"/>
        <v>n/a</v>
      </c>
      <c r="I309" s="170" t="str">
        <f t="shared" si="635"/>
        <v>n/a</v>
      </c>
      <c r="J309" s="180">
        <v>44704</v>
      </c>
      <c r="K309" s="180">
        <v>44704</v>
      </c>
      <c r="L309" s="181" t="str">
        <f t="shared" si="614"/>
        <v>n/a</v>
      </c>
      <c r="M309" s="180">
        <v>44711</v>
      </c>
      <c r="N309" s="180">
        <v>44712</v>
      </c>
      <c r="O309" s="186">
        <v>44715</v>
      </c>
      <c r="P309" s="186">
        <v>44716</v>
      </c>
      <c r="Q309" s="186">
        <v>44718</v>
      </c>
      <c r="R309" s="186">
        <v>44726</v>
      </c>
      <c r="S309" s="190" t="s">
        <v>38</v>
      </c>
      <c r="T309" s="248">
        <f t="shared" si="633"/>
        <v>59080</v>
      </c>
      <c r="U309" s="263">
        <v>59080</v>
      </c>
      <c r="V309" s="250"/>
      <c r="W309" s="248">
        <f t="shared" si="620"/>
        <v>5944</v>
      </c>
      <c r="X309" s="263">
        <v>5944</v>
      </c>
      <c r="Y309" s="195"/>
      <c r="Z309" s="190" t="str">
        <f t="shared" ref="Z309:AF309" si="636">IF($E309="Public Bidding","Date Required",IF($E309="Shopping","n/a",IF($E309="Small Value Procurement","n/a",IF($E309="Lease of Venue","n/a",IF($E309="Agency to Agency","n/a",IF($E309="Direct Contracting","n/a",IF($E309="Emergency Cases","n/a","Check Mode of Proc")))))))</f>
        <v>n/a</v>
      </c>
      <c r="AA309" s="190" t="str">
        <f t="shared" si="636"/>
        <v>n/a</v>
      </c>
      <c r="AB309" s="190" t="str">
        <f t="shared" si="636"/>
        <v>n/a</v>
      </c>
      <c r="AC309" s="190" t="str">
        <f t="shared" si="636"/>
        <v>n/a</v>
      </c>
      <c r="AD309" s="190" t="str">
        <f t="shared" si="636"/>
        <v>n/a</v>
      </c>
      <c r="AE309" s="190" t="str">
        <f t="shared" si="636"/>
        <v>n/a</v>
      </c>
      <c r="AF309" s="190" t="str">
        <f t="shared" si="636"/>
        <v>n/a</v>
      </c>
      <c r="AG309" s="206"/>
      <c r="AH309" s="207"/>
      <c r="AI309" s="169" t="s">
        <v>1005</v>
      </c>
      <c r="AJ309" s="168" t="s">
        <v>1006</v>
      </c>
      <c r="AK309" s="169" t="s">
        <v>942</v>
      </c>
      <c r="AL309" s="231"/>
      <c r="AM309" s="231"/>
      <c r="AN309" s="231"/>
      <c r="AO309" s="235"/>
      <c r="AP309" s="231"/>
      <c r="AQ309" s="231"/>
      <c r="AR309" s="231"/>
      <c r="AS309" s="231"/>
      <c r="AT309" s="231"/>
      <c r="AU309" s="231"/>
      <c r="AV309" s="231"/>
      <c r="AW309" s="231"/>
      <c r="AX309" s="231"/>
      <c r="AY309" s="237"/>
      <c r="AZ309" s="231"/>
      <c r="BA309" s="238"/>
      <c r="BB309" s="231"/>
      <c r="BC309" s="231"/>
      <c r="BD309" s="231"/>
    </row>
    <row r="310" spans="1:56" ht="39" customHeight="1">
      <c r="A310" s="167">
        <f>IF(C310=0,"  ",VLOOKUP(C310,CODES!$A$1:$B$143,2,FALSE))</f>
        <v>310100100001000</v>
      </c>
      <c r="B310" s="253" t="s">
        <v>1007</v>
      </c>
      <c r="C310" s="169" t="s">
        <v>445</v>
      </c>
      <c r="D310" s="169" t="s">
        <v>36</v>
      </c>
      <c r="E310" s="169" t="s">
        <v>44</v>
      </c>
      <c r="F310" s="170" t="str">
        <f t="shared" ref="F310:I310" si="637">IF($E310="Public Bidding","Date Required",IF($E310="Shopping","n/a",IF($E310="Small Value Procurement","n/a",IF($E310="Lease of Venue","n/a",IF($E310="Agency to Agency","n/a",IF($E310="Direct Contracting","n/a",IF($E310="Emergency Cases","n/a","Check Mode of Proc")))))))</f>
        <v>n/a</v>
      </c>
      <c r="G310" s="170" t="str">
        <f t="shared" si="637"/>
        <v>n/a</v>
      </c>
      <c r="H310" s="170" t="str">
        <f t="shared" si="637"/>
        <v>n/a</v>
      </c>
      <c r="I310" s="170" t="str">
        <f t="shared" si="637"/>
        <v>n/a</v>
      </c>
      <c r="J310" s="180">
        <v>44718</v>
      </c>
      <c r="K310" s="180">
        <v>44718</v>
      </c>
      <c r="L310" s="181" t="str">
        <f t="shared" si="614"/>
        <v>n/a</v>
      </c>
      <c r="M310" s="180">
        <v>44720</v>
      </c>
      <c r="N310" s="180">
        <v>44720</v>
      </c>
      <c r="O310" s="186">
        <v>44722</v>
      </c>
      <c r="P310" s="186">
        <v>44723</v>
      </c>
      <c r="Q310" s="186">
        <v>44723</v>
      </c>
      <c r="R310" s="186">
        <v>44739</v>
      </c>
      <c r="S310" s="190" t="s">
        <v>38</v>
      </c>
      <c r="T310" s="248">
        <f t="shared" si="633"/>
        <v>73000</v>
      </c>
      <c r="U310" s="263">
        <v>73000</v>
      </c>
      <c r="V310" s="250"/>
      <c r="W310" s="248">
        <f t="shared" si="620"/>
        <v>73000</v>
      </c>
      <c r="X310" s="263">
        <v>73000</v>
      </c>
      <c r="Y310" s="195"/>
      <c r="Z310" s="190" t="str">
        <f t="shared" ref="Z310:AF310" si="638">IF($E310="Public Bidding","Date Required",IF($E310="Shopping","n/a",IF($E310="Small Value Procurement","n/a",IF($E310="Lease of Venue","n/a",IF($E310="Agency to Agency","n/a",IF($E310="Direct Contracting","n/a",IF($E310="Emergency Cases","n/a","Check Mode of Proc")))))))</f>
        <v>n/a</v>
      </c>
      <c r="AA310" s="190" t="str">
        <f t="shared" si="638"/>
        <v>n/a</v>
      </c>
      <c r="AB310" s="190" t="str">
        <f t="shared" si="638"/>
        <v>n/a</v>
      </c>
      <c r="AC310" s="190" t="str">
        <f t="shared" si="638"/>
        <v>n/a</v>
      </c>
      <c r="AD310" s="190" t="str">
        <f t="shared" si="638"/>
        <v>n/a</v>
      </c>
      <c r="AE310" s="190" t="str">
        <f t="shared" si="638"/>
        <v>n/a</v>
      </c>
      <c r="AF310" s="190" t="str">
        <f t="shared" si="638"/>
        <v>n/a</v>
      </c>
      <c r="AG310" s="206"/>
      <c r="AH310" s="207"/>
      <c r="AI310" s="169" t="s">
        <v>1008</v>
      </c>
      <c r="AJ310" s="168" t="s">
        <v>1009</v>
      </c>
      <c r="AK310" s="169" t="s">
        <v>1010</v>
      </c>
      <c r="AL310" s="231"/>
      <c r="AM310" s="231"/>
      <c r="AN310" s="231"/>
      <c r="AO310" s="235"/>
      <c r="AP310" s="231"/>
      <c r="AQ310" s="231"/>
      <c r="AR310" s="231"/>
      <c r="AS310" s="231"/>
      <c r="AT310" s="231"/>
      <c r="AU310" s="231"/>
      <c r="AV310" s="231"/>
      <c r="AW310" s="231"/>
      <c r="AX310" s="231"/>
      <c r="AY310" s="237"/>
      <c r="AZ310" s="231"/>
      <c r="BA310" s="238"/>
      <c r="BB310" s="231"/>
      <c r="BC310" s="231"/>
      <c r="BD310" s="231"/>
    </row>
    <row r="311" spans="1:56" ht="39" customHeight="1">
      <c r="A311" s="167">
        <f>IF(C311=0,"  ",VLOOKUP(C311,CODES!$A$1:$B$143,2,FALSE))</f>
        <v>330100100001000</v>
      </c>
      <c r="B311" s="253" t="s">
        <v>1011</v>
      </c>
      <c r="C311" s="169" t="s">
        <v>249</v>
      </c>
      <c r="D311" s="169" t="s">
        <v>36</v>
      </c>
      <c r="E311" s="169" t="s">
        <v>44</v>
      </c>
      <c r="F311" s="170" t="str">
        <f t="shared" ref="F311:I311" si="639">IF($E311="Public Bidding","Date Required",IF($E311="Shopping","n/a",IF($E311="Small Value Procurement","n/a",IF($E311="Lease of Venue","n/a",IF($E311="Agency to Agency","n/a",IF($E311="Direct Contracting","n/a",IF($E311="Emergency Cases","n/a","Check Mode of Proc")))))))</f>
        <v>n/a</v>
      </c>
      <c r="G311" s="170" t="str">
        <f t="shared" si="639"/>
        <v>n/a</v>
      </c>
      <c r="H311" s="170" t="str">
        <f t="shared" si="639"/>
        <v>n/a</v>
      </c>
      <c r="I311" s="170" t="str">
        <f t="shared" si="639"/>
        <v>n/a</v>
      </c>
      <c r="J311" s="180">
        <v>44706</v>
      </c>
      <c r="K311" s="180">
        <v>44706</v>
      </c>
      <c r="L311" s="181" t="str">
        <f t="shared" si="614"/>
        <v>n/a</v>
      </c>
      <c r="M311" s="180">
        <v>44711</v>
      </c>
      <c r="N311" s="180">
        <v>44718</v>
      </c>
      <c r="O311" s="186">
        <v>44719</v>
      </c>
      <c r="P311" s="186">
        <v>44720</v>
      </c>
      <c r="Q311" s="186">
        <v>44728</v>
      </c>
      <c r="R311" s="186">
        <v>44732</v>
      </c>
      <c r="S311" s="190" t="s">
        <v>38</v>
      </c>
      <c r="T311" s="248">
        <f t="shared" si="633"/>
        <v>185000</v>
      </c>
      <c r="U311" s="263">
        <v>185000</v>
      </c>
      <c r="V311" s="250"/>
      <c r="W311" s="248">
        <f t="shared" si="620"/>
        <v>185000</v>
      </c>
      <c r="X311" s="263">
        <v>185000</v>
      </c>
      <c r="Y311" s="195"/>
      <c r="Z311" s="190" t="str">
        <f t="shared" ref="Z311:AF311" si="640">IF($E311="Public Bidding","Date Required",IF($E311="Shopping","n/a",IF($E311="Small Value Procurement","n/a",IF($E311="Lease of Venue","n/a",IF($E311="Agency to Agency","n/a",IF($E311="Direct Contracting","n/a",IF($E311="Emergency Cases","n/a","Check Mode of Proc")))))))</f>
        <v>n/a</v>
      </c>
      <c r="AA311" s="190" t="str">
        <f t="shared" si="640"/>
        <v>n/a</v>
      </c>
      <c r="AB311" s="190" t="str">
        <f t="shared" si="640"/>
        <v>n/a</v>
      </c>
      <c r="AC311" s="190" t="str">
        <f t="shared" si="640"/>
        <v>n/a</v>
      </c>
      <c r="AD311" s="190" t="str">
        <f t="shared" si="640"/>
        <v>n/a</v>
      </c>
      <c r="AE311" s="190" t="str">
        <f t="shared" si="640"/>
        <v>n/a</v>
      </c>
      <c r="AF311" s="190" t="str">
        <f t="shared" si="640"/>
        <v>n/a</v>
      </c>
      <c r="AG311" s="206"/>
      <c r="AH311" s="207"/>
      <c r="AI311" s="169" t="s">
        <v>1012</v>
      </c>
      <c r="AJ311" s="168" t="s">
        <v>907</v>
      </c>
      <c r="AK311" s="169" t="s">
        <v>929</v>
      </c>
      <c r="AL311" s="231"/>
      <c r="AM311" s="231"/>
      <c r="AN311" s="231"/>
      <c r="AO311" s="235"/>
      <c r="AP311" s="231"/>
      <c r="AQ311" s="231"/>
      <c r="AR311" s="231"/>
      <c r="AS311" s="231"/>
      <c r="AT311" s="231"/>
      <c r="AU311" s="231"/>
      <c r="AV311" s="231"/>
      <c r="AW311" s="231"/>
      <c r="AX311" s="231"/>
      <c r="AY311" s="237"/>
      <c r="AZ311" s="231"/>
      <c r="BA311" s="238"/>
      <c r="BB311" s="231"/>
      <c r="BC311" s="231"/>
      <c r="BD311" s="231"/>
    </row>
    <row r="312" spans="1:56" ht="39" customHeight="1">
      <c r="A312" s="167">
        <f>IF(C312=0,"  ",VLOOKUP(C312,CODES!$A$1:$B$143,2,FALSE))</f>
        <v>100000100001000</v>
      </c>
      <c r="B312" s="253" t="s">
        <v>1013</v>
      </c>
      <c r="C312" s="169" t="s">
        <v>1014</v>
      </c>
      <c r="D312" s="169" t="s">
        <v>36</v>
      </c>
      <c r="E312" s="169" t="s">
        <v>44</v>
      </c>
      <c r="F312" s="170" t="str">
        <f t="shared" ref="F312:I312" si="641">IF($E312="Public Bidding","Date Required",IF($E312="Shopping","n/a",IF($E312="Small Value Procurement","n/a",IF($E312="Lease of Venue","n/a",IF($E312="Agency to Agency","n/a",IF($E312="Direct Contracting","n/a",IF($E312="Emergency Cases","n/a","Check Mode of Proc")))))))</f>
        <v>n/a</v>
      </c>
      <c r="G312" s="170" t="str">
        <f t="shared" si="641"/>
        <v>n/a</v>
      </c>
      <c r="H312" s="170" t="str">
        <f t="shared" si="641"/>
        <v>n/a</v>
      </c>
      <c r="I312" s="170" t="str">
        <f t="shared" si="641"/>
        <v>n/a</v>
      </c>
      <c r="J312" s="180">
        <v>44705</v>
      </c>
      <c r="K312" s="180">
        <v>44705</v>
      </c>
      <c r="L312" s="181" t="str">
        <f t="shared" si="614"/>
        <v>n/a</v>
      </c>
      <c r="M312" s="180">
        <v>44711</v>
      </c>
      <c r="N312" s="180">
        <v>44718</v>
      </c>
      <c r="O312" s="186">
        <v>44720</v>
      </c>
      <c r="P312" s="186">
        <v>44721</v>
      </c>
      <c r="Q312" s="186">
        <v>44722</v>
      </c>
      <c r="R312" s="186">
        <v>44722</v>
      </c>
      <c r="S312" s="190" t="s">
        <v>38</v>
      </c>
      <c r="T312" s="248">
        <f t="shared" si="633"/>
        <v>5820</v>
      </c>
      <c r="U312" s="263">
        <v>5820</v>
      </c>
      <c r="V312" s="250"/>
      <c r="W312" s="248">
        <f t="shared" si="620"/>
        <v>4800</v>
      </c>
      <c r="X312" s="263">
        <v>4800</v>
      </c>
      <c r="Y312" s="195"/>
      <c r="Z312" s="190" t="str">
        <f t="shared" ref="Z312:AF312" si="642">IF($E312="Public Bidding","Date Required",IF($E312="Shopping","n/a",IF($E312="Small Value Procurement","n/a",IF($E312="Lease of Venue","n/a",IF($E312="Agency to Agency","n/a",IF($E312="Direct Contracting","n/a",IF($E312="Emergency Cases","n/a","Check Mode of Proc")))))))</f>
        <v>n/a</v>
      </c>
      <c r="AA312" s="190" t="str">
        <f t="shared" si="642"/>
        <v>n/a</v>
      </c>
      <c r="AB312" s="190" t="str">
        <f t="shared" si="642"/>
        <v>n/a</v>
      </c>
      <c r="AC312" s="190" t="str">
        <f t="shared" si="642"/>
        <v>n/a</v>
      </c>
      <c r="AD312" s="190" t="str">
        <f t="shared" si="642"/>
        <v>n/a</v>
      </c>
      <c r="AE312" s="190" t="str">
        <f t="shared" si="642"/>
        <v>n/a</v>
      </c>
      <c r="AF312" s="190" t="str">
        <f t="shared" si="642"/>
        <v>n/a</v>
      </c>
      <c r="AG312" s="206"/>
      <c r="AH312" s="207"/>
      <c r="AI312" s="169" t="s">
        <v>1015</v>
      </c>
      <c r="AJ312" s="168" t="s">
        <v>90</v>
      </c>
      <c r="AK312" s="169" t="s">
        <v>929</v>
      </c>
      <c r="AL312" s="231"/>
      <c r="AM312" s="231"/>
      <c r="AN312" s="231"/>
      <c r="AO312" s="235"/>
      <c r="AP312" s="231"/>
      <c r="AQ312" s="231"/>
      <c r="AR312" s="231"/>
      <c r="AS312" s="231"/>
      <c r="AT312" s="231"/>
      <c r="AU312" s="231"/>
      <c r="AV312" s="231"/>
      <c r="AW312" s="231"/>
      <c r="AX312" s="231"/>
      <c r="AY312" s="237"/>
      <c r="AZ312" s="231"/>
      <c r="BA312" s="238"/>
      <c r="BB312" s="231"/>
      <c r="BC312" s="231"/>
      <c r="BD312" s="231"/>
    </row>
    <row r="313" spans="1:56" ht="39" customHeight="1">
      <c r="A313" s="167">
        <f>IF(C313=0,"  ",VLOOKUP(C313,CODES!$A$1:$B$143,2,FALSE))</f>
        <v>320101100001000</v>
      </c>
      <c r="B313" s="253" t="s">
        <v>1016</v>
      </c>
      <c r="C313" s="169" t="s">
        <v>84</v>
      </c>
      <c r="D313" s="169" t="s">
        <v>36</v>
      </c>
      <c r="E313" s="169" t="s">
        <v>44</v>
      </c>
      <c r="F313" s="170" t="str">
        <f t="shared" ref="F313:I313" si="643">IF($E313="Public Bidding","Date Required",IF($E313="Shopping","n/a",IF($E313="Small Value Procurement","n/a",IF($E313="Lease of Venue","n/a",IF($E313="Agency to Agency","n/a",IF($E313="Direct Contracting","n/a",IF($E313="Emergency Cases","n/a","Check Mode of Proc")))))))</f>
        <v>n/a</v>
      </c>
      <c r="G313" s="170" t="str">
        <f t="shared" si="643"/>
        <v>n/a</v>
      </c>
      <c r="H313" s="170" t="str">
        <f t="shared" si="643"/>
        <v>n/a</v>
      </c>
      <c r="I313" s="170" t="str">
        <f t="shared" si="643"/>
        <v>n/a</v>
      </c>
      <c r="J313" s="180">
        <v>44701</v>
      </c>
      <c r="K313" s="180">
        <v>44701</v>
      </c>
      <c r="L313" s="181" t="str">
        <f t="shared" si="614"/>
        <v>n/a</v>
      </c>
      <c r="M313" s="180">
        <v>44711</v>
      </c>
      <c r="N313" s="180">
        <v>44718</v>
      </c>
      <c r="O313" s="186">
        <v>44722</v>
      </c>
      <c r="P313" s="186">
        <v>44723</v>
      </c>
      <c r="Q313" s="186">
        <v>44726</v>
      </c>
      <c r="R313" s="186">
        <v>44727</v>
      </c>
      <c r="S313" s="190" t="s">
        <v>38</v>
      </c>
      <c r="T313" s="248">
        <f t="shared" si="633"/>
        <v>16000</v>
      </c>
      <c r="U313" s="263">
        <v>16000</v>
      </c>
      <c r="V313" s="250"/>
      <c r="W313" s="248">
        <f t="shared" si="620"/>
        <v>15960</v>
      </c>
      <c r="X313" s="263">
        <v>15960</v>
      </c>
      <c r="Y313" s="195"/>
      <c r="Z313" s="190" t="str">
        <f t="shared" ref="Z313:AF313" si="644">IF($E313="Public Bidding","Date Required",IF($E313="Shopping","n/a",IF($E313="Small Value Procurement","n/a",IF($E313="Lease of Venue","n/a",IF($E313="Agency to Agency","n/a",IF($E313="Direct Contracting","n/a",IF($E313="Emergency Cases","n/a","Check Mode of Proc")))))))</f>
        <v>n/a</v>
      </c>
      <c r="AA313" s="190" t="str">
        <f t="shared" si="644"/>
        <v>n/a</v>
      </c>
      <c r="AB313" s="190" t="str">
        <f t="shared" si="644"/>
        <v>n/a</v>
      </c>
      <c r="AC313" s="190" t="str">
        <f t="shared" si="644"/>
        <v>n/a</v>
      </c>
      <c r="AD313" s="190" t="str">
        <f t="shared" si="644"/>
        <v>n/a</v>
      </c>
      <c r="AE313" s="190" t="str">
        <f t="shared" si="644"/>
        <v>n/a</v>
      </c>
      <c r="AF313" s="190" t="str">
        <f t="shared" si="644"/>
        <v>n/a</v>
      </c>
      <c r="AG313" s="206"/>
      <c r="AH313" s="207"/>
      <c r="AI313" s="169" t="s">
        <v>1017</v>
      </c>
      <c r="AJ313" s="168" t="s">
        <v>1018</v>
      </c>
      <c r="AK313" s="169" t="s">
        <v>1019</v>
      </c>
      <c r="AL313" s="231"/>
      <c r="AM313" s="231"/>
      <c r="AN313" s="231"/>
      <c r="AO313" s="235"/>
      <c r="AP313" s="231"/>
      <c r="AQ313" s="231"/>
      <c r="AR313" s="231"/>
      <c r="AS313" s="231"/>
      <c r="AT313" s="231"/>
      <c r="AU313" s="231"/>
      <c r="AV313" s="231"/>
      <c r="AW313" s="231"/>
      <c r="AX313" s="231"/>
      <c r="AY313" s="237"/>
      <c r="AZ313" s="231"/>
      <c r="BA313" s="238"/>
      <c r="BB313" s="231"/>
      <c r="BC313" s="231"/>
      <c r="BD313" s="231"/>
    </row>
    <row r="314" spans="1:56" ht="39" customHeight="1">
      <c r="A314" s="167">
        <f>IF(C314=0,"  ",VLOOKUP(C314,CODES!$A$1:$B$143,2,FALSE))</f>
        <v>200000100001000</v>
      </c>
      <c r="B314" s="253" t="s">
        <v>1020</v>
      </c>
      <c r="C314" s="169" t="s">
        <v>317</v>
      </c>
      <c r="D314" s="169" t="s">
        <v>36</v>
      </c>
      <c r="E314" s="169" t="s">
        <v>44</v>
      </c>
      <c r="F314" s="170" t="str">
        <f t="shared" ref="F314:I314" si="645">IF($E314="Public Bidding","Date Required",IF($E314="Shopping","n/a",IF($E314="Small Value Procurement","n/a",IF($E314="Lease of Venue","n/a",IF($E314="Agency to Agency","n/a",IF($E314="Direct Contracting","n/a",IF($E314="Emergency Cases","n/a","Check Mode of Proc")))))))</f>
        <v>n/a</v>
      </c>
      <c r="G314" s="170" t="str">
        <f t="shared" si="645"/>
        <v>n/a</v>
      </c>
      <c r="H314" s="170" t="str">
        <f t="shared" si="645"/>
        <v>n/a</v>
      </c>
      <c r="I314" s="170" t="str">
        <f t="shared" si="645"/>
        <v>n/a</v>
      </c>
      <c r="J314" s="180">
        <v>44679</v>
      </c>
      <c r="K314" s="180">
        <v>44679</v>
      </c>
      <c r="L314" s="181" t="str">
        <f t="shared" si="614"/>
        <v>n/a</v>
      </c>
      <c r="M314" s="180">
        <v>44712</v>
      </c>
      <c r="N314" s="180">
        <v>44718</v>
      </c>
      <c r="O314" s="186">
        <v>44733</v>
      </c>
      <c r="P314" s="186">
        <v>44734</v>
      </c>
      <c r="Q314" s="186">
        <v>44748</v>
      </c>
      <c r="R314" s="186">
        <v>44749</v>
      </c>
      <c r="S314" s="190" t="s">
        <v>38</v>
      </c>
      <c r="T314" s="248">
        <f t="shared" si="633"/>
        <v>200000</v>
      </c>
      <c r="U314" s="263">
        <v>200000</v>
      </c>
      <c r="V314" s="250"/>
      <c r="W314" s="248">
        <f t="shared" si="620"/>
        <v>199450</v>
      </c>
      <c r="X314" s="263">
        <v>199450</v>
      </c>
      <c r="Y314" s="195"/>
      <c r="Z314" s="190" t="str">
        <f t="shared" ref="Z314:AF314" si="646">IF($E314="Public Bidding","Date Required",IF($E314="Shopping","n/a",IF($E314="Small Value Procurement","n/a",IF($E314="Lease of Venue","n/a",IF($E314="Agency to Agency","n/a",IF($E314="Direct Contracting","n/a",IF($E314="Emergency Cases","n/a","Check Mode of Proc")))))))</f>
        <v>n/a</v>
      </c>
      <c r="AA314" s="190" t="str">
        <f t="shared" si="646"/>
        <v>n/a</v>
      </c>
      <c r="AB314" s="190" t="str">
        <f t="shared" si="646"/>
        <v>n/a</v>
      </c>
      <c r="AC314" s="190" t="str">
        <f t="shared" si="646"/>
        <v>n/a</v>
      </c>
      <c r="AD314" s="190" t="str">
        <f t="shared" si="646"/>
        <v>n/a</v>
      </c>
      <c r="AE314" s="190" t="str">
        <f t="shared" si="646"/>
        <v>n/a</v>
      </c>
      <c r="AF314" s="190" t="str">
        <f t="shared" si="646"/>
        <v>n/a</v>
      </c>
      <c r="AG314" s="206"/>
      <c r="AH314" s="207"/>
      <c r="AI314" s="169" t="s">
        <v>1021</v>
      </c>
      <c r="AJ314" s="168" t="s">
        <v>1022</v>
      </c>
      <c r="AK314" s="169" t="s">
        <v>1023</v>
      </c>
      <c r="AL314" s="231"/>
      <c r="AM314" s="231"/>
      <c r="AN314" s="231"/>
      <c r="AO314" s="235"/>
      <c r="AP314" s="231"/>
      <c r="AQ314" s="231"/>
      <c r="AR314" s="231"/>
      <c r="AS314" s="231"/>
      <c r="AT314" s="231"/>
      <c r="AU314" s="231"/>
      <c r="AV314" s="231"/>
      <c r="AW314" s="231"/>
      <c r="AX314" s="231"/>
      <c r="AY314" s="237"/>
      <c r="AZ314" s="231"/>
      <c r="BA314" s="238"/>
      <c r="BB314" s="231"/>
      <c r="BC314" s="231"/>
      <c r="BD314" s="231"/>
    </row>
    <row r="315" spans="1:56" s="162" customFormat="1" ht="39" customHeight="1">
      <c r="A315" s="222">
        <f>IF(C315=0,"  ",VLOOKUP(C315,CODES!$A$1:$B$143,2,FALSE))</f>
        <v>320101100001000</v>
      </c>
      <c r="B315" s="437" t="s">
        <v>1024</v>
      </c>
      <c r="C315" s="224" t="s">
        <v>84</v>
      </c>
      <c r="D315" s="224" t="s">
        <v>36</v>
      </c>
      <c r="E315" s="224" t="s">
        <v>44</v>
      </c>
      <c r="F315" s="224" t="str">
        <f t="shared" ref="F315:I315" si="647">IF($E315="Public Bidding","Date Required",IF($E315="Shopping","n/a",IF($E315="Small Value Procurement","n/a",IF($E315="Lease of Venue","n/a",IF($E315="Agency to Agency","n/a",IF($E315="Direct Contracting","n/a",IF($E315="Emergency Cases","n/a","Check Mode of Proc")))))))</f>
        <v>n/a</v>
      </c>
      <c r="G315" s="224" t="str">
        <f t="shared" si="647"/>
        <v>n/a</v>
      </c>
      <c r="H315" s="224" t="str">
        <f t="shared" si="647"/>
        <v>n/a</v>
      </c>
      <c r="I315" s="224" t="str">
        <f t="shared" si="647"/>
        <v>n/a</v>
      </c>
      <c r="J315" s="229">
        <v>44701</v>
      </c>
      <c r="K315" s="229">
        <v>44701</v>
      </c>
      <c r="L315" s="224" t="str">
        <f t="shared" si="614"/>
        <v>n/a</v>
      </c>
      <c r="M315" s="229">
        <v>44711</v>
      </c>
      <c r="N315" s="229">
        <v>44718</v>
      </c>
      <c r="O315" s="228">
        <v>44722</v>
      </c>
      <c r="P315" s="228">
        <v>44723</v>
      </c>
      <c r="Q315" s="389" t="s">
        <v>1966</v>
      </c>
      <c r="R315" s="389" t="s">
        <v>1966</v>
      </c>
      <c r="S315" s="224" t="s">
        <v>38</v>
      </c>
      <c r="T315" s="399">
        <f t="shared" si="633"/>
        <v>12700</v>
      </c>
      <c r="U315" s="399">
        <v>12700</v>
      </c>
      <c r="V315" s="224"/>
      <c r="W315" s="399">
        <f t="shared" si="620"/>
        <v>9984</v>
      </c>
      <c r="X315" s="399">
        <v>9984</v>
      </c>
      <c r="Y315" s="223"/>
      <c r="Z315" s="224" t="str">
        <f t="shared" ref="Z315:AF315" si="648">IF($E315="Public Bidding","Date Required",IF($E315="Shopping","n/a",IF($E315="Small Value Procurement","n/a",IF($E315="Lease of Venue","n/a",IF($E315="Agency to Agency","n/a",IF($E315="Direct Contracting","n/a",IF($E315="Emergency Cases","n/a","Check Mode of Proc")))))))</f>
        <v>n/a</v>
      </c>
      <c r="AA315" s="224" t="str">
        <f t="shared" si="648"/>
        <v>n/a</v>
      </c>
      <c r="AB315" s="224" t="str">
        <f t="shared" si="648"/>
        <v>n/a</v>
      </c>
      <c r="AC315" s="224" t="str">
        <f t="shared" si="648"/>
        <v>n/a</v>
      </c>
      <c r="AD315" s="224" t="str">
        <f t="shared" si="648"/>
        <v>n/a</v>
      </c>
      <c r="AE315" s="224" t="str">
        <f t="shared" si="648"/>
        <v>n/a</v>
      </c>
      <c r="AF315" s="224" t="str">
        <f t="shared" si="648"/>
        <v>n/a</v>
      </c>
      <c r="AG315" s="223"/>
      <c r="AH315" s="233"/>
      <c r="AI315" s="224" t="s">
        <v>1025</v>
      </c>
      <c r="AJ315" s="223" t="s">
        <v>1026</v>
      </c>
      <c r="AK315" s="224" t="s">
        <v>929</v>
      </c>
      <c r="AL315" s="234"/>
      <c r="AM315" s="234"/>
      <c r="AN315" s="234"/>
      <c r="AO315" s="236"/>
      <c r="AP315" s="234"/>
      <c r="AQ315" s="234"/>
      <c r="AR315" s="234"/>
      <c r="AS315" s="234"/>
      <c r="AT315" s="234"/>
      <c r="AU315" s="234"/>
      <c r="AV315" s="234"/>
      <c r="AW315" s="234"/>
      <c r="AX315" s="234"/>
      <c r="AY315" s="239"/>
      <c r="AZ315" s="234"/>
      <c r="BA315" s="240"/>
      <c r="BB315" s="234"/>
      <c r="BC315" s="234"/>
      <c r="BD315" s="234"/>
    </row>
    <row r="316" spans="1:56" ht="39" customHeight="1">
      <c r="A316" s="167">
        <f>IF(C316=0,"  ",VLOOKUP(C316,CODES!$A$1:$B$143,2,FALSE))</f>
        <v>320101100001000</v>
      </c>
      <c r="B316" s="253" t="s">
        <v>1027</v>
      </c>
      <c r="C316" s="169" t="s">
        <v>179</v>
      </c>
      <c r="D316" s="169" t="s">
        <v>36</v>
      </c>
      <c r="E316" s="169" t="s">
        <v>44</v>
      </c>
      <c r="F316" s="170" t="str">
        <f t="shared" ref="F316:I316" si="649">IF($E316="Public Bidding","Date Required",IF($E316="Shopping","n/a",IF($E316="Small Value Procurement","n/a",IF($E316="Lease of Venue","n/a",IF($E316="Agency to Agency","n/a",IF($E316="Direct Contracting","n/a",IF($E316="Emergency Cases","n/a","Check Mode of Proc")))))))</f>
        <v>n/a</v>
      </c>
      <c r="G316" s="170" t="str">
        <f t="shared" si="649"/>
        <v>n/a</v>
      </c>
      <c r="H316" s="170" t="str">
        <f t="shared" si="649"/>
        <v>n/a</v>
      </c>
      <c r="I316" s="170" t="str">
        <f t="shared" si="649"/>
        <v>n/a</v>
      </c>
      <c r="J316" s="180">
        <v>44705</v>
      </c>
      <c r="K316" s="180">
        <v>44705</v>
      </c>
      <c r="L316" s="181" t="str">
        <f t="shared" si="614"/>
        <v>n/a</v>
      </c>
      <c r="M316" s="180">
        <v>44712</v>
      </c>
      <c r="N316" s="180">
        <v>44718</v>
      </c>
      <c r="O316" s="186">
        <v>44713</v>
      </c>
      <c r="P316" s="186">
        <v>44714</v>
      </c>
      <c r="Q316" s="186">
        <v>44715</v>
      </c>
      <c r="R316" s="186">
        <v>44718</v>
      </c>
      <c r="S316" s="190" t="s">
        <v>38</v>
      </c>
      <c r="T316" s="248">
        <f t="shared" si="633"/>
        <v>108300</v>
      </c>
      <c r="U316" s="263">
        <v>108300</v>
      </c>
      <c r="V316" s="250"/>
      <c r="W316" s="248">
        <f t="shared" si="620"/>
        <v>68082</v>
      </c>
      <c r="X316" s="263">
        <v>68082</v>
      </c>
      <c r="Y316" s="195"/>
      <c r="Z316" s="190" t="str">
        <f t="shared" ref="Z316:AF316" si="650">IF($E316="Public Bidding","Date Required",IF($E316="Shopping","n/a",IF($E316="Small Value Procurement","n/a",IF($E316="Lease of Venue","n/a",IF($E316="Agency to Agency","n/a",IF($E316="Direct Contracting","n/a",IF($E316="Emergency Cases","n/a","Check Mode of Proc")))))))</f>
        <v>n/a</v>
      </c>
      <c r="AA316" s="190" t="str">
        <f t="shared" si="650"/>
        <v>n/a</v>
      </c>
      <c r="AB316" s="190" t="str">
        <f t="shared" si="650"/>
        <v>n/a</v>
      </c>
      <c r="AC316" s="190" t="str">
        <f t="shared" si="650"/>
        <v>n/a</v>
      </c>
      <c r="AD316" s="190" t="str">
        <f t="shared" si="650"/>
        <v>n/a</v>
      </c>
      <c r="AE316" s="190" t="str">
        <f t="shared" si="650"/>
        <v>n/a</v>
      </c>
      <c r="AF316" s="190" t="str">
        <f t="shared" si="650"/>
        <v>n/a</v>
      </c>
      <c r="AG316" s="206"/>
      <c r="AH316" s="207"/>
      <c r="AI316" s="169" t="s">
        <v>1028</v>
      </c>
      <c r="AJ316" s="168" t="s">
        <v>1029</v>
      </c>
      <c r="AK316" s="169" t="s">
        <v>1030</v>
      </c>
      <c r="AL316" s="231"/>
      <c r="AM316" s="231"/>
      <c r="AN316" s="231"/>
      <c r="AO316" s="235"/>
      <c r="AP316" s="231"/>
      <c r="AQ316" s="231"/>
      <c r="AR316" s="231"/>
      <c r="AS316" s="231"/>
      <c r="AT316" s="231"/>
      <c r="AU316" s="231"/>
      <c r="AV316" s="231"/>
      <c r="AW316" s="231"/>
      <c r="AX316" s="231"/>
      <c r="AY316" s="237"/>
      <c r="AZ316" s="231"/>
      <c r="BA316" s="238"/>
      <c r="BB316" s="231"/>
      <c r="BC316" s="231"/>
      <c r="BD316" s="231"/>
    </row>
    <row r="317" spans="1:56" ht="39" customHeight="1">
      <c r="A317" s="167">
        <f>IF(C317=0,"  ",VLOOKUP(C317,CODES!$A$1:$B$143,2,FALSE))</f>
        <v>320101100001000</v>
      </c>
      <c r="B317" s="253" t="s">
        <v>1031</v>
      </c>
      <c r="C317" s="169" t="s">
        <v>179</v>
      </c>
      <c r="D317" s="169" t="s">
        <v>36</v>
      </c>
      <c r="E317" s="169" t="s">
        <v>44</v>
      </c>
      <c r="F317" s="170" t="str">
        <f t="shared" ref="F317:I317" si="651">IF($E317="Public Bidding","Date Required",IF($E317="Shopping","n/a",IF($E317="Small Value Procurement","n/a",IF($E317="Lease of Venue","n/a",IF($E317="Agency to Agency","n/a",IF($E317="Direct Contracting","n/a",IF($E317="Emergency Cases","n/a","Check Mode of Proc")))))))</f>
        <v>n/a</v>
      </c>
      <c r="G317" s="170" t="str">
        <f t="shared" si="651"/>
        <v>n/a</v>
      </c>
      <c r="H317" s="170" t="str">
        <f t="shared" si="651"/>
        <v>n/a</v>
      </c>
      <c r="I317" s="170" t="str">
        <f t="shared" si="651"/>
        <v>n/a</v>
      </c>
      <c r="J317" s="180">
        <v>44705</v>
      </c>
      <c r="K317" s="180">
        <v>44705</v>
      </c>
      <c r="L317" s="181" t="str">
        <f t="shared" si="614"/>
        <v>n/a</v>
      </c>
      <c r="M317" s="180">
        <v>44712</v>
      </c>
      <c r="N317" s="180">
        <v>44713</v>
      </c>
      <c r="O317" s="186">
        <v>44719</v>
      </c>
      <c r="P317" s="186">
        <v>44720</v>
      </c>
      <c r="Q317" s="186">
        <v>44722</v>
      </c>
      <c r="R317" s="186">
        <v>44726</v>
      </c>
      <c r="S317" s="190" t="s">
        <v>38</v>
      </c>
      <c r="T317" s="248">
        <f t="shared" si="633"/>
        <v>108300</v>
      </c>
      <c r="U317" s="263">
        <v>108300</v>
      </c>
      <c r="V317" s="250"/>
      <c r="W317" s="248">
        <f t="shared" si="620"/>
        <v>11230</v>
      </c>
      <c r="X317" s="263">
        <v>11230</v>
      </c>
      <c r="Y317" s="195"/>
      <c r="Z317" s="190" t="str">
        <f t="shared" ref="Z317:AF317" si="652">IF($E317="Public Bidding","Date Required",IF($E317="Shopping","n/a",IF($E317="Small Value Procurement","n/a",IF($E317="Lease of Venue","n/a",IF($E317="Agency to Agency","n/a",IF($E317="Direct Contracting","n/a",IF($E317="Emergency Cases","n/a","Check Mode of Proc")))))))</f>
        <v>n/a</v>
      </c>
      <c r="AA317" s="190" t="str">
        <f t="shared" si="652"/>
        <v>n/a</v>
      </c>
      <c r="AB317" s="190" t="str">
        <f t="shared" si="652"/>
        <v>n/a</v>
      </c>
      <c r="AC317" s="190" t="str">
        <f t="shared" si="652"/>
        <v>n/a</v>
      </c>
      <c r="AD317" s="190" t="str">
        <f t="shared" si="652"/>
        <v>n/a</v>
      </c>
      <c r="AE317" s="190" t="str">
        <f t="shared" si="652"/>
        <v>n/a</v>
      </c>
      <c r="AF317" s="190" t="str">
        <f t="shared" si="652"/>
        <v>n/a</v>
      </c>
      <c r="AG317" s="206"/>
      <c r="AH317" s="207"/>
      <c r="AI317" s="169" t="s">
        <v>1032</v>
      </c>
      <c r="AJ317" s="168" t="s">
        <v>155</v>
      </c>
      <c r="AK317" s="169" t="s">
        <v>1030</v>
      </c>
      <c r="AL317" s="231"/>
      <c r="AM317" s="231"/>
      <c r="AN317" s="231"/>
      <c r="AO317" s="235"/>
      <c r="AP317" s="231"/>
      <c r="AQ317" s="231"/>
      <c r="AR317" s="231"/>
      <c r="AS317" s="231"/>
      <c r="AT317" s="231"/>
      <c r="AU317" s="231"/>
      <c r="AV317" s="231"/>
      <c r="AW317" s="231"/>
      <c r="AX317" s="231"/>
      <c r="AY317" s="237"/>
      <c r="AZ317" s="231"/>
      <c r="BA317" s="238"/>
      <c r="BB317" s="231"/>
      <c r="BC317" s="231"/>
      <c r="BD317" s="231"/>
    </row>
    <row r="318" spans="1:56" ht="39" customHeight="1">
      <c r="A318" s="167">
        <f>IF(C318=0,"  ",VLOOKUP(C318,CODES!$A$1:$B$143,2,FALSE))</f>
        <v>320101100001000</v>
      </c>
      <c r="B318" s="253" t="s">
        <v>1033</v>
      </c>
      <c r="C318" s="169" t="s">
        <v>84</v>
      </c>
      <c r="D318" s="169" t="s">
        <v>36</v>
      </c>
      <c r="E318" s="169" t="s">
        <v>44</v>
      </c>
      <c r="F318" s="170" t="str">
        <f t="shared" ref="F318:I318" si="653">IF($E318="Public Bidding","Date Required",IF($E318="Shopping","n/a",IF($E318="Small Value Procurement","n/a",IF($E318="Lease of Venue","n/a",IF($E318="Agency to Agency","n/a",IF($E318="Direct Contracting","n/a",IF($E318="Emergency Cases","n/a","Check Mode of Proc")))))))</f>
        <v>n/a</v>
      </c>
      <c r="G318" s="170" t="str">
        <f t="shared" si="653"/>
        <v>n/a</v>
      </c>
      <c r="H318" s="170" t="str">
        <f t="shared" si="653"/>
        <v>n/a</v>
      </c>
      <c r="I318" s="170" t="str">
        <f t="shared" si="653"/>
        <v>n/a</v>
      </c>
      <c r="J318" s="180">
        <v>44701</v>
      </c>
      <c r="K318" s="180">
        <v>44701</v>
      </c>
      <c r="L318" s="181" t="str">
        <f t="shared" si="614"/>
        <v>n/a</v>
      </c>
      <c r="M318" s="180">
        <v>44712</v>
      </c>
      <c r="N318" s="180">
        <v>44718</v>
      </c>
      <c r="O318" s="186">
        <v>44727</v>
      </c>
      <c r="P318" s="186">
        <v>44728</v>
      </c>
      <c r="Q318" s="186">
        <v>44728</v>
      </c>
      <c r="R318" s="186">
        <v>44732</v>
      </c>
      <c r="S318" s="190" t="s">
        <v>38</v>
      </c>
      <c r="T318" s="248">
        <f t="shared" si="633"/>
        <v>7893.08</v>
      </c>
      <c r="U318" s="263">
        <v>7893.08</v>
      </c>
      <c r="V318" s="250"/>
      <c r="W318" s="248">
        <f t="shared" si="620"/>
        <v>4125</v>
      </c>
      <c r="X318" s="263">
        <v>4125</v>
      </c>
      <c r="Y318" s="195"/>
      <c r="Z318" s="190" t="str">
        <f t="shared" ref="Z318:AF318" si="654">IF($E318="Public Bidding","Date Required",IF($E318="Shopping","n/a",IF($E318="Small Value Procurement","n/a",IF($E318="Lease of Venue","n/a",IF($E318="Agency to Agency","n/a",IF($E318="Direct Contracting","n/a",IF($E318="Emergency Cases","n/a","Check Mode of Proc")))))))</f>
        <v>n/a</v>
      </c>
      <c r="AA318" s="190" t="str">
        <f t="shared" si="654"/>
        <v>n/a</v>
      </c>
      <c r="AB318" s="190" t="str">
        <f t="shared" si="654"/>
        <v>n/a</v>
      </c>
      <c r="AC318" s="190" t="str">
        <f t="shared" si="654"/>
        <v>n/a</v>
      </c>
      <c r="AD318" s="190" t="str">
        <f t="shared" si="654"/>
        <v>n/a</v>
      </c>
      <c r="AE318" s="190" t="str">
        <f t="shared" si="654"/>
        <v>n/a</v>
      </c>
      <c r="AF318" s="190" t="str">
        <f t="shared" si="654"/>
        <v>n/a</v>
      </c>
      <c r="AG318" s="206"/>
      <c r="AH318" s="207"/>
      <c r="AI318" s="169" t="s">
        <v>1034</v>
      </c>
      <c r="AJ318" s="168" t="s">
        <v>59</v>
      </c>
      <c r="AK318" s="169" t="s">
        <v>929</v>
      </c>
      <c r="AL318" s="231"/>
      <c r="AM318" s="231"/>
      <c r="AN318" s="231"/>
      <c r="AO318" s="235"/>
      <c r="AP318" s="231"/>
      <c r="AQ318" s="231"/>
      <c r="AR318" s="231"/>
      <c r="AS318" s="231"/>
      <c r="AT318" s="231"/>
      <c r="AU318" s="231"/>
      <c r="AV318" s="231"/>
      <c r="AW318" s="231"/>
      <c r="AX318" s="231"/>
      <c r="AY318" s="237"/>
      <c r="AZ318" s="231"/>
      <c r="BA318" s="238"/>
      <c r="BB318" s="231"/>
      <c r="BC318" s="231"/>
      <c r="BD318" s="231"/>
    </row>
    <row r="319" spans="1:56" ht="39" customHeight="1">
      <c r="A319" s="167">
        <f>IF(C319=0,"  ",VLOOKUP(C319,CODES!$A$1:$B$143,2,FALSE))</f>
        <v>320101100001000</v>
      </c>
      <c r="B319" s="253" t="s">
        <v>1035</v>
      </c>
      <c r="C319" s="169" t="s">
        <v>84</v>
      </c>
      <c r="D319" s="169" t="s">
        <v>36</v>
      </c>
      <c r="E319" s="169" t="s">
        <v>1036</v>
      </c>
      <c r="F319" s="170" t="str">
        <f t="shared" ref="F319:I319" si="655">IF($E319="Public Bidding","Date Required",IF($E319="Shopping","n/a",IF($E319="Small Value Procurement","n/a",IF($E319="Lease of Venue","n/a",IF($E319="Agency to Agency","n/a",IF($E319="Direct Contracting","n/a",IF($E319="Emergency Cases","n/a","Check Mode of Proc")))))))</f>
        <v>n/a</v>
      </c>
      <c r="G319" s="170" t="str">
        <f t="shared" si="655"/>
        <v>n/a</v>
      </c>
      <c r="H319" s="170" t="str">
        <f t="shared" si="655"/>
        <v>n/a</v>
      </c>
      <c r="I319" s="170" t="str">
        <f t="shared" si="655"/>
        <v>n/a</v>
      </c>
      <c r="J319" s="180">
        <v>44701</v>
      </c>
      <c r="K319" s="180">
        <v>44701</v>
      </c>
      <c r="L319" s="181" t="str">
        <f t="shared" si="614"/>
        <v>n/a</v>
      </c>
      <c r="M319" s="180">
        <v>44712</v>
      </c>
      <c r="N319" s="180">
        <v>44718</v>
      </c>
      <c r="O319" s="186">
        <v>44720</v>
      </c>
      <c r="P319" s="186">
        <v>44721</v>
      </c>
      <c r="Q319" s="186">
        <v>44722</v>
      </c>
      <c r="R319" s="186">
        <v>44722</v>
      </c>
      <c r="S319" s="190" t="s">
        <v>38</v>
      </c>
      <c r="T319" s="248">
        <f t="shared" si="633"/>
        <v>7893.08</v>
      </c>
      <c r="U319" s="263">
        <v>7893.08</v>
      </c>
      <c r="V319" s="250"/>
      <c r="W319" s="248">
        <f t="shared" si="620"/>
        <v>3750</v>
      </c>
      <c r="X319" s="263">
        <v>3750</v>
      </c>
      <c r="Y319" s="195"/>
      <c r="Z319" s="190" t="str">
        <f t="shared" ref="Z319:AF319" si="656">IF($E319="Public Bidding","Date Required",IF($E319="Shopping","n/a",IF($E319="Small Value Procurement","n/a",IF($E319="Lease of Venue","n/a",IF($E319="Agency to Agency","n/a",IF($E319="Direct Contracting","n/a",IF($E319="Emergency Cases","n/a","Check Mode of Proc")))))))</f>
        <v>n/a</v>
      </c>
      <c r="AA319" s="190" t="str">
        <f t="shared" si="656"/>
        <v>n/a</v>
      </c>
      <c r="AB319" s="190" t="str">
        <f t="shared" si="656"/>
        <v>n/a</v>
      </c>
      <c r="AC319" s="190" t="str">
        <f t="shared" si="656"/>
        <v>n/a</v>
      </c>
      <c r="AD319" s="190" t="str">
        <f t="shared" si="656"/>
        <v>n/a</v>
      </c>
      <c r="AE319" s="190" t="str">
        <f t="shared" si="656"/>
        <v>n/a</v>
      </c>
      <c r="AF319" s="190" t="str">
        <f t="shared" si="656"/>
        <v>n/a</v>
      </c>
      <c r="AG319" s="206"/>
      <c r="AH319" s="207"/>
      <c r="AI319" s="169" t="s">
        <v>1037</v>
      </c>
      <c r="AJ319" s="168" t="s">
        <v>90</v>
      </c>
      <c r="AK319" s="169" t="s">
        <v>929</v>
      </c>
      <c r="AL319" s="231"/>
      <c r="AM319" s="231"/>
      <c r="AN319" s="231"/>
      <c r="AO319" s="235"/>
      <c r="AP319" s="231"/>
      <c r="AQ319" s="231"/>
      <c r="AR319" s="231"/>
      <c r="AS319" s="231"/>
      <c r="AT319" s="231"/>
      <c r="AU319" s="231"/>
      <c r="AV319" s="231"/>
      <c r="AW319" s="231"/>
      <c r="AX319" s="231"/>
      <c r="AY319" s="237"/>
      <c r="AZ319" s="231"/>
      <c r="BA319" s="238"/>
      <c r="BB319" s="231"/>
      <c r="BC319" s="231"/>
      <c r="BD319" s="231"/>
    </row>
    <row r="320" spans="1:56" ht="39" customHeight="1">
      <c r="A320" s="167">
        <f>IF(C320=0,"  ",VLOOKUP(C320,CODES!$A$1:$B$143,2,FALSE))</f>
        <v>100000100001000</v>
      </c>
      <c r="B320" s="253" t="s">
        <v>1038</v>
      </c>
      <c r="C320" s="169" t="s">
        <v>1014</v>
      </c>
      <c r="D320" s="169" t="s">
        <v>36</v>
      </c>
      <c r="E320" s="169" t="s">
        <v>44</v>
      </c>
      <c r="F320" s="170" t="str">
        <f t="shared" ref="F320:I320" si="657">IF($E320="Public Bidding","Date Required",IF($E320="Shopping","n/a",IF($E320="Small Value Procurement","n/a",IF($E320="Lease of Venue","n/a",IF($E320="Agency to Agency","n/a",IF($E320="Direct Contracting","n/a",IF($E320="Emergency Cases","n/a","Check Mode of Proc")))))))</f>
        <v>n/a</v>
      </c>
      <c r="G320" s="170" t="str">
        <f t="shared" si="657"/>
        <v>n/a</v>
      </c>
      <c r="H320" s="170" t="str">
        <f t="shared" si="657"/>
        <v>n/a</v>
      </c>
      <c r="I320" s="170" t="str">
        <f t="shared" si="657"/>
        <v>n/a</v>
      </c>
      <c r="J320" s="180">
        <v>44711</v>
      </c>
      <c r="K320" s="180">
        <v>44711</v>
      </c>
      <c r="L320" s="181" t="str">
        <f t="shared" si="614"/>
        <v>n/a</v>
      </c>
      <c r="M320" s="180">
        <v>44712</v>
      </c>
      <c r="N320" s="180">
        <v>44718</v>
      </c>
      <c r="O320" s="186">
        <v>44712</v>
      </c>
      <c r="P320" s="186">
        <v>44713</v>
      </c>
      <c r="Q320" s="186">
        <v>44714</v>
      </c>
      <c r="R320" s="186">
        <v>44739</v>
      </c>
      <c r="S320" s="190" t="s">
        <v>38</v>
      </c>
      <c r="T320" s="248">
        <f t="shared" si="633"/>
        <v>50000</v>
      </c>
      <c r="U320" s="263">
        <v>50000</v>
      </c>
      <c r="V320" s="250"/>
      <c r="W320" s="248">
        <f t="shared" si="620"/>
        <v>43000</v>
      </c>
      <c r="X320" s="263">
        <v>43000</v>
      </c>
      <c r="Y320" s="195"/>
      <c r="Z320" s="190" t="str">
        <f t="shared" ref="Z320:AF320" si="658">IF($E320="Public Bidding","Date Required",IF($E320="Shopping","n/a",IF($E320="Small Value Procurement","n/a",IF($E320="Lease of Venue","n/a",IF($E320="Agency to Agency","n/a",IF($E320="Direct Contracting","n/a",IF($E320="Emergency Cases","n/a","Check Mode of Proc")))))))</f>
        <v>n/a</v>
      </c>
      <c r="AA320" s="190" t="str">
        <f t="shared" si="658"/>
        <v>n/a</v>
      </c>
      <c r="AB320" s="190" t="str">
        <f t="shared" si="658"/>
        <v>n/a</v>
      </c>
      <c r="AC320" s="190" t="str">
        <f t="shared" si="658"/>
        <v>n/a</v>
      </c>
      <c r="AD320" s="190" t="str">
        <f t="shared" si="658"/>
        <v>n/a</v>
      </c>
      <c r="AE320" s="190" t="str">
        <f t="shared" si="658"/>
        <v>n/a</v>
      </c>
      <c r="AF320" s="190" t="str">
        <f t="shared" si="658"/>
        <v>n/a</v>
      </c>
      <c r="AG320" s="206"/>
      <c r="AH320" s="207"/>
      <c r="AI320" s="169" t="s">
        <v>1039</v>
      </c>
      <c r="AJ320" s="168" t="s">
        <v>910</v>
      </c>
      <c r="AK320" s="169" t="s">
        <v>1040</v>
      </c>
      <c r="AL320" s="231"/>
      <c r="AM320" s="231"/>
      <c r="AN320" s="231"/>
      <c r="AO320" s="235"/>
      <c r="AP320" s="231"/>
      <c r="AQ320" s="231"/>
      <c r="AR320" s="231"/>
      <c r="AS320" s="231"/>
      <c r="AT320" s="231"/>
      <c r="AU320" s="231"/>
      <c r="AV320" s="231"/>
      <c r="AW320" s="231"/>
      <c r="AX320" s="231"/>
      <c r="AY320" s="237"/>
      <c r="AZ320" s="231"/>
      <c r="BA320" s="238"/>
      <c r="BB320" s="231"/>
      <c r="BC320" s="231"/>
      <c r="BD320" s="231"/>
    </row>
    <row r="321" spans="1:56" ht="66.95" customHeight="1">
      <c r="A321" s="167" t="str">
        <f>IF(C321=0,"  ",VLOOKUP(C321,CODES!$A$1:$B$143,2,FALSE))</f>
        <v>3201021100001000</v>
      </c>
      <c r="B321" s="253" t="s">
        <v>1041</v>
      </c>
      <c r="C321" s="169" t="s">
        <v>575</v>
      </c>
      <c r="D321" s="169" t="s">
        <v>36</v>
      </c>
      <c r="E321" s="169" t="s">
        <v>44</v>
      </c>
      <c r="F321" s="170" t="str">
        <f t="shared" ref="F321:I321" si="659">IF($E321="Public Bidding","Date Required",IF($E321="Shopping","n/a",IF($E321="Small Value Procurement","n/a",IF($E321="Lease of Venue","n/a",IF($E321="Agency to Agency","n/a",IF($E321="Direct Contracting","n/a",IF($E321="Emergency Cases","n/a","Check Mode of Proc")))))))</f>
        <v>n/a</v>
      </c>
      <c r="G321" s="170" t="str">
        <f t="shared" si="659"/>
        <v>n/a</v>
      </c>
      <c r="H321" s="170" t="str">
        <f t="shared" si="659"/>
        <v>n/a</v>
      </c>
      <c r="I321" s="170" t="str">
        <f t="shared" si="659"/>
        <v>n/a</v>
      </c>
      <c r="J321" s="169" t="s">
        <v>1982</v>
      </c>
      <c r="K321" s="180">
        <v>11108</v>
      </c>
      <c r="L321" s="181" t="str">
        <f t="shared" si="614"/>
        <v>n/a</v>
      </c>
      <c r="M321" s="180">
        <v>44713</v>
      </c>
      <c r="N321" s="180">
        <v>44718</v>
      </c>
      <c r="O321" s="186">
        <v>44736</v>
      </c>
      <c r="P321" s="186">
        <v>44737</v>
      </c>
      <c r="Q321" s="186">
        <v>44739</v>
      </c>
      <c r="R321" s="186">
        <v>44739</v>
      </c>
      <c r="S321" s="190" t="s">
        <v>38</v>
      </c>
      <c r="T321" s="248">
        <f t="shared" si="633"/>
        <v>711940</v>
      </c>
      <c r="U321" s="263">
        <v>711940</v>
      </c>
      <c r="V321" s="250"/>
      <c r="W321" s="248">
        <f t="shared" si="620"/>
        <v>714000</v>
      </c>
      <c r="X321" s="263">
        <v>714000</v>
      </c>
      <c r="Y321" s="195"/>
      <c r="Z321" s="190" t="str">
        <f t="shared" ref="Z321:AF321" si="660">IF($E321="Public Bidding","Date Required",IF($E321="Shopping","n/a",IF($E321="Small Value Procurement","n/a",IF($E321="Lease of Venue","n/a",IF($E321="Agency to Agency","n/a",IF($E321="Direct Contracting","n/a",IF($E321="Emergency Cases","n/a","Check Mode of Proc")))))))</f>
        <v>n/a</v>
      </c>
      <c r="AA321" s="190" t="str">
        <f t="shared" si="660"/>
        <v>n/a</v>
      </c>
      <c r="AB321" s="190" t="str">
        <f t="shared" si="660"/>
        <v>n/a</v>
      </c>
      <c r="AC321" s="190" t="str">
        <f t="shared" si="660"/>
        <v>n/a</v>
      </c>
      <c r="AD321" s="190" t="str">
        <f t="shared" si="660"/>
        <v>n/a</v>
      </c>
      <c r="AE321" s="190" t="str">
        <f t="shared" si="660"/>
        <v>n/a</v>
      </c>
      <c r="AF321" s="190" t="str">
        <f t="shared" si="660"/>
        <v>n/a</v>
      </c>
      <c r="AG321" s="206"/>
      <c r="AH321" s="207"/>
      <c r="AI321" s="169" t="s">
        <v>1042</v>
      </c>
      <c r="AJ321" s="168" t="s">
        <v>1043</v>
      </c>
      <c r="AK321" s="169" t="s">
        <v>1044</v>
      </c>
      <c r="AL321" s="231"/>
      <c r="AM321" s="231"/>
      <c r="AN321" s="231"/>
      <c r="AO321" s="235"/>
      <c r="AP321" s="231"/>
      <c r="AQ321" s="231"/>
      <c r="AR321" s="231"/>
      <c r="AS321" s="231"/>
      <c r="AT321" s="231"/>
      <c r="AU321" s="231"/>
      <c r="AV321" s="231"/>
      <c r="AW321" s="231"/>
      <c r="AX321" s="231"/>
      <c r="AY321" s="237"/>
      <c r="AZ321" s="231"/>
      <c r="BA321" s="238"/>
      <c r="BB321" s="231"/>
      <c r="BC321" s="231"/>
      <c r="BD321" s="231"/>
    </row>
    <row r="322" spans="1:56" ht="39" customHeight="1">
      <c r="A322" s="167" t="str">
        <f>IF(C322=0,"  ",VLOOKUP(C322,CODES!$A$1:$B$143,2,FALSE))</f>
        <v>3201021100001000</v>
      </c>
      <c r="B322" s="253" t="s">
        <v>1045</v>
      </c>
      <c r="C322" s="169" t="s">
        <v>575</v>
      </c>
      <c r="D322" s="169" t="s">
        <v>36</v>
      </c>
      <c r="E322" s="169" t="s">
        <v>44</v>
      </c>
      <c r="F322" s="170" t="str">
        <f t="shared" ref="F322:I322" si="661">IF($E322="Public Bidding","Date Required",IF($E322="Shopping","n/a",IF($E322="Small Value Procurement","n/a",IF($E322="Lease of Venue","n/a",IF($E322="Agency to Agency","n/a",IF($E322="Direct Contracting","n/a",IF($E322="Emergency Cases","n/a","Check Mode of Proc")))))))</f>
        <v>n/a</v>
      </c>
      <c r="G322" s="170" t="str">
        <f t="shared" si="661"/>
        <v>n/a</v>
      </c>
      <c r="H322" s="170" t="str">
        <f t="shared" si="661"/>
        <v>n/a</v>
      </c>
      <c r="I322" s="170" t="str">
        <f t="shared" si="661"/>
        <v>n/a</v>
      </c>
      <c r="J322" s="180">
        <v>44713</v>
      </c>
      <c r="K322" s="180">
        <v>44713</v>
      </c>
      <c r="L322" s="181" t="str">
        <f t="shared" si="614"/>
        <v>n/a</v>
      </c>
      <c r="M322" s="180">
        <v>44714</v>
      </c>
      <c r="N322" s="180">
        <v>44720</v>
      </c>
      <c r="O322" s="186">
        <v>44732</v>
      </c>
      <c r="P322" s="186">
        <v>44733</v>
      </c>
      <c r="Q322" s="186">
        <v>44733</v>
      </c>
      <c r="R322" s="186">
        <v>44733</v>
      </c>
      <c r="S322" s="190" t="s">
        <v>38</v>
      </c>
      <c r="T322" s="248">
        <f t="shared" si="633"/>
        <v>188600</v>
      </c>
      <c r="U322" s="263">
        <v>188600</v>
      </c>
      <c r="V322" s="250"/>
      <c r="W322" s="248">
        <f t="shared" si="620"/>
        <v>188140</v>
      </c>
      <c r="X322" s="263">
        <v>188140</v>
      </c>
      <c r="Y322" s="195"/>
      <c r="Z322" s="190" t="str">
        <f t="shared" ref="Z322:AF322" si="662">IF($E322="Public Bidding","Date Required",IF($E322="Shopping","n/a",IF($E322="Small Value Procurement","n/a",IF($E322="Lease of Venue","n/a",IF($E322="Agency to Agency","n/a",IF($E322="Direct Contracting","n/a",IF($E322="Emergency Cases","n/a","Check Mode of Proc")))))))</f>
        <v>n/a</v>
      </c>
      <c r="AA322" s="190" t="str">
        <f t="shared" si="662"/>
        <v>n/a</v>
      </c>
      <c r="AB322" s="190" t="str">
        <f t="shared" si="662"/>
        <v>n/a</v>
      </c>
      <c r="AC322" s="190" t="str">
        <f t="shared" si="662"/>
        <v>n/a</v>
      </c>
      <c r="AD322" s="190" t="str">
        <f t="shared" si="662"/>
        <v>n/a</v>
      </c>
      <c r="AE322" s="190" t="str">
        <f t="shared" si="662"/>
        <v>n/a</v>
      </c>
      <c r="AF322" s="190" t="str">
        <f t="shared" si="662"/>
        <v>n/a</v>
      </c>
      <c r="AG322" s="206"/>
      <c r="AH322" s="207"/>
      <c r="AI322" s="169" t="s">
        <v>1046</v>
      </c>
      <c r="AJ322" s="168" t="s">
        <v>723</v>
      </c>
      <c r="AK322" s="169" t="s">
        <v>1047</v>
      </c>
      <c r="AL322" s="231"/>
      <c r="AM322" s="231"/>
      <c r="AN322" s="231"/>
      <c r="AO322" s="235"/>
      <c r="AP322" s="231"/>
      <c r="AQ322" s="231"/>
      <c r="AR322" s="231"/>
      <c r="AS322" s="231"/>
      <c r="AT322" s="231"/>
      <c r="AU322" s="231"/>
      <c r="AV322" s="231"/>
      <c r="AW322" s="231"/>
      <c r="AX322" s="231"/>
      <c r="AY322" s="237"/>
      <c r="AZ322" s="231"/>
      <c r="BA322" s="238"/>
      <c r="BB322" s="231"/>
      <c r="BC322" s="231"/>
      <c r="BD322" s="231"/>
    </row>
    <row r="323" spans="1:56" ht="62.1" customHeight="1">
      <c r="A323" s="167" t="str">
        <f>IF(C323=0,"  ",VLOOKUP(C323,CODES!$A$1:$B$143,2,FALSE))</f>
        <v>3201021100001000</v>
      </c>
      <c r="B323" s="253" t="s">
        <v>1048</v>
      </c>
      <c r="C323" s="169" t="s">
        <v>575</v>
      </c>
      <c r="D323" s="169" t="s">
        <v>36</v>
      </c>
      <c r="E323" s="169" t="s">
        <v>44</v>
      </c>
      <c r="F323" s="170" t="str">
        <f t="shared" ref="F323:I323" si="663">IF($E323="Public Bidding","Date Required",IF($E323="Shopping","n/a",IF($E323="Small Value Procurement","n/a",IF($E323="Lease of Venue","n/a",IF($E323="Agency to Agency","n/a",IF($E323="Direct Contracting","n/a",IF($E323="Emergency Cases","n/a","Check Mode of Proc")))))))</f>
        <v>n/a</v>
      </c>
      <c r="G323" s="170" t="str">
        <f t="shared" si="663"/>
        <v>n/a</v>
      </c>
      <c r="H323" s="170" t="str">
        <f t="shared" si="663"/>
        <v>n/a</v>
      </c>
      <c r="I323" s="170" t="str">
        <f t="shared" si="663"/>
        <v>n/a</v>
      </c>
      <c r="J323" s="180">
        <v>44712</v>
      </c>
      <c r="K323" s="180">
        <v>44712</v>
      </c>
      <c r="L323" s="181" t="str">
        <f t="shared" si="614"/>
        <v>n/a</v>
      </c>
      <c r="M323" s="180">
        <v>44714</v>
      </c>
      <c r="N323" s="180">
        <v>44718</v>
      </c>
      <c r="O323" s="186">
        <v>44719</v>
      </c>
      <c r="P323" s="186">
        <v>44720</v>
      </c>
      <c r="Q323" s="186">
        <v>44741</v>
      </c>
      <c r="R323" s="186">
        <v>44748</v>
      </c>
      <c r="S323" s="190" t="s">
        <v>38</v>
      </c>
      <c r="T323" s="248">
        <f t="shared" si="633"/>
        <v>273000</v>
      </c>
      <c r="U323" s="263">
        <v>273000</v>
      </c>
      <c r="V323" s="250"/>
      <c r="W323" s="248">
        <f t="shared" si="620"/>
        <v>179725</v>
      </c>
      <c r="X323" s="263">
        <v>179725</v>
      </c>
      <c r="Y323" s="195"/>
      <c r="Z323" s="190" t="str">
        <f t="shared" ref="Z323:AF323" si="664">IF($E323="Public Bidding","Date Required",IF($E323="Shopping","n/a",IF($E323="Small Value Procurement","n/a",IF($E323="Lease of Venue","n/a",IF($E323="Agency to Agency","n/a",IF($E323="Direct Contracting","n/a",IF($E323="Emergency Cases","n/a","Check Mode of Proc")))))))</f>
        <v>n/a</v>
      </c>
      <c r="AA323" s="190" t="str">
        <f t="shared" si="664"/>
        <v>n/a</v>
      </c>
      <c r="AB323" s="190" t="str">
        <f t="shared" si="664"/>
        <v>n/a</v>
      </c>
      <c r="AC323" s="190" t="str">
        <f t="shared" si="664"/>
        <v>n/a</v>
      </c>
      <c r="AD323" s="190" t="str">
        <f t="shared" si="664"/>
        <v>n/a</v>
      </c>
      <c r="AE323" s="190" t="str">
        <f t="shared" si="664"/>
        <v>n/a</v>
      </c>
      <c r="AF323" s="190" t="str">
        <f t="shared" si="664"/>
        <v>n/a</v>
      </c>
      <c r="AG323" s="206"/>
      <c r="AH323" s="207"/>
      <c r="AI323" s="169" t="s">
        <v>1049</v>
      </c>
      <c r="AJ323" s="168" t="s">
        <v>1050</v>
      </c>
      <c r="AK323" s="169" t="s">
        <v>1044</v>
      </c>
      <c r="AL323" s="231"/>
      <c r="AM323" s="231"/>
      <c r="AN323" s="231"/>
      <c r="AO323" s="235"/>
      <c r="AP323" s="231"/>
      <c r="AQ323" s="231"/>
      <c r="AR323" s="231"/>
      <c r="AS323" s="231"/>
      <c r="AT323" s="231"/>
      <c r="AU323" s="231"/>
      <c r="AV323" s="231"/>
      <c r="AW323" s="231"/>
      <c r="AX323" s="231"/>
      <c r="AY323" s="237"/>
      <c r="AZ323" s="231"/>
      <c r="BA323" s="238"/>
      <c r="BB323" s="231"/>
      <c r="BC323" s="231"/>
      <c r="BD323" s="231"/>
    </row>
    <row r="324" spans="1:56" ht="39" customHeight="1">
      <c r="A324" s="167">
        <f>IF(C324=0,"  ",VLOOKUP(C324,CODES!$A$1:$B$143,2,FALSE))</f>
        <v>100000100001000</v>
      </c>
      <c r="B324" s="253" t="s">
        <v>1051</v>
      </c>
      <c r="C324" s="169" t="s">
        <v>49</v>
      </c>
      <c r="D324" s="169" t="s">
        <v>36</v>
      </c>
      <c r="E324" s="169" t="s">
        <v>44</v>
      </c>
      <c r="F324" s="170" t="str">
        <f t="shared" ref="F324:I324" si="665">IF($E324="Public Bidding","Date Required",IF($E324="Shopping","n/a",IF($E324="Small Value Procurement","n/a",IF($E324="Lease of Venue","n/a",IF($E324="Agency to Agency","n/a",IF($E324="Direct Contracting","n/a",IF($E324="Emergency Cases","n/a","Check Mode of Proc")))))))</f>
        <v>n/a</v>
      </c>
      <c r="G324" s="170" t="str">
        <f t="shared" si="665"/>
        <v>n/a</v>
      </c>
      <c r="H324" s="170" t="str">
        <f t="shared" si="665"/>
        <v>n/a</v>
      </c>
      <c r="I324" s="170" t="str">
        <f t="shared" si="665"/>
        <v>n/a</v>
      </c>
      <c r="J324" s="180">
        <v>44707</v>
      </c>
      <c r="K324" s="180">
        <v>44707</v>
      </c>
      <c r="L324" s="181" t="str">
        <f t="shared" si="614"/>
        <v>n/a</v>
      </c>
      <c r="M324" s="180">
        <v>44713</v>
      </c>
      <c r="N324" s="180">
        <v>44713</v>
      </c>
      <c r="O324" s="186">
        <v>44714</v>
      </c>
      <c r="P324" s="186">
        <v>44715</v>
      </c>
      <c r="Q324" s="186">
        <v>44733</v>
      </c>
      <c r="R324" s="186">
        <v>44733</v>
      </c>
      <c r="S324" s="190" t="s">
        <v>38</v>
      </c>
      <c r="T324" s="248">
        <f t="shared" ref="T324:T330" si="666">SUM(U324:V324)</f>
        <v>56000</v>
      </c>
      <c r="U324" s="263">
        <v>56000</v>
      </c>
      <c r="V324" s="250"/>
      <c r="W324" s="248">
        <f t="shared" si="620"/>
        <v>45050</v>
      </c>
      <c r="X324" s="263">
        <v>45050</v>
      </c>
      <c r="Y324" s="195"/>
      <c r="Z324" s="190" t="str">
        <f t="shared" ref="Z324:AF324" si="667">IF($E324="Public Bidding","Date Required",IF($E324="Shopping","n/a",IF($E324="Small Value Procurement","n/a",IF($E324="Lease of Venue","n/a",IF($E324="Agency to Agency","n/a",IF($E324="Direct Contracting","n/a",IF($E324="Emergency Cases","n/a","Check Mode of Proc")))))))</f>
        <v>n/a</v>
      </c>
      <c r="AA324" s="190" t="str">
        <f t="shared" si="667"/>
        <v>n/a</v>
      </c>
      <c r="AB324" s="190" t="str">
        <f t="shared" si="667"/>
        <v>n/a</v>
      </c>
      <c r="AC324" s="190" t="str">
        <f t="shared" si="667"/>
        <v>n/a</v>
      </c>
      <c r="AD324" s="190" t="str">
        <f t="shared" si="667"/>
        <v>n/a</v>
      </c>
      <c r="AE324" s="190" t="str">
        <f t="shared" si="667"/>
        <v>n/a</v>
      </c>
      <c r="AF324" s="190" t="str">
        <f t="shared" si="667"/>
        <v>n/a</v>
      </c>
      <c r="AG324" s="206"/>
      <c r="AH324" s="207"/>
      <c r="AI324" s="169" t="s">
        <v>1052</v>
      </c>
      <c r="AJ324" s="168" t="s">
        <v>1053</v>
      </c>
      <c r="AK324" s="169" t="s">
        <v>1054</v>
      </c>
      <c r="AL324" s="231"/>
      <c r="AM324" s="231"/>
      <c r="AN324" s="231"/>
      <c r="AO324" s="235"/>
      <c r="AP324" s="231"/>
      <c r="AQ324" s="231"/>
      <c r="AR324" s="231"/>
      <c r="AS324" s="231"/>
      <c r="AT324" s="231"/>
      <c r="AU324" s="231"/>
      <c r="AV324" s="231"/>
      <c r="AW324" s="231"/>
      <c r="AX324" s="231"/>
      <c r="AY324" s="237"/>
      <c r="AZ324" s="231"/>
      <c r="BA324" s="238"/>
      <c r="BB324" s="231"/>
      <c r="BC324" s="231"/>
      <c r="BD324" s="231"/>
    </row>
    <row r="325" spans="1:56" ht="39" customHeight="1">
      <c r="A325" s="167">
        <f>IF(C325=0,"  ",VLOOKUP(C325,CODES!$A$1:$B$143,2,FALSE))</f>
        <v>310100100001000</v>
      </c>
      <c r="B325" s="253" t="s">
        <v>1055</v>
      </c>
      <c r="C325" s="169" t="s">
        <v>445</v>
      </c>
      <c r="D325" s="169" t="s">
        <v>36</v>
      </c>
      <c r="E325" s="169" t="s">
        <v>44</v>
      </c>
      <c r="F325" s="170" t="str">
        <f t="shared" ref="F325:I325" si="668">IF($E325="Public Bidding","Date Required",IF($E325="Shopping","n/a",IF($E325="Small Value Procurement","n/a",IF($E325="Lease of Venue","n/a",IF($E325="Agency to Agency","n/a",IF($E325="Direct Contracting","n/a",IF($E325="Emergency Cases","n/a","Check Mode of Proc")))))))</f>
        <v>n/a</v>
      </c>
      <c r="G325" s="170" t="str">
        <f t="shared" si="668"/>
        <v>n/a</v>
      </c>
      <c r="H325" s="170" t="str">
        <f t="shared" si="668"/>
        <v>n/a</v>
      </c>
      <c r="I325" s="170" t="str">
        <f t="shared" si="668"/>
        <v>n/a</v>
      </c>
      <c r="J325" s="180">
        <v>44706</v>
      </c>
      <c r="K325" s="180">
        <v>44706</v>
      </c>
      <c r="L325" s="181" t="str">
        <f t="shared" si="614"/>
        <v>n/a</v>
      </c>
      <c r="M325" s="180">
        <v>44713</v>
      </c>
      <c r="N325" s="180">
        <v>44718</v>
      </c>
      <c r="O325" s="186">
        <v>44733</v>
      </c>
      <c r="P325" s="186">
        <v>44734</v>
      </c>
      <c r="Q325" s="186">
        <v>44734</v>
      </c>
      <c r="R325" s="186">
        <v>44740</v>
      </c>
      <c r="S325" s="190" t="s">
        <v>38</v>
      </c>
      <c r="T325" s="248">
        <f t="shared" si="666"/>
        <v>98000</v>
      </c>
      <c r="U325" s="263">
        <v>98000</v>
      </c>
      <c r="V325" s="250"/>
      <c r="W325" s="248">
        <f t="shared" si="620"/>
        <v>87500</v>
      </c>
      <c r="X325" s="263">
        <v>87500</v>
      </c>
      <c r="Y325" s="195"/>
      <c r="Z325" s="190" t="str">
        <f t="shared" ref="Z325:AF325" si="669">IF($E325="Public Bidding","Date Required",IF($E325="Shopping","n/a",IF($E325="Small Value Procurement","n/a",IF($E325="Lease of Venue","n/a",IF($E325="Agency to Agency","n/a",IF($E325="Direct Contracting","n/a",IF($E325="Emergency Cases","n/a","Check Mode of Proc")))))))</f>
        <v>n/a</v>
      </c>
      <c r="AA325" s="190" t="str">
        <f t="shared" si="669"/>
        <v>n/a</v>
      </c>
      <c r="AB325" s="190" t="str">
        <f t="shared" si="669"/>
        <v>n/a</v>
      </c>
      <c r="AC325" s="190" t="str">
        <f t="shared" si="669"/>
        <v>n/a</v>
      </c>
      <c r="AD325" s="190" t="str">
        <f t="shared" si="669"/>
        <v>n/a</v>
      </c>
      <c r="AE325" s="190" t="str">
        <f t="shared" si="669"/>
        <v>n/a</v>
      </c>
      <c r="AF325" s="190" t="str">
        <f t="shared" si="669"/>
        <v>n/a</v>
      </c>
      <c r="AG325" s="206"/>
      <c r="AH325" s="207"/>
      <c r="AI325" s="169" t="s">
        <v>1056</v>
      </c>
      <c r="AJ325" s="168" t="s">
        <v>407</v>
      </c>
      <c r="AK325" s="169" t="s">
        <v>986</v>
      </c>
      <c r="AL325" s="231"/>
      <c r="AM325" s="231"/>
      <c r="AN325" s="231"/>
      <c r="AO325" s="235"/>
      <c r="AP325" s="231"/>
      <c r="AQ325" s="231"/>
      <c r="AR325" s="231"/>
      <c r="AS325" s="231"/>
      <c r="AT325" s="231"/>
      <c r="AU325" s="231"/>
      <c r="AV325" s="231"/>
      <c r="AW325" s="231"/>
      <c r="AX325" s="231"/>
      <c r="AY325" s="237"/>
      <c r="AZ325" s="231"/>
      <c r="BA325" s="238"/>
      <c r="BB325" s="231"/>
      <c r="BC325" s="231"/>
      <c r="BD325" s="231"/>
    </row>
    <row r="326" spans="1:56" ht="39" customHeight="1">
      <c r="A326" s="167">
        <f>IF(C326=0,"  ",VLOOKUP(C326,CODES!$A$1:$B$143,2,FALSE))</f>
        <v>100000100001000</v>
      </c>
      <c r="B326" s="253" t="s">
        <v>1057</v>
      </c>
      <c r="C326" s="169" t="s">
        <v>49</v>
      </c>
      <c r="D326" s="169" t="s">
        <v>36</v>
      </c>
      <c r="E326" s="169" t="s">
        <v>44</v>
      </c>
      <c r="F326" s="170" t="str">
        <f t="shared" ref="F326:I326" si="670">IF($E326="Public Bidding","Date Required",IF($E326="Shopping","n/a",IF($E326="Small Value Procurement","n/a",IF($E326="Lease of Venue","n/a",IF($E326="Agency to Agency","n/a",IF($E326="Direct Contracting","n/a",IF($E326="Emergency Cases","n/a","Check Mode of Proc")))))))</f>
        <v>n/a</v>
      </c>
      <c r="G326" s="170" t="str">
        <f t="shared" si="670"/>
        <v>n/a</v>
      </c>
      <c r="H326" s="170" t="str">
        <f t="shared" si="670"/>
        <v>n/a</v>
      </c>
      <c r="I326" s="170" t="str">
        <f t="shared" si="670"/>
        <v>n/a</v>
      </c>
      <c r="J326" s="180">
        <v>44712</v>
      </c>
      <c r="K326" s="180">
        <v>44712</v>
      </c>
      <c r="L326" s="181" t="str">
        <f t="shared" si="614"/>
        <v>n/a</v>
      </c>
      <c r="M326" s="180">
        <v>44713</v>
      </c>
      <c r="N326" s="180">
        <v>44718</v>
      </c>
      <c r="O326" s="186">
        <v>44714</v>
      </c>
      <c r="P326" s="186">
        <v>44727</v>
      </c>
      <c r="Q326" s="186">
        <v>44726</v>
      </c>
      <c r="R326" s="186">
        <v>44727</v>
      </c>
      <c r="S326" s="190" t="s">
        <v>38</v>
      </c>
      <c r="T326" s="248">
        <f t="shared" si="666"/>
        <v>15000</v>
      </c>
      <c r="U326" s="263">
        <v>15000</v>
      </c>
      <c r="V326" s="250"/>
      <c r="W326" s="248">
        <f t="shared" si="620"/>
        <v>12600</v>
      </c>
      <c r="X326" s="263">
        <v>12600</v>
      </c>
      <c r="Y326" s="195"/>
      <c r="Z326" s="190" t="str">
        <f t="shared" ref="Z326:AF326" si="671">IF($E326="Public Bidding","Date Required",IF($E326="Shopping","n/a",IF($E326="Small Value Procurement","n/a",IF($E326="Lease of Venue","n/a",IF($E326="Agency to Agency","n/a",IF($E326="Direct Contracting","n/a",IF($E326="Emergency Cases","n/a","Check Mode of Proc")))))))</f>
        <v>n/a</v>
      </c>
      <c r="AA326" s="190" t="str">
        <f t="shared" si="671"/>
        <v>n/a</v>
      </c>
      <c r="AB326" s="190" t="str">
        <f t="shared" si="671"/>
        <v>n/a</v>
      </c>
      <c r="AC326" s="190" t="str">
        <f t="shared" si="671"/>
        <v>n/a</v>
      </c>
      <c r="AD326" s="190" t="str">
        <f t="shared" si="671"/>
        <v>n/a</v>
      </c>
      <c r="AE326" s="190" t="str">
        <f t="shared" si="671"/>
        <v>n/a</v>
      </c>
      <c r="AF326" s="190" t="str">
        <f t="shared" si="671"/>
        <v>n/a</v>
      </c>
      <c r="AG326" s="206"/>
      <c r="AH326" s="207"/>
      <c r="AI326" s="169" t="s">
        <v>1058</v>
      </c>
      <c r="AJ326" s="168" t="s">
        <v>1059</v>
      </c>
      <c r="AK326" s="169" t="s">
        <v>986</v>
      </c>
      <c r="AL326" s="231"/>
      <c r="AM326" s="231"/>
      <c r="AN326" s="231"/>
      <c r="AO326" s="235"/>
      <c r="AP326" s="231"/>
      <c r="AQ326" s="231"/>
      <c r="AR326" s="231"/>
      <c r="AS326" s="231"/>
      <c r="AT326" s="231"/>
      <c r="AU326" s="231"/>
      <c r="AV326" s="231"/>
      <c r="AW326" s="231"/>
      <c r="AX326" s="231"/>
      <c r="AY326" s="237"/>
      <c r="AZ326" s="231"/>
      <c r="BA326" s="238"/>
      <c r="BB326" s="231"/>
      <c r="BC326" s="231"/>
      <c r="BD326" s="231"/>
    </row>
    <row r="327" spans="1:56" ht="39" customHeight="1">
      <c r="A327" s="167">
        <f>IF(C327=0,"  ",VLOOKUP(C327,CODES!$A$1:$B$143,2,FALSE))</f>
        <v>340100100001000</v>
      </c>
      <c r="B327" s="253" t="s">
        <v>1060</v>
      </c>
      <c r="C327" s="169" t="s">
        <v>80</v>
      </c>
      <c r="D327" s="169" t="s">
        <v>36</v>
      </c>
      <c r="E327" s="169" t="s">
        <v>44</v>
      </c>
      <c r="F327" s="170" t="str">
        <f t="shared" ref="F327:I327" si="672">IF($E327="Public Bidding","Date Required",IF($E327="Shopping","n/a",IF($E327="Small Value Procurement","n/a",IF($E327="Lease of Venue","n/a",IF($E327="Agency to Agency","n/a",IF($E327="Direct Contracting","n/a",IF($E327="Emergency Cases","n/a","Check Mode of Proc")))))))</f>
        <v>n/a</v>
      </c>
      <c r="G327" s="170" t="str">
        <f t="shared" si="672"/>
        <v>n/a</v>
      </c>
      <c r="H327" s="170" t="str">
        <f t="shared" si="672"/>
        <v>n/a</v>
      </c>
      <c r="I327" s="170" t="str">
        <f t="shared" si="672"/>
        <v>n/a</v>
      </c>
      <c r="J327" s="180">
        <v>44713</v>
      </c>
      <c r="K327" s="180">
        <v>44713</v>
      </c>
      <c r="L327" s="181" t="str">
        <f t="shared" si="614"/>
        <v>n/a</v>
      </c>
      <c r="M327" s="180">
        <v>44717</v>
      </c>
      <c r="N327" s="180">
        <v>44718</v>
      </c>
      <c r="O327" s="186">
        <v>44715</v>
      </c>
      <c r="P327" s="186">
        <v>44716</v>
      </c>
      <c r="Q327" s="186">
        <v>44727</v>
      </c>
      <c r="R327" s="186">
        <v>44727</v>
      </c>
      <c r="S327" s="190" t="s">
        <v>38</v>
      </c>
      <c r="T327" s="248">
        <f t="shared" si="666"/>
        <v>60580</v>
      </c>
      <c r="U327" s="263">
        <v>60580</v>
      </c>
      <c r="V327" s="250"/>
      <c r="W327" s="248">
        <f t="shared" si="620"/>
        <v>60580</v>
      </c>
      <c r="X327" s="263">
        <v>60580</v>
      </c>
      <c r="Y327" s="195"/>
      <c r="Z327" s="190" t="str">
        <f t="shared" ref="Z327:AF327" si="673">IF($E327="Public Bidding","Date Required",IF($E327="Shopping","n/a",IF($E327="Small Value Procurement","n/a",IF($E327="Lease of Venue","n/a",IF($E327="Agency to Agency","n/a",IF($E327="Direct Contracting","n/a",IF($E327="Emergency Cases","n/a","Check Mode of Proc")))))))</f>
        <v>n/a</v>
      </c>
      <c r="AA327" s="190" t="str">
        <f t="shared" si="673"/>
        <v>n/a</v>
      </c>
      <c r="AB327" s="190" t="str">
        <f t="shared" si="673"/>
        <v>n/a</v>
      </c>
      <c r="AC327" s="190" t="str">
        <f t="shared" si="673"/>
        <v>n/a</v>
      </c>
      <c r="AD327" s="190" t="str">
        <f t="shared" si="673"/>
        <v>n/a</v>
      </c>
      <c r="AE327" s="190" t="str">
        <f t="shared" si="673"/>
        <v>n/a</v>
      </c>
      <c r="AF327" s="190" t="str">
        <f t="shared" si="673"/>
        <v>n/a</v>
      </c>
      <c r="AG327" s="206"/>
      <c r="AH327" s="207"/>
      <c r="AI327" s="169" t="s">
        <v>1061</v>
      </c>
      <c r="AJ327" s="168" t="s">
        <v>46</v>
      </c>
      <c r="AK327" s="169" t="s">
        <v>929</v>
      </c>
      <c r="AL327" s="231"/>
      <c r="AM327" s="231"/>
      <c r="AN327" s="231"/>
      <c r="AO327" s="235"/>
      <c r="AP327" s="231"/>
      <c r="AQ327" s="231"/>
      <c r="AR327" s="231"/>
      <c r="AS327" s="231"/>
      <c r="AT327" s="231"/>
      <c r="AU327" s="231"/>
      <c r="AV327" s="231"/>
      <c r="AW327" s="231"/>
      <c r="AX327" s="231"/>
      <c r="AY327" s="237"/>
      <c r="AZ327" s="231"/>
      <c r="BA327" s="238"/>
      <c r="BB327" s="231"/>
      <c r="BC327" s="231"/>
      <c r="BD327" s="231"/>
    </row>
    <row r="328" spans="1:56" ht="39" customHeight="1">
      <c r="A328" s="167">
        <f>IF(C328=0,"  ",VLOOKUP(C328,CODES!$A$1:$B$143,2,FALSE))</f>
        <v>320101100001000</v>
      </c>
      <c r="B328" s="253" t="s">
        <v>1062</v>
      </c>
      <c r="C328" s="169" t="s">
        <v>93</v>
      </c>
      <c r="D328" s="169" t="s">
        <v>36</v>
      </c>
      <c r="E328" s="169" t="s">
        <v>44</v>
      </c>
      <c r="F328" s="170" t="str">
        <f t="shared" ref="F328:I328" si="674">IF($E328="Public Bidding","Date Required",IF($E328="Shopping","n/a",IF($E328="Small Value Procurement","n/a",IF($E328="Lease of Venue","n/a",IF($E328="Agency to Agency","n/a",IF($E328="Direct Contracting","n/a",IF($E328="Emergency Cases","n/a","Check Mode of Proc")))))))</f>
        <v>n/a</v>
      </c>
      <c r="G328" s="170" t="str">
        <f t="shared" si="674"/>
        <v>n/a</v>
      </c>
      <c r="H328" s="170" t="str">
        <f t="shared" si="674"/>
        <v>n/a</v>
      </c>
      <c r="I328" s="170" t="str">
        <f t="shared" si="674"/>
        <v>n/a</v>
      </c>
      <c r="J328" s="180">
        <v>44712</v>
      </c>
      <c r="K328" s="180">
        <v>44712</v>
      </c>
      <c r="L328" s="181" t="str">
        <f t="shared" si="614"/>
        <v>n/a</v>
      </c>
      <c r="M328" s="180">
        <v>44718</v>
      </c>
      <c r="N328" s="180">
        <v>44721</v>
      </c>
      <c r="O328" s="186">
        <v>44722</v>
      </c>
      <c r="P328" s="186">
        <v>44723</v>
      </c>
      <c r="Q328" s="186">
        <v>44732</v>
      </c>
      <c r="R328" s="186">
        <v>44733</v>
      </c>
      <c r="S328" s="190" t="s">
        <v>38</v>
      </c>
      <c r="T328" s="248">
        <f t="shared" si="666"/>
        <v>40500</v>
      </c>
      <c r="U328" s="263">
        <v>40500</v>
      </c>
      <c r="V328" s="250"/>
      <c r="W328" s="248">
        <f t="shared" si="620"/>
        <v>25551</v>
      </c>
      <c r="X328" s="263">
        <v>25551</v>
      </c>
      <c r="Y328" s="195"/>
      <c r="Z328" s="190" t="str">
        <f t="shared" ref="Z328:AF328" si="675">IF($E328="Public Bidding","Date Required",IF($E328="Shopping","n/a",IF($E328="Small Value Procurement","n/a",IF($E328="Lease of Venue","n/a",IF($E328="Agency to Agency","n/a",IF($E328="Direct Contracting","n/a",IF($E328="Emergency Cases","n/a","Check Mode of Proc")))))))</f>
        <v>n/a</v>
      </c>
      <c r="AA328" s="190" t="str">
        <f t="shared" si="675"/>
        <v>n/a</v>
      </c>
      <c r="AB328" s="190" t="str">
        <f t="shared" si="675"/>
        <v>n/a</v>
      </c>
      <c r="AC328" s="190" t="str">
        <f t="shared" si="675"/>
        <v>n/a</v>
      </c>
      <c r="AD328" s="190" t="str">
        <f t="shared" si="675"/>
        <v>n/a</v>
      </c>
      <c r="AE328" s="190" t="str">
        <f t="shared" si="675"/>
        <v>n/a</v>
      </c>
      <c r="AF328" s="190" t="str">
        <f t="shared" si="675"/>
        <v>n/a</v>
      </c>
      <c r="AG328" s="206"/>
      <c r="AH328" s="207"/>
      <c r="AI328" s="169" t="s">
        <v>1063</v>
      </c>
      <c r="AJ328" s="168" t="s">
        <v>1064</v>
      </c>
      <c r="AK328" s="169" t="s">
        <v>1065</v>
      </c>
      <c r="AL328" s="231"/>
      <c r="AM328" s="231"/>
      <c r="AN328" s="231"/>
      <c r="AO328" s="235"/>
      <c r="AP328" s="231"/>
      <c r="AQ328" s="231"/>
      <c r="AR328" s="231"/>
      <c r="AS328" s="231"/>
      <c r="AT328" s="231"/>
      <c r="AU328" s="231"/>
      <c r="AV328" s="231"/>
      <c r="AW328" s="231"/>
      <c r="AX328" s="231"/>
      <c r="AY328" s="237"/>
      <c r="AZ328" s="231"/>
      <c r="BA328" s="238"/>
      <c r="BB328" s="231"/>
      <c r="BC328" s="231"/>
      <c r="BD328" s="231"/>
    </row>
    <row r="329" spans="1:56" ht="39" customHeight="1">
      <c r="A329" s="167">
        <f>IF(C329=0,"  ",VLOOKUP(C329,CODES!$A$1:$B$143,2,FALSE))</f>
        <v>100000100001000</v>
      </c>
      <c r="B329" s="253" t="s">
        <v>1066</v>
      </c>
      <c r="C329" s="169" t="s">
        <v>49</v>
      </c>
      <c r="D329" s="169" t="s">
        <v>36</v>
      </c>
      <c r="E329" s="169" t="s">
        <v>44</v>
      </c>
      <c r="F329" s="170" t="str">
        <f t="shared" ref="F329:I329" si="676">IF($E329="Public Bidding","Date Required",IF($E329="Shopping","n/a",IF($E329="Small Value Procurement","n/a",IF($E329="Lease of Venue","n/a",IF($E329="Agency to Agency","n/a",IF($E329="Direct Contracting","n/a",IF($E329="Emergency Cases","n/a","Check Mode of Proc")))))))</f>
        <v>n/a</v>
      </c>
      <c r="G329" s="170" t="str">
        <f t="shared" si="676"/>
        <v>n/a</v>
      </c>
      <c r="H329" s="170" t="str">
        <f t="shared" si="676"/>
        <v>n/a</v>
      </c>
      <c r="I329" s="170" t="str">
        <f t="shared" si="676"/>
        <v>n/a</v>
      </c>
      <c r="J329" s="180">
        <v>44693</v>
      </c>
      <c r="K329" s="180">
        <v>44693</v>
      </c>
      <c r="L329" s="181" t="str">
        <f t="shared" si="614"/>
        <v>n/a</v>
      </c>
      <c r="M329" s="180">
        <v>44718</v>
      </c>
      <c r="N329" s="180">
        <v>44721</v>
      </c>
      <c r="O329" s="186">
        <v>44722</v>
      </c>
      <c r="P329" s="186">
        <v>44723</v>
      </c>
      <c r="Q329" s="186">
        <v>44727</v>
      </c>
      <c r="R329" s="186">
        <v>44727</v>
      </c>
      <c r="S329" s="190" t="s">
        <v>38</v>
      </c>
      <c r="T329" s="248">
        <f t="shared" si="666"/>
        <v>130000</v>
      </c>
      <c r="U329" s="263">
        <v>130000</v>
      </c>
      <c r="V329" s="250"/>
      <c r="W329" s="248">
        <f t="shared" si="620"/>
        <v>87680</v>
      </c>
      <c r="X329" s="263">
        <v>87680</v>
      </c>
      <c r="Y329" s="195"/>
      <c r="Z329" s="190" t="str">
        <f t="shared" ref="Z329:AF329" si="677">IF($E329="Public Bidding","Date Required",IF($E329="Shopping","n/a",IF($E329="Small Value Procurement","n/a",IF($E329="Lease of Venue","n/a",IF($E329="Agency to Agency","n/a",IF($E329="Direct Contracting","n/a",IF($E329="Emergency Cases","n/a","Check Mode of Proc")))))))</f>
        <v>n/a</v>
      </c>
      <c r="AA329" s="190" t="str">
        <f t="shared" si="677"/>
        <v>n/a</v>
      </c>
      <c r="AB329" s="190" t="str">
        <f t="shared" si="677"/>
        <v>n/a</v>
      </c>
      <c r="AC329" s="190" t="str">
        <f t="shared" si="677"/>
        <v>n/a</v>
      </c>
      <c r="AD329" s="190" t="str">
        <f t="shared" si="677"/>
        <v>n/a</v>
      </c>
      <c r="AE329" s="190" t="str">
        <f t="shared" si="677"/>
        <v>n/a</v>
      </c>
      <c r="AF329" s="190" t="str">
        <f t="shared" si="677"/>
        <v>n/a</v>
      </c>
      <c r="AG329" s="206"/>
      <c r="AH329" s="207"/>
      <c r="AI329" s="169" t="s">
        <v>1067</v>
      </c>
      <c r="AJ329" s="168" t="s">
        <v>594</v>
      </c>
      <c r="AK329" s="169" t="s">
        <v>1065</v>
      </c>
      <c r="AL329" s="231"/>
      <c r="AM329" s="231"/>
      <c r="AN329" s="231"/>
      <c r="AO329" s="235"/>
      <c r="AP329" s="231"/>
      <c r="AQ329" s="231"/>
      <c r="AR329" s="231"/>
      <c r="AS329" s="231"/>
      <c r="AT329" s="231"/>
      <c r="AU329" s="231"/>
      <c r="AV329" s="231"/>
      <c r="AW329" s="231"/>
      <c r="AX329" s="231"/>
      <c r="AY329" s="237"/>
      <c r="AZ329" s="231"/>
      <c r="BA329" s="238"/>
      <c r="BB329" s="231"/>
      <c r="BC329" s="231"/>
      <c r="BD329" s="231"/>
    </row>
    <row r="330" spans="1:56" ht="45.75" customHeight="1">
      <c r="A330" s="167">
        <f>IF(C330=0,"  ",VLOOKUP(C330,CODES!$A$1:$B$143,2,FALSE))</f>
        <v>330100100001000</v>
      </c>
      <c r="B330" s="253" t="s">
        <v>1068</v>
      </c>
      <c r="C330" s="169" t="s">
        <v>249</v>
      </c>
      <c r="D330" s="169" t="s">
        <v>36</v>
      </c>
      <c r="E330" s="169" t="s">
        <v>44</v>
      </c>
      <c r="F330" s="170" t="str">
        <f t="shared" ref="F330:I330" si="678">IF($E330="Public Bidding","Date Required",IF($E330="Shopping","n/a",IF($E330="Small Value Procurement","n/a",IF($E330="Lease of Venue","n/a",IF($E330="Agency to Agency","n/a",IF($E330="Direct Contracting","n/a",IF($E330="Emergency Cases","n/a","Check Mode of Proc")))))))</f>
        <v>n/a</v>
      </c>
      <c r="G330" s="170" t="str">
        <f t="shared" si="678"/>
        <v>n/a</v>
      </c>
      <c r="H330" s="170" t="str">
        <f t="shared" si="678"/>
        <v>n/a</v>
      </c>
      <c r="I330" s="170" t="str">
        <f t="shared" si="678"/>
        <v>n/a</v>
      </c>
      <c r="J330" s="180">
        <v>44686</v>
      </c>
      <c r="K330" s="180">
        <v>44686</v>
      </c>
      <c r="L330" s="181" t="str">
        <f t="shared" si="614"/>
        <v>n/a</v>
      </c>
      <c r="M330" s="180">
        <v>44718</v>
      </c>
      <c r="N330" s="180">
        <v>44722</v>
      </c>
      <c r="O330" s="186">
        <v>44733</v>
      </c>
      <c r="P330" s="186">
        <v>44734</v>
      </c>
      <c r="Q330" s="186">
        <v>44742</v>
      </c>
      <c r="R330" s="186">
        <v>44750</v>
      </c>
      <c r="S330" s="190" t="s">
        <v>38</v>
      </c>
      <c r="T330" s="248">
        <f t="shared" si="666"/>
        <v>28625</v>
      </c>
      <c r="U330" s="263">
        <v>28625</v>
      </c>
      <c r="V330" s="250"/>
      <c r="W330" s="248">
        <f t="shared" si="620"/>
        <v>28625</v>
      </c>
      <c r="X330" s="263">
        <v>28625</v>
      </c>
      <c r="Y330" s="195"/>
      <c r="Z330" s="190" t="str">
        <f t="shared" ref="Z330:AF330" si="679">IF($E330="Public Bidding","Date Required",IF($E330="Shopping","n/a",IF($E330="Small Value Procurement","n/a",IF($E330="Lease of Venue","n/a",IF($E330="Agency to Agency","n/a",IF($E330="Direct Contracting","n/a",IF($E330="Emergency Cases","n/a","Check Mode of Proc")))))))</f>
        <v>n/a</v>
      </c>
      <c r="AA330" s="190" t="str">
        <f t="shared" si="679"/>
        <v>n/a</v>
      </c>
      <c r="AB330" s="190" t="str">
        <f t="shared" si="679"/>
        <v>n/a</v>
      </c>
      <c r="AC330" s="190" t="str">
        <f t="shared" si="679"/>
        <v>n/a</v>
      </c>
      <c r="AD330" s="190" t="str">
        <f t="shared" si="679"/>
        <v>n/a</v>
      </c>
      <c r="AE330" s="190" t="str">
        <f t="shared" si="679"/>
        <v>n/a</v>
      </c>
      <c r="AF330" s="190" t="str">
        <f t="shared" si="679"/>
        <v>n/a</v>
      </c>
      <c r="AG330" s="206"/>
      <c r="AH330" s="207"/>
      <c r="AI330" s="169" t="s">
        <v>1069</v>
      </c>
      <c r="AJ330" s="168" t="s">
        <v>1070</v>
      </c>
      <c r="AK330" s="169" t="s">
        <v>1071</v>
      </c>
      <c r="AL330" s="231"/>
      <c r="AM330" s="231"/>
      <c r="AN330" s="231"/>
      <c r="AO330" s="235"/>
      <c r="AP330" s="231"/>
      <c r="AQ330" s="231"/>
      <c r="AR330" s="231"/>
      <c r="AS330" s="231"/>
      <c r="AT330" s="231"/>
      <c r="AU330" s="231"/>
      <c r="AV330" s="231"/>
      <c r="AW330" s="231"/>
      <c r="AX330" s="231"/>
      <c r="AY330" s="237"/>
      <c r="AZ330" s="231"/>
      <c r="BA330" s="238"/>
      <c r="BB330" s="231"/>
      <c r="BC330" s="231"/>
      <c r="BD330" s="231"/>
    </row>
    <row r="331" spans="1:56" ht="39" customHeight="1">
      <c r="A331" s="167">
        <f>IF(C331=0,"  ",VLOOKUP(C331,CODES!$A$1:$B$143,2,FALSE))</f>
        <v>320101100001000</v>
      </c>
      <c r="B331" s="253" t="s">
        <v>1072</v>
      </c>
      <c r="C331" s="169" t="s">
        <v>93</v>
      </c>
      <c r="D331" s="169" t="s">
        <v>36</v>
      </c>
      <c r="E331" s="169" t="s">
        <v>44</v>
      </c>
      <c r="F331" s="170" t="str">
        <f t="shared" ref="F331:I331" si="680">IF($E331="Public Bidding","Date Required",IF($E331="Shopping","n/a",IF($E331="Small Value Procurement","n/a",IF($E331="Lease of Venue","n/a",IF($E331="Agency to Agency","n/a",IF($E331="Direct Contracting","n/a",IF($E331="Emergency Cases","n/a","Check Mode of Proc")))))))</f>
        <v>n/a</v>
      </c>
      <c r="G331" s="170" t="str">
        <f t="shared" si="680"/>
        <v>n/a</v>
      </c>
      <c r="H331" s="170" t="str">
        <f t="shared" si="680"/>
        <v>n/a</v>
      </c>
      <c r="I331" s="170" t="str">
        <f t="shared" si="680"/>
        <v>n/a</v>
      </c>
      <c r="J331" s="180">
        <v>44712</v>
      </c>
      <c r="K331" s="180">
        <v>44712</v>
      </c>
      <c r="L331" s="181" t="str">
        <f t="shared" si="614"/>
        <v>n/a</v>
      </c>
      <c r="M331" s="180">
        <v>44718</v>
      </c>
      <c r="N331" s="180">
        <v>44720</v>
      </c>
      <c r="O331" s="186">
        <v>44721</v>
      </c>
      <c r="P331" s="186">
        <v>44722</v>
      </c>
      <c r="Q331" s="186">
        <v>44722</v>
      </c>
      <c r="R331" s="186">
        <v>44728</v>
      </c>
      <c r="S331" s="190" t="s">
        <v>38</v>
      </c>
      <c r="T331" s="248">
        <f>SUM(U331:V331)</f>
        <v>25000</v>
      </c>
      <c r="U331" s="263">
        <v>25000</v>
      </c>
      <c r="V331" s="250"/>
      <c r="W331" s="248">
        <f t="shared" si="620"/>
        <v>22250</v>
      </c>
      <c r="X331" s="263">
        <v>22250</v>
      </c>
      <c r="Y331" s="195"/>
      <c r="Z331" s="190" t="str">
        <f t="shared" ref="Z331:AF331" si="681">IF($E331="Public Bidding","Date Required",IF($E331="Shopping","n/a",IF($E331="Small Value Procurement","n/a",IF($E331="Lease of Venue","n/a",IF($E331="Agency to Agency","n/a",IF($E331="Direct Contracting","n/a",IF($E331="Emergency Cases","n/a","Check Mode of Proc")))))))</f>
        <v>n/a</v>
      </c>
      <c r="AA331" s="190" t="str">
        <f t="shared" si="681"/>
        <v>n/a</v>
      </c>
      <c r="AB331" s="190" t="str">
        <f t="shared" si="681"/>
        <v>n/a</v>
      </c>
      <c r="AC331" s="190" t="str">
        <f t="shared" si="681"/>
        <v>n/a</v>
      </c>
      <c r="AD331" s="190" t="str">
        <f t="shared" si="681"/>
        <v>n/a</v>
      </c>
      <c r="AE331" s="190" t="str">
        <f t="shared" si="681"/>
        <v>n/a</v>
      </c>
      <c r="AF331" s="190" t="str">
        <f t="shared" si="681"/>
        <v>n/a</v>
      </c>
      <c r="AG331" s="206"/>
      <c r="AH331" s="207"/>
      <c r="AI331" s="169" t="s">
        <v>1073</v>
      </c>
      <c r="AJ331" s="168" t="s">
        <v>334</v>
      </c>
      <c r="AK331" s="169" t="s">
        <v>1074</v>
      </c>
      <c r="AL331" s="231"/>
      <c r="AM331" s="231"/>
      <c r="AN331" s="231"/>
      <c r="AO331" s="235"/>
      <c r="AP331" s="231"/>
      <c r="AQ331" s="231"/>
      <c r="AR331" s="231"/>
      <c r="AS331" s="231"/>
      <c r="AT331" s="231"/>
      <c r="AU331" s="231"/>
      <c r="AV331" s="231"/>
      <c r="AW331" s="231"/>
      <c r="AX331" s="231"/>
      <c r="AY331" s="237"/>
      <c r="AZ331" s="231"/>
      <c r="BA331" s="238"/>
      <c r="BB331" s="231"/>
      <c r="BC331" s="231"/>
      <c r="BD331" s="231"/>
    </row>
    <row r="332" spans="1:56" ht="58.5" customHeight="1">
      <c r="A332" s="167">
        <f>IF(C332=0,"  ",VLOOKUP(C332,CODES!$A$1:$B$143,2,FALSE))</f>
        <v>310100100001000</v>
      </c>
      <c r="B332" s="253" t="s">
        <v>1075</v>
      </c>
      <c r="C332" s="169" t="s">
        <v>445</v>
      </c>
      <c r="D332" s="169" t="s">
        <v>36</v>
      </c>
      <c r="E332" s="169" t="s">
        <v>44</v>
      </c>
      <c r="F332" s="170" t="str">
        <f t="shared" ref="F332:I332" si="682">IF($E332="Public Bidding","Date Required",IF($E332="Shopping","n/a",IF($E332="Small Value Procurement","n/a",IF($E332="Lease of Venue","n/a",IF($E332="Agency to Agency","n/a",IF($E332="Direct Contracting","n/a",IF($E332="Emergency Cases","n/a","Check Mode of Proc")))))))</f>
        <v>n/a</v>
      </c>
      <c r="G332" s="170" t="str">
        <f t="shared" si="682"/>
        <v>n/a</v>
      </c>
      <c r="H332" s="170" t="str">
        <f t="shared" si="682"/>
        <v>n/a</v>
      </c>
      <c r="I332" s="170" t="str">
        <f t="shared" si="682"/>
        <v>n/a</v>
      </c>
      <c r="J332" s="180">
        <v>44712</v>
      </c>
      <c r="K332" s="180">
        <v>44712</v>
      </c>
      <c r="L332" s="181" t="str">
        <f t="shared" si="614"/>
        <v>n/a</v>
      </c>
      <c r="M332" s="180">
        <v>44718</v>
      </c>
      <c r="N332" s="180">
        <v>44726</v>
      </c>
      <c r="O332" s="186">
        <v>44726</v>
      </c>
      <c r="P332" s="186">
        <v>44727</v>
      </c>
      <c r="Q332" s="186" t="s">
        <v>1076</v>
      </c>
      <c r="R332" s="186" t="s">
        <v>1076</v>
      </c>
      <c r="S332" s="190" t="s">
        <v>38</v>
      </c>
      <c r="T332" s="248">
        <f>SUM(U332:V332)</f>
        <v>41000</v>
      </c>
      <c r="U332" s="263">
        <v>41000</v>
      </c>
      <c r="V332" s="250"/>
      <c r="W332" s="248">
        <f t="shared" si="620"/>
        <v>36850</v>
      </c>
      <c r="X332" s="263">
        <v>36850</v>
      </c>
      <c r="Y332" s="195"/>
      <c r="Z332" s="190" t="str">
        <f t="shared" ref="Z332:AF332" si="683">IF($E332="Public Bidding","Date Required",IF($E332="Shopping","n/a",IF($E332="Small Value Procurement","n/a",IF($E332="Lease of Venue","n/a",IF($E332="Agency to Agency","n/a",IF($E332="Direct Contracting","n/a",IF($E332="Emergency Cases","n/a","Check Mode of Proc")))))))</f>
        <v>n/a</v>
      </c>
      <c r="AA332" s="190" t="str">
        <f t="shared" si="683"/>
        <v>n/a</v>
      </c>
      <c r="AB332" s="190" t="str">
        <f t="shared" si="683"/>
        <v>n/a</v>
      </c>
      <c r="AC332" s="190" t="str">
        <f t="shared" si="683"/>
        <v>n/a</v>
      </c>
      <c r="AD332" s="190" t="str">
        <f t="shared" si="683"/>
        <v>n/a</v>
      </c>
      <c r="AE332" s="190" t="str">
        <f t="shared" si="683"/>
        <v>n/a</v>
      </c>
      <c r="AF332" s="190" t="str">
        <f t="shared" si="683"/>
        <v>n/a</v>
      </c>
      <c r="AG332" s="206"/>
      <c r="AH332" s="207"/>
      <c r="AI332" s="169" t="s">
        <v>1077</v>
      </c>
      <c r="AJ332" s="168" t="s">
        <v>46</v>
      </c>
      <c r="AK332" s="169" t="s">
        <v>1078</v>
      </c>
      <c r="AL332" s="231"/>
      <c r="AM332" s="231"/>
      <c r="AN332" s="231"/>
      <c r="AO332" s="235"/>
      <c r="AP332" s="231"/>
      <c r="AQ332" s="231"/>
      <c r="AR332" s="231"/>
      <c r="AS332" s="231"/>
      <c r="AT332" s="231"/>
      <c r="AU332" s="231"/>
      <c r="AV332" s="231"/>
      <c r="AW332" s="231"/>
      <c r="AX332" s="231"/>
      <c r="AY332" s="237"/>
      <c r="AZ332" s="231"/>
      <c r="BA332" s="238"/>
      <c r="BB332" s="231"/>
      <c r="BC332" s="231"/>
      <c r="BD332" s="231"/>
    </row>
    <row r="333" spans="1:56" ht="39" customHeight="1">
      <c r="A333" s="167">
        <f>IF(C333=0,"  ",VLOOKUP(C333,CODES!$A$1:$B$143,2,FALSE))</f>
        <v>320101100001000</v>
      </c>
      <c r="B333" s="253" t="s">
        <v>1079</v>
      </c>
      <c r="C333" s="169" t="s">
        <v>84</v>
      </c>
      <c r="D333" s="169" t="s">
        <v>36</v>
      </c>
      <c r="E333" s="169" t="s">
        <v>44</v>
      </c>
      <c r="F333" s="170" t="str">
        <f t="shared" ref="F333:I333" si="684">IF($E333="Public Bidding","Date Required",IF($E333="Shopping","n/a",IF($E333="Small Value Procurement","n/a",IF($E333="Lease of Venue","n/a",IF($E333="Agency to Agency","n/a",IF($E333="Direct Contracting","n/a",IF($E333="Emergency Cases","n/a","Check Mode of Proc")))))))</f>
        <v>n/a</v>
      </c>
      <c r="G333" s="170" t="str">
        <f t="shared" si="684"/>
        <v>n/a</v>
      </c>
      <c r="H333" s="170" t="str">
        <f t="shared" si="684"/>
        <v>n/a</v>
      </c>
      <c r="I333" s="170" t="str">
        <f t="shared" si="684"/>
        <v>n/a</v>
      </c>
      <c r="J333" s="180">
        <v>44712</v>
      </c>
      <c r="K333" s="180">
        <v>44712</v>
      </c>
      <c r="L333" s="181" t="s">
        <v>51</v>
      </c>
      <c r="M333" s="180">
        <v>44719</v>
      </c>
      <c r="N333" s="180">
        <v>44720</v>
      </c>
      <c r="O333" s="186">
        <v>44722</v>
      </c>
      <c r="P333" s="186">
        <v>44723</v>
      </c>
      <c r="Q333" s="186">
        <v>44733</v>
      </c>
      <c r="R333" s="186">
        <v>44735</v>
      </c>
      <c r="S333" s="190" t="s">
        <v>38</v>
      </c>
      <c r="T333" s="248">
        <f>SUM(U333:V333)</f>
        <v>4000</v>
      </c>
      <c r="U333" s="263">
        <v>4000</v>
      </c>
      <c r="V333" s="250"/>
      <c r="W333" s="248">
        <f t="shared" si="620"/>
        <v>4000</v>
      </c>
      <c r="X333" s="263">
        <v>4000</v>
      </c>
      <c r="Y333" s="195"/>
      <c r="Z333" s="190" t="str">
        <f t="shared" ref="Z333:AF333" si="685">IF($E333="Public Bidding","Date Required",IF($E333="Shopping","n/a",IF($E333="Small Value Procurement","n/a",IF($E333="Lease of Venue","n/a",IF($E333="Agency to Agency","n/a",IF($E333="Direct Contracting","n/a",IF($E333="Emergency Cases","n/a","Check Mode of Proc")))))))</f>
        <v>n/a</v>
      </c>
      <c r="AA333" s="190" t="str">
        <f t="shared" si="685"/>
        <v>n/a</v>
      </c>
      <c r="AB333" s="190" t="str">
        <f t="shared" si="685"/>
        <v>n/a</v>
      </c>
      <c r="AC333" s="190" t="str">
        <f t="shared" si="685"/>
        <v>n/a</v>
      </c>
      <c r="AD333" s="190" t="str">
        <f t="shared" si="685"/>
        <v>n/a</v>
      </c>
      <c r="AE333" s="190" t="str">
        <f t="shared" si="685"/>
        <v>n/a</v>
      </c>
      <c r="AF333" s="190" t="str">
        <f t="shared" si="685"/>
        <v>n/a</v>
      </c>
      <c r="AG333" s="206"/>
      <c r="AH333" s="207"/>
      <c r="AI333" s="169" t="s">
        <v>1080</v>
      </c>
      <c r="AJ333" s="168" t="s">
        <v>265</v>
      </c>
      <c r="AK333" s="169" t="s">
        <v>1074</v>
      </c>
      <c r="AL333" s="231"/>
      <c r="AM333" s="231"/>
      <c r="AN333" s="231"/>
      <c r="AO333" s="235"/>
      <c r="AP333" s="231"/>
      <c r="AQ333" s="231"/>
      <c r="AR333" s="231"/>
      <c r="AS333" s="231"/>
      <c r="AT333" s="231"/>
      <c r="AU333" s="231"/>
      <c r="AV333" s="231"/>
      <c r="AW333" s="231"/>
      <c r="AX333" s="231"/>
      <c r="AY333" s="237"/>
      <c r="AZ333" s="231"/>
      <c r="BA333" s="238"/>
      <c r="BB333" s="231"/>
      <c r="BC333" s="231"/>
      <c r="BD333" s="231"/>
    </row>
    <row r="334" spans="1:56" ht="46.5" customHeight="1">
      <c r="A334" s="167">
        <f>IF(C334=0,"  ",VLOOKUP(C334,CODES!$A$1:$B$143,2,FALSE))</f>
        <v>310100100001000</v>
      </c>
      <c r="B334" s="253" t="s">
        <v>1081</v>
      </c>
      <c r="C334" s="169" t="s">
        <v>445</v>
      </c>
      <c r="D334" s="169" t="s">
        <v>36</v>
      </c>
      <c r="E334" s="169" t="s">
        <v>44</v>
      </c>
      <c r="F334" s="170" t="str">
        <f t="shared" ref="F334:I334" si="686">IF($E334="Public Bidding","Date Required",IF($E334="Shopping","n/a",IF($E334="Small Value Procurement","n/a",IF($E334="Lease of Venue","n/a",IF($E334="Agency to Agency","n/a",IF($E334="Direct Contracting","n/a",IF($E334="Emergency Cases","n/a","Check Mode of Proc")))))))</f>
        <v>n/a</v>
      </c>
      <c r="G334" s="170" t="str">
        <f t="shared" si="686"/>
        <v>n/a</v>
      </c>
      <c r="H334" s="170" t="str">
        <f t="shared" si="686"/>
        <v>n/a</v>
      </c>
      <c r="I334" s="170" t="str">
        <f t="shared" si="686"/>
        <v>n/a</v>
      </c>
      <c r="J334" s="180">
        <v>44659</v>
      </c>
      <c r="K334" s="180">
        <v>44659</v>
      </c>
      <c r="L334" s="181" t="str">
        <f>IF($E334="Public Bidding","Date Required",IF($E334="Shopping","n/a",IF($E334="Small Value Procurement","n/a",IF($E334="Lease of Venue","n/a",IF($E334="Agency to Agency","n/a",IF($E334="Direct Contracting","n/a",IF($E334="Emergency Cases","n/a","Check Mode of Proc")))))))</f>
        <v>n/a</v>
      </c>
      <c r="M334" s="180">
        <v>44719</v>
      </c>
      <c r="N334" s="180">
        <v>44726</v>
      </c>
      <c r="O334" s="186">
        <v>44727</v>
      </c>
      <c r="P334" s="186">
        <v>44728</v>
      </c>
      <c r="Q334" s="186">
        <v>44734</v>
      </c>
      <c r="R334" s="186">
        <v>44736</v>
      </c>
      <c r="S334" s="190" t="s">
        <v>38</v>
      </c>
      <c r="T334" s="431">
        <v>336000</v>
      </c>
      <c r="U334" s="431">
        <v>336000</v>
      </c>
      <c r="V334" s="250"/>
      <c r="W334" s="248">
        <f t="shared" si="620"/>
        <v>69998</v>
      </c>
      <c r="X334" s="263">
        <v>69998</v>
      </c>
      <c r="Y334" s="195"/>
      <c r="Z334" s="190" t="str">
        <f t="shared" ref="Z334:AF334" si="687">IF($E334="Public Bidding","Date Required",IF($E334="Shopping","n/a",IF($E334="Small Value Procurement","n/a",IF($E334="Lease of Venue","n/a",IF($E334="Agency to Agency","n/a",IF($E334="Direct Contracting","n/a",IF($E334="Emergency Cases","n/a","Check Mode of Proc")))))))</f>
        <v>n/a</v>
      </c>
      <c r="AA334" s="190" t="str">
        <f t="shared" si="687"/>
        <v>n/a</v>
      </c>
      <c r="AB334" s="190" t="str">
        <f t="shared" si="687"/>
        <v>n/a</v>
      </c>
      <c r="AC334" s="190" t="str">
        <f t="shared" si="687"/>
        <v>n/a</v>
      </c>
      <c r="AD334" s="190" t="str">
        <f t="shared" si="687"/>
        <v>n/a</v>
      </c>
      <c r="AE334" s="190" t="str">
        <f t="shared" si="687"/>
        <v>n/a</v>
      </c>
      <c r="AF334" s="190" t="str">
        <f t="shared" si="687"/>
        <v>n/a</v>
      </c>
      <c r="AG334" s="206"/>
      <c r="AH334" s="207"/>
      <c r="AI334" s="169" t="s">
        <v>1082</v>
      </c>
      <c r="AJ334" s="168" t="s">
        <v>59</v>
      </c>
      <c r="AK334" s="169" t="s">
        <v>1078</v>
      </c>
      <c r="AL334" s="231"/>
      <c r="AM334" s="231"/>
      <c r="AN334" s="231"/>
      <c r="AO334" s="235"/>
      <c r="AP334" s="231"/>
      <c r="AQ334" s="231"/>
      <c r="AR334" s="231"/>
      <c r="AS334" s="231"/>
      <c r="AT334" s="231"/>
      <c r="AU334" s="231"/>
      <c r="AV334" s="231"/>
      <c r="AW334" s="231"/>
      <c r="AX334" s="231"/>
      <c r="AY334" s="237"/>
      <c r="AZ334" s="231"/>
      <c r="BA334" s="238"/>
      <c r="BB334" s="231"/>
      <c r="BC334" s="231"/>
      <c r="BD334" s="231"/>
    </row>
    <row r="335" spans="1:56" ht="39" customHeight="1">
      <c r="A335" s="167">
        <f>IF(C335=0,"  ",VLOOKUP(C335,CODES!$A$1:$B$143,2,FALSE))</f>
        <v>310100100001000</v>
      </c>
      <c r="B335" s="253" t="s">
        <v>1083</v>
      </c>
      <c r="C335" s="169" t="s">
        <v>445</v>
      </c>
      <c r="D335" s="169" t="s">
        <v>36</v>
      </c>
      <c r="E335" s="169" t="s">
        <v>44</v>
      </c>
      <c r="F335" s="170" t="str">
        <f t="shared" ref="F335:I335" si="688">IF($E335="Public Bidding","Date Required",IF($E335="Shopping","n/a",IF($E335="Small Value Procurement","n/a",IF($E335="Lease of Venue","n/a",IF($E335="Agency to Agency","n/a",IF($E335="Direct Contracting","n/a",IF($E335="Emergency Cases","n/a","Check Mode of Proc")))))))</f>
        <v>n/a</v>
      </c>
      <c r="G335" s="170" t="str">
        <f t="shared" si="688"/>
        <v>n/a</v>
      </c>
      <c r="H335" s="170" t="str">
        <f t="shared" si="688"/>
        <v>n/a</v>
      </c>
      <c r="I335" s="170" t="str">
        <f t="shared" si="688"/>
        <v>n/a</v>
      </c>
      <c r="J335" s="180">
        <v>44659</v>
      </c>
      <c r="K335" s="180">
        <v>44659</v>
      </c>
      <c r="L335" s="181" t="str">
        <f>IF($E335="Public Bidding","Date Required",IF($E335="Shopping","n/a",IF($E335="Small Value Procurement","n/a",IF($E335="Lease of Venue","n/a",IF($E335="Agency to Agency","n/a",IF($E335="Direct Contracting","n/a",IF($E335="Emergency Cases","n/a","Check Mode of Proc")))))))</f>
        <v>n/a</v>
      </c>
      <c r="M335" s="180">
        <v>44719</v>
      </c>
      <c r="N335" s="180">
        <v>44726</v>
      </c>
      <c r="O335" s="186">
        <v>44728</v>
      </c>
      <c r="P335" s="186">
        <v>44729</v>
      </c>
      <c r="Q335" s="186">
        <v>44729</v>
      </c>
      <c r="R335" s="186">
        <v>44739</v>
      </c>
      <c r="S335" s="190" t="s">
        <v>38</v>
      </c>
      <c r="T335" s="432"/>
      <c r="U335" s="432"/>
      <c r="V335" s="250"/>
      <c r="W335" s="248">
        <f t="shared" si="620"/>
        <v>293940</v>
      </c>
      <c r="X335" s="263">
        <v>293940</v>
      </c>
      <c r="Y335" s="195"/>
      <c r="Z335" s="190" t="str">
        <f t="shared" ref="Z335:AF335" si="689">IF($E335="Public Bidding","Date Required",IF($E335="Shopping","n/a",IF($E335="Small Value Procurement","n/a",IF($E335="Lease of Venue","n/a",IF($E335="Agency to Agency","n/a",IF($E335="Direct Contracting","n/a",IF($E335="Emergency Cases","n/a","Check Mode of Proc")))))))</f>
        <v>n/a</v>
      </c>
      <c r="AA335" s="190" t="str">
        <f t="shared" si="689"/>
        <v>n/a</v>
      </c>
      <c r="AB335" s="190" t="str">
        <f t="shared" si="689"/>
        <v>n/a</v>
      </c>
      <c r="AC335" s="190" t="str">
        <f t="shared" si="689"/>
        <v>n/a</v>
      </c>
      <c r="AD335" s="190" t="str">
        <f t="shared" si="689"/>
        <v>n/a</v>
      </c>
      <c r="AE335" s="190" t="str">
        <f t="shared" si="689"/>
        <v>n/a</v>
      </c>
      <c r="AF335" s="190" t="str">
        <f t="shared" si="689"/>
        <v>n/a</v>
      </c>
      <c r="AG335" s="206"/>
      <c r="AH335" s="207"/>
      <c r="AI335" s="169" t="s">
        <v>1084</v>
      </c>
      <c r="AJ335" s="168" t="s">
        <v>1085</v>
      </c>
      <c r="AK335" s="169" t="s">
        <v>1078</v>
      </c>
      <c r="AL335" s="231"/>
      <c r="AM335" s="231"/>
      <c r="AN335" s="231"/>
      <c r="AO335" s="235"/>
      <c r="AP335" s="231"/>
      <c r="AQ335" s="231"/>
      <c r="AR335" s="231"/>
      <c r="AS335" s="231"/>
      <c r="AT335" s="231"/>
      <c r="AU335" s="231"/>
      <c r="AV335" s="231"/>
      <c r="AW335" s="231"/>
      <c r="AX335" s="231"/>
      <c r="AY335" s="237"/>
      <c r="AZ335" s="231"/>
      <c r="BA335" s="238"/>
      <c r="BB335" s="231"/>
      <c r="BC335" s="231"/>
      <c r="BD335" s="231"/>
    </row>
    <row r="336" spans="1:56" ht="45.75" customHeight="1">
      <c r="A336" s="167">
        <f>IF(C336=0,"  ",VLOOKUP(C336,CODES!$A$1:$B$143,2,FALSE))</f>
        <v>320101100001000</v>
      </c>
      <c r="B336" s="253" t="s">
        <v>1086</v>
      </c>
      <c r="C336" s="169" t="s">
        <v>179</v>
      </c>
      <c r="D336" s="169" t="s">
        <v>36</v>
      </c>
      <c r="E336" s="169" t="s">
        <v>44</v>
      </c>
      <c r="F336" s="170" t="str">
        <f t="shared" ref="F336:I336" si="690">IF($E336="Public Bidding","Date Required",IF($E336="Shopping","n/a",IF($E336="Small Value Procurement","n/a",IF($E336="Lease of Venue","n/a",IF($E336="Agency to Agency","n/a",IF($E336="Direct Contracting","n/a",IF($E336="Emergency Cases","n/a","Check Mode of Proc")))))))</f>
        <v>n/a</v>
      </c>
      <c r="G336" s="170" t="str">
        <f t="shared" si="690"/>
        <v>n/a</v>
      </c>
      <c r="H336" s="170" t="str">
        <f t="shared" si="690"/>
        <v>n/a</v>
      </c>
      <c r="I336" s="170" t="str">
        <f t="shared" si="690"/>
        <v>n/a</v>
      </c>
      <c r="J336" s="180">
        <v>44708</v>
      </c>
      <c r="K336" s="180">
        <v>44708</v>
      </c>
      <c r="L336" s="181" t="str">
        <f>IF($E336="Public Bidding","Date Required",IF($E336="Shopping","n/a",IF($E336="Small Value Procurement","n/a",IF($E336="Lease of Venue","n/a",IF($E336="Agency to Agency","n/a",IF($E336="Direct Contracting","n/a",IF($E336="Emergency Cases","n/a","Check Mode of Proc")))))))</f>
        <v>n/a</v>
      </c>
      <c r="M336" s="180">
        <v>44719</v>
      </c>
      <c r="N336" s="180">
        <v>44727</v>
      </c>
      <c r="O336" s="186">
        <v>44733</v>
      </c>
      <c r="P336" s="186">
        <v>44734</v>
      </c>
      <c r="Q336" s="186">
        <v>44742</v>
      </c>
      <c r="R336" s="186">
        <v>44742</v>
      </c>
      <c r="S336" s="190" t="s">
        <v>38</v>
      </c>
      <c r="T336" s="248">
        <f t="shared" ref="T336:T358" si="691">SUM(U336:V336)</f>
        <v>9700</v>
      </c>
      <c r="U336" s="263">
        <v>9700</v>
      </c>
      <c r="V336" s="250"/>
      <c r="W336" s="248">
        <f t="shared" si="620"/>
        <v>7700</v>
      </c>
      <c r="X336" s="263">
        <v>7700</v>
      </c>
      <c r="Y336" s="195"/>
      <c r="Z336" s="190" t="str">
        <f t="shared" ref="Z336:AF336" si="692">IF($E336="Public Bidding","Date Required",IF($E336="Shopping","n/a",IF($E336="Small Value Procurement","n/a",IF($E336="Lease of Venue","n/a",IF($E336="Agency to Agency","n/a",IF($E336="Direct Contracting","n/a",IF($E336="Emergency Cases","n/a","Check Mode of Proc")))))))</f>
        <v>n/a</v>
      </c>
      <c r="AA336" s="190" t="str">
        <f t="shared" si="692"/>
        <v>n/a</v>
      </c>
      <c r="AB336" s="190" t="str">
        <f t="shared" si="692"/>
        <v>n/a</v>
      </c>
      <c r="AC336" s="190" t="str">
        <f t="shared" si="692"/>
        <v>n/a</v>
      </c>
      <c r="AD336" s="190" t="str">
        <f t="shared" si="692"/>
        <v>n/a</v>
      </c>
      <c r="AE336" s="190" t="str">
        <f t="shared" si="692"/>
        <v>n/a</v>
      </c>
      <c r="AF336" s="190" t="str">
        <f t="shared" si="692"/>
        <v>n/a</v>
      </c>
      <c r="AG336" s="206"/>
      <c r="AH336" s="207"/>
      <c r="AI336" s="169" t="s">
        <v>1087</v>
      </c>
      <c r="AJ336" s="168" t="s">
        <v>1088</v>
      </c>
      <c r="AK336" s="169" t="s">
        <v>1089</v>
      </c>
      <c r="AL336" s="231"/>
      <c r="AM336" s="231"/>
      <c r="AN336" s="231"/>
      <c r="AO336" s="235"/>
      <c r="AP336" s="231"/>
      <c r="AQ336" s="231"/>
      <c r="AR336" s="231"/>
      <c r="AS336" s="231"/>
      <c r="AT336" s="231"/>
      <c r="AU336" s="231"/>
      <c r="AV336" s="231"/>
      <c r="AW336" s="231"/>
      <c r="AX336" s="231"/>
      <c r="AY336" s="237"/>
      <c r="AZ336" s="231"/>
      <c r="BA336" s="238"/>
      <c r="BB336" s="231"/>
      <c r="BC336" s="231"/>
      <c r="BD336" s="231"/>
    </row>
    <row r="337" spans="1:56" ht="39" customHeight="1">
      <c r="A337" s="167">
        <f>IF(C337=0,"  ",VLOOKUP(C337,CODES!$A$1:$B$143,2,FALSE))</f>
        <v>320101100001000</v>
      </c>
      <c r="B337" s="253" t="s">
        <v>1090</v>
      </c>
      <c r="C337" s="169" t="s">
        <v>93</v>
      </c>
      <c r="D337" s="169" t="s">
        <v>36</v>
      </c>
      <c r="E337" s="169" t="s">
        <v>44</v>
      </c>
      <c r="F337" s="170" t="str">
        <f t="shared" ref="F337:I337" si="693">IF($E337="Public Bidding","Date Required",IF($E337="Shopping","n/a",IF($E337="Small Value Procurement","n/a",IF($E337="Lease of Venue","n/a",IF($E337="Agency to Agency","n/a",IF($E337="Direct Contracting","n/a",IF($E337="Emergency Cases","n/a","Check Mode of Proc")))))))</f>
        <v>n/a</v>
      </c>
      <c r="G337" s="170" t="str">
        <f t="shared" si="693"/>
        <v>n/a</v>
      </c>
      <c r="H337" s="170" t="str">
        <f t="shared" si="693"/>
        <v>n/a</v>
      </c>
      <c r="I337" s="170" t="str">
        <f t="shared" si="693"/>
        <v>n/a</v>
      </c>
      <c r="J337" s="180">
        <v>44712</v>
      </c>
      <c r="K337" s="180">
        <v>44712</v>
      </c>
      <c r="L337" s="181" t="str">
        <f>IF($E337="Public Bidding","Date Required",IF($E337="Shopping","n/a",IF($E337="Small Value Procurement","n/a",IF($E337="Lease of Venue","n/a",IF($E337="Agency to Agency","n/a",IF($E337="Direct Contracting","n/a",IF($E337="Emergency Cases","n/a","Check Mode of Proc")))))))</f>
        <v>n/a</v>
      </c>
      <c r="M337" s="180">
        <v>44719</v>
      </c>
      <c r="N337" s="180">
        <v>44727</v>
      </c>
      <c r="O337" s="186">
        <v>44733</v>
      </c>
      <c r="P337" s="186">
        <v>44733</v>
      </c>
      <c r="Q337" s="186">
        <v>44734</v>
      </c>
      <c r="R337" s="186">
        <v>44734</v>
      </c>
      <c r="S337" s="190" t="s">
        <v>38</v>
      </c>
      <c r="T337" s="248">
        <f t="shared" si="691"/>
        <v>4000</v>
      </c>
      <c r="U337" s="263">
        <v>4000</v>
      </c>
      <c r="V337" s="250"/>
      <c r="W337" s="248">
        <f t="shared" si="620"/>
        <v>3500</v>
      </c>
      <c r="X337" s="263">
        <v>3500</v>
      </c>
      <c r="Y337" s="195"/>
      <c r="Z337" s="190" t="str">
        <f t="shared" ref="Z337:AF337" si="694">IF($E337="Public Bidding","Date Required",IF($E337="Shopping","n/a",IF($E337="Small Value Procurement","n/a",IF($E337="Lease of Venue","n/a",IF($E337="Agency to Agency","n/a",IF($E337="Direct Contracting","n/a",IF($E337="Emergency Cases","n/a","Check Mode of Proc")))))))</f>
        <v>n/a</v>
      </c>
      <c r="AA337" s="190" t="str">
        <f t="shared" si="694"/>
        <v>n/a</v>
      </c>
      <c r="AB337" s="190" t="str">
        <f t="shared" si="694"/>
        <v>n/a</v>
      </c>
      <c r="AC337" s="190" t="str">
        <f t="shared" si="694"/>
        <v>n/a</v>
      </c>
      <c r="AD337" s="190" t="str">
        <f t="shared" si="694"/>
        <v>n/a</v>
      </c>
      <c r="AE337" s="190" t="str">
        <f t="shared" si="694"/>
        <v>n/a</v>
      </c>
      <c r="AF337" s="190" t="str">
        <f t="shared" si="694"/>
        <v>n/a</v>
      </c>
      <c r="AG337" s="206"/>
      <c r="AH337" s="207"/>
      <c r="AI337" s="169" t="s">
        <v>1091</v>
      </c>
      <c r="AJ337" s="168" t="s">
        <v>1092</v>
      </c>
      <c r="AK337" s="169" t="s">
        <v>1089</v>
      </c>
      <c r="AL337" s="231"/>
      <c r="AM337" s="231"/>
      <c r="AN337" s="231"/>
      <c r="AO337" s="235"/>
      <c r="AP337" s="231"/>
      <c r="AQ337" s="231"/>
      <c r="AR337" s="231"/>
      <c r="AS337" s="231"/>
      <c r="AT337" s="231"/>
      <c r="AU337" s="231"/>
      <c r="AV337" s="231"/>
      <c r="AW337" s="231"/>
      <c r="AX337" s="231"/>
      <c r="AY337" s="237"/>
      <c r="AZ337" s="231"/>
      <c r="BA337" s="238"/>
      <c r="BB337" s="231"/>
      <c r="BC337" s="231"/>
      <c r="BD337" s="231"/>
    </row>
    <row r="338" spans="1:56" ht="39" customHeight="1">
      <c r="A338" s="167">
        <f>IF(C338=0,"  ",VLOOKUP(C338,CODES!$A$1:$B$143,2,FALSE))</f>
        <v>320101100001000</v>
      </c>
      <c r="B338" s="253" t="s">
        <v>1093</v>
      </c>
      <c r="C338" s="169" t="s">
        <v>93</v>
      </c>
      <c r="D338" s="169" t="s">
        <v>36</v>
      </c>
      <c r="E338" s="169" t="s">
        <v>44</v>
      </c>
      <c r="F338" s="170" t="str">
        <f t="shared" ref="F338:I338" si="695">IF($E338="Public Bidding","Date Required",IF($E338="Shopping","n/a",IF($E338="Small Value Procurement","n/a",IF($E338="Lease of Venue","n/a",IF($E338="Agency to Agency","n/a",IF($E338="Direct Contracting","n/a",IF($E338="Emergency Cases","n/a","Check Mode of Proc")))))))</f>
        <v>n/a</v>
      </c>
      <c r="G338" s="170" t="str">
        <f t="shared" si="695"/>
        <v>n/a</v>
      </c>
      <c r="H338" s="170" t="str">
        <f t="shared" si="695"/>
        <v>n/a</v>
      </c>
      <c r="I338" s="170" t="str">
        <f t="shared" si="695"/>
        <v>n/a</v>
      </c>
      <c r="J338" s="180">
        <v>44712</v>
      </c>
      <c r="K338" s="180">
        <v>44712</v>
      </c>
      <c r="L338" s="181" t="str">
        <f>IF($E338="Public Bidding","Date Required",IF($E338="Shopping","n/a",IF($E338="Small Value Procurement","n/a",IF($E338="Lease of Venue","n/a",IF($E338="Agency to Agency","n/a",IF($E338="Direct Contracting","n/a",IF($E338="Emergency Cases","n/a","Check Mode of Proc")))))))</f>
        <v>n/a</v>
      </c>
      <c r="M338" s="180">
        <v>44719</v>
      </c>
      <c r="N338" s="180">
        <v>44729</v>
      </c>
      <c r="O338" s="186">
        <v>44733</v>
      </c>
      <c r="P338" s="186">
        <v>44734</v>
      </c>
      <c r="Q338" s="186">
        <v>44740</v>
      </c>
      <c r="R338" s="186">
        <v>44740</v>
      </c>
      <c r="S338" s="190" t="s">
        <v>38</v>
      </c>
      <c r="T338" s="248">
        <f t="shared" si="691"/>
        <v>9150</v>
      </c>
      <c r="U338" s="263">
        <v>9150</v>
      </c>
      <c r="V338" s="250"/>
      <c r="W338" s="248">
        <f t="shared" si="620"/>
        <v>9150</v>
      </c>
      <c r="X338" s="263">
        <v>9150</v>
      </c>
      <c r="Y338" s="195"/>
      <c r="Z338" s="190" t="str">
        <f t="shared" ref="Z338:AF338" si="696">IF($E338="Public Bidding","Date Required",IF($E338="Shopping","n/a",IF($E338="Small Value Procurement","n/a",IF($E338="Lease of Venue","n/a",IF($E338="Agency to Agency","n/a",IF($E338="Direct Contracting","n/a",IF($E338="Emergency Cases","n/a","Check Mode of Proc")))))))</f>
        <v>n/a</v>
      </c>
      <c r="AA338" s="190" t="str">
        <f t="shared" si="696"/>
        <v>n/a</v>
      </c>
      <c r="AB338" s="190" t="str">
        <f t="shared" si="696"/>
        <v>n/a</v>
      </c>
      <c r="AC338" s="190" t="str">
        <f t="shared" si="696"/>
        <v>n/a</v>
      </c>
      <c r="AD338" s="190" t="str">
        <f t="shared" si="696"/>
        <v>n/a</v>
      </c>
      <c r="AE338" s="190" t="str">
        <f t="shared" si="696"/>
        <v>n/a</v>
      </c>
      <c r="AF338" s="190" t="str">
        <f t="shared" si="696"/>
        <v>n/a</v>
      </c>
      <c r="AG338" s="206"/>
      <c r="AH338" s="207"/>
      <c r="AI338" s="169" t="s">
        <v>1094</v>
      </c>
      <c r="AJ338" s="168" t="s">
        <v>1095</v>
      </c>
      <c r="AK338" s="169" t="s">
        <v>1096</v>
      </c>
      <c r="AL338" s="231"/>
      <c r="AM338" s="231"/>
      <c r="AN338" s="231"/>
      <c r="AO338" s="235"/>
      <c r="AP338" s="231"/>
      <c r="AQ338" s="231"/>
      <c r="AR338" s="231"/>
      <c r="AS338" s="231"/>
      <c r="AT338" s="231"/>
      <c r="AU338" s="231"/>
      <c r="AV338" s="231"/>
      <c r="AW338" s="231"/>
      <c r="AX338" s="231"/>
      <c r="AY338" s="237"/>
      <c r="AZ338" s="231"/>
      <c r="BA338" s="238"/>
      <c r="BB338" s="231"/>
      <c r="BC338" s="231"/>
      <c r="BD338" s="231"/>
    </row>
    <row r="339" spans="1:56" ht="39" customHeight="1">
      <c r="A339" s="167">
        <f>IF(C339=0,"  ",VLOOKUP(C339,CODES!$A$1:$B$143,2,FALSE))</f>
        <v>320101100001000</v>
      </c>
      <c r="B339" s="253" t="s">
        <v>1097</v>
      </c>
      <c r="C339" s="169" t="s">
        <v>84</v>
      </c>
      <c r="D339" s="169" t="s">
        <v>36</v>
      </c>
      <c r="E339" s="169" t="s">
        <v>44</v>
      </c>
      <c r="F339" s="170" t="str">
        <f t="shared" ref="F339:I339" si="697">IF($E339="Public Bidding","Date Required",IF($E339="Shopping","n/a",IF($E339="Small Value Procurement","n/a",IF($E339="Lease of Venue","n/a",IF($E339="Agency to Agency","n/a",IF($E339="Direct Contracting","n/a",IF($E339="Emergency Cases","n/a","Check Mode of Proc")))))))</f>
        <v>n/a</v>
      </c>
      <c r="G339" s="170" t="str">
        <f t="shared" si="697"/>
        <v>n/a</v>
      </c>
      <c r="H339" s="170" t="str">
        <f t="shared" si="697"/>
        <v>n/a</v>
      </c>
      <c r="I339" s="170" t="str">
        <f t="shared" si="697"/>
        <v>n/a</v>
      </c>
      <c r="J339" s="180">
        <v>44712</v>
      </c>
      <c r="K339" s="180">
        <v>44712</v>
      </c>
      <c r="L339" s="181" t="s">
        <v>1098</v>
      </c>
      <c r="M339" s="180">
        <v>44712</v>
      </c>
      <c r="N339" s="180">
        <v>44729</v>
      </c>
      <c r="O339" s="186">
        <v>44735</v>
      </c>
      <c r="P339" s="186">
        <v>44736</v>
      </c>
      <c r="Q339" s="186">
        <v>44742</v>
      </c>
      <c r="R339" s="186">
        <v>44742</v>
      </c>
      <c r="S339" s="190" t="s">
        <v>38</v>
      </c>
      <c r="T339" s="248">
        <f t="shared" si="691"/>
        <v>171750</v>
      </c>
      <c r="U339" s="263">
        <v>171750</v>
      </c>
      <c r="V339" s="250"/>
      <c r="W339" s="248">
        <f t="shared" si="620"/>
        <v>55300</v>
      </c>
      <c r="X339" s="263">
        <v>55300</v>
      </c>
      <c r="Y339" s="195"/>
      <c r="Z339" s="190" t="str">
        <f t="shared" ref="Z339:AF339" si="698">IF($E339="Public Bidding","Date Required",IF($E339="Shopping","n/a",IF($E339="Small Value Procurement","n/a",IF($E339="Lease of Venue","n/a",IF($E339="Agency to Agency","n/a",IF($E339="Direct Contracting","n/a",IF($E339="Emergency Cases","n/a","Check Mode of Proc")))))))</f>
        <v>n/a</v>
      </c>
      <c r="AA339" s="190" t="str">
        <f t="shared" si="698"/>
        <v>n/a</v>
      </c>
      <c r="AB339" s="190" t="str">
        <f t="shared" si="698"/>
        <v>n/a</v>
      </c>
      <c r="AC339" s="190" t="str">
        <f t="shared" si="698"/>
        <v>n/a</v>
      </c>
      <c r="AD339" s="190" t="str">
        <f t="shared" si="698"/>
        <v>n/a</v>
      </c>
      <c r="AE339" s="190" t="str">
        <f t="shared" si="698"/>
        <v>n/a</v>
      </c>
      <c r="AF339" s="190" t="str">
        <f t="shared" si="698"/>
        <v>n/a</v>
      </c>
      <c r="AG339" s="206"/>
      <c r="AH339" s="207"/>
      <c r="AI339" s="169" t="s">
        <v>1099</v>
      </c>
      <c r="AJ339" s="168" t="s">
        <v>1100</v>
      </c>
      <c r="AK339" s="169" t="s">
        <v>1101</v>
      </c>
      <c r="AL339" s="231"/>
      <c r="AM339" s="231"/>
      <c r="AN339" s="231"/>
      <c r="AO339" s="235"/>
      <c r="AP339" s="231"/>
      <c r="AQ339" s="231"/>
      <c r="AR339" s="231"/>
      <c r="AS339" s="231"/>
      <c r="AT339" s="231"/>
      <c r="AU339" s="231"/>
      <c r="AV339" s="231"/>
      <c r="AW339" s="231"/>
      <c r="AX339" s="231"/>
      <c r="AY339" s="237"/>
      <c r="AZ339" s="231"/>
      <c r="BA339" s="238"/>
      <c r="BB339" s="231"/>
      <c r="BC339" s="231"/>
      <c r="BD339" s="231"/>
    </row>
    <row r="340" spans="1:56" ht="39" customHeight="1">
      <c r="A340" s="167">
        <f>IF(C340=0,"  ",VLOOKUP(C340,CODES!$A$1:$B$143,2,FALSE))</f>
        <v>320101100001000</v>
      </c>
      <c r="B340" s="253" t="s">
        <v>1109</v>
      </c>
      <c r="C340" s="169" t="s">
        <v>93</v>
      </c>
      <c r="D340" s="169" t="s">
        <v>36</v>
      </c>
      <c r="E340" s="169" t="s">
        <v>44</v>
      </c>
      <c r="F340" s="170" t="str">
        <f t="shared" ref="F340:I340" si="699">IF($E340="Public Bidding","Date Required",IF($E340="Shopping","n/a",IF($E340="Small Value Procurement","n/a",IF($E340="Lease of Venue","n/a",IF($E340="Agency to Agency","n/a",IF($E340="Direct Contracting","n/a",IF($E340="Emergency Cases","n/a","Check Mode of Proc")))))))</f>
        <v>n/a</v>
      </c>
      <c r="G340" s="170" t="str">
        <f t="shared" si="699"/>
        <v>n/a</v>
      </c>
      <c r="H340" s="170" t="str">
        <f t="shared" si="699"/>
        <v>n/a</v>
      </c>
      <c r="I340" s="170" t="str">
        <f t="shared" si="699"/>
        <v>n/a</v>
      </c>
      <c r="J340" s="180">
        <v>44713</v>
      </c>
      <c r="K340" s="180">
        <v>44713</v>
      </c>
      <c r="L340" s="181" t="str">
        <f t="shared" ref="L340:L345" si="700">IF($E340="Public Bidding","Date Required",IF($E340="Shopping","n/a",IF($E340="Small Value Procurement","n/a",IF($E340="Lease of Venue","n/a",IF($E340="Agency to Agency","n/a",IF($E340="Direct Contracting","n/a",IF($E340="Emergency Cases","n/a","Check Mode of Proc")))))))</f>
        <v>n/a</v>
      </c>
      <c r="M340" s="180">
        <v>44719</v>
      </c>
      <c r="N340" s="180">
        <v>44729</v>
      </c>
      <c r="O340" s="186">
        <v>44733</v>
      </c>
      <c r="P340" s="186">
        <v>44734</v>
      </c>
      <c r="Q340" s="186">
        <v>44740</v>
      </c>
      <c r="R340" s="243" t="s">
        <v>1971</v>
      </c>
      <c r="S340" s="190" t="s">
        <v>38</v>
      </c>
      <c r="T340" s="248">
        <f t="shared" si="691"/>
        <v>4257</v>
      </c>
      <c r="U340" s="263">
        <v>4257</v>
      </c>
      <c r="V340" s="250"/>
      <c r="W340" s="248">
        <f t="shared" si="620"/>
        <v>4977</v>
      </c>
      <c r="X340" s="263">
        <v>4977</v>
      </c>
      <c r="Y340" s="195"/>
      <c r="Z340" s="190" t="str">
        <f t="shared" ref="Z340:AF340" si="701">IF($E340="Public Bidding","Date Required",IF($E340="Shopping","n/a",IF($E340="Small Value Procurement","n/a",IF($E340="Lease of Venue","n/a",IF($E340="Agency to Agency","n/a",IF($E340="Direct Contracting","n/a",IF($E340="Emergency Cases","n/a","Check Mode of Proc")))))))</f>
        <v>n/a</v>
      </c>
      <c r="AA340" s="190" t="str">
        <f t="shared" si="701"/>
        <v>n/a</v>
      </c>
      <c r="AB340" s="190" t="str">
        <f t="shared" si="701"/>
        <v>n/a</v>
      </c>
      <c r="AC340" s="190" t="str">
        <f t="shared" si="701"/>
        <v>n/a</v>
      </c>
      <c r="AD340" s="190" t="str">
        <f t="shared" si="701"/>
        <v>n/a</v>
      </c>
      <c r="AE340" s="190" t="str">
        <f t="shared" si="701"/>
        <v>n/a</v>
      </c>
      <c r="AF340" s="190" t="str">
        <f t="shared" si="701"/>
        <v>n/a</v>
      </c>
      <c r="AG340" s="206"/>
      <c r="AH340" s="207"/>
      <c r="AI340" s="169" t="s">
        <v>1110</v>
      </c>
      <c r="AJ340" s="168" t="s">
        <v>1111</v>
      </c>
      <c r="AK340" s="169" t="s">
        <v>1096</v>
      </c>
      <c r="AL340" s="231"/>
      <c r="AM340" s="231"/>
      <c r="AN340" s="231"/>
      <c r="AO340" s="235"/>
      <c r="AP340" s="231"/>
      <c r="AQ340" s="231"/>
      <c r="AR340" s="231"/>
      <c r="AS340" s="231"/>
      <c r="AT340" s="231"/>
      <c r="AU340" s="231"/>
      <c r="AV340" s="231"/>
      <c r="AW340" s="231"/>
      <c r="AX340" s="231"/>
      <c r="AY340" s="237"/>
      <c r="AZ340" s="231"/>
      <c r="BA340" s="238"/>
      <c r="BB340" s="231"/>
      <c r="BC340" s="231"/>
      <c r="BD340" s="231"/>
    </row>
    <row r="341" spans="1:56" ht="39" customHeight="1">
      <c r="A341" s="167">
        <f>IF(C341=0,"  ",VLOOKUP(C341,CODES!$A$1:$B$143,2,FALSE))</f>
        <v>320101100001000</v>
      </c>
      <c r="B341" s="253" t="s">
        <v>1115</v>
      </c>
      <c r="C341" s="169" t="s">
        <v>93</v>
      </c>
      <c r="D341" s="169" t="s">
        <v>36</v>
      </c>
      <c r="E341" s="169" t="s">
        <v>44</v>
      </c>
      <c r="F341" s="170" t="str">
        <f t="shared" ref="F341:I341" si="702">IF($E341="Public Bidding","Date Required",IF($E341="Shopping","n/a",IF($E341="Small Value Procurement","n/a",IF($E341="Lease of Venue","n/a",IF($E341="Agency to Agency","n/a",IF($E341="Direct Contracting","n/a",IF($E341="Emergency Cases","n/a","Check Mode of Proc")))))))</f>
        <v>n/a</v>
      </c>
      <c r="G341" s="170" t="str">
        <f t="shared" si="702"/>
        <v>n/a</v>
      </c>
      <c r="H341" s="170" t="str">
        <f t="shared" si="702"/>
        <v>n/a</v>
      </c>
      <c r="I341" s="170" t="str">
        <f t="shared" si="702"/>
        <v>n/a</v>
      </c>
      <c r="J341" s="180">
        <v>44713</v>
      </c>
      <c r="K341" s="180">
        <v>44713</v>
      </c>
      <c r="L341" s="181" t="str">
        <f t="shared" si="700"/>
        <v>n/a</v>
      </c>
      <c r="M341" s="180">
        <v>44719</v>
      </c>
      <c r="N341" s="180">
        <v>44729</v>
      </c>
      <c r="O341" s="186">
        <v>44733</v>
      </c>
      <c r="P341" s="186">
        <v>44734</v>
      </c>
      <c r="Q341" s="186">
        <v>44740</v>
      </c>
      <c r="R341" s="186">
        <v>44740</v>
      </c>
      <c r="S341" s="190" t="s">
        <v>38</v>
      </c>
      <c r="T341" s="248">
        <f t="shared" si="691"/>
        <v>4500</v>
      </c>
      <c r="U341" s="263">
        <v>4500</v>
      </c>
      <c r="V341" s="250"/>
      <c r="W341" s="248">
        <f t="shared" si="620"/>
        <v>4297.5</v>
      </c>
      <c r="X341" s="263">
        <v>4297.5</v>
      </c>
      <c r="Y341" s="195"/>
      <c r="Z341" s="190" t="str">
        <f t="shared" ref="Z341:AF341" si="703">IF($E341="Public Bidding","Date Required",IF($E341="Shopping","n/a",IF($E341="Small Value Procurement","n/a",IF($E341="Lease of Venue","n/a",IF($E341="Agency to Agency","n/a",IF($E341="Direct Contracting","n/a",IF($E341="Emergency Cases","n/a","Check Mode of Proc")))))))</f>
        <v>n/a</v>
      </c>
      <c r="AA341" s="190" t="str">
        <f t="shared" si="703"/>
        <v>n/a</v>
      </c>
      <c r="AB341" s="190" t="str">
        <f t="shared" si="703"/>
        <v>n/a</v>
      </c>
      <c r="AC341" s="190" t="str">
        <f t="shared" si="703"/>
        <v>n/a</v>
      </c>
      <c r="AD341" s="190" t="str">
        <f t="shared" si="703"/>
        <v>n/a</v>
      </c>
      <c r="AE341" s="190" t="str">
        <f t="shared" si="703"/>
        <v>n/a</v>
      </c>
      <c r="AF341" s="190" t="str">
        <f t="shared" si="703"/>
        <v>n/a</v>
      </c>
      <c r="AG341" s="206"/>
      <c r="AH341" s="207"/>
      <c r="AI341" s="169" t="s">
        <v>1116</v>
      </c>
      <c r="AJ341" s="168" t="s">
        <v>1111</v>
      </c>
      <c r="AK341" s="169" t="s">
        <v>1101</v>
      </c>
      <c r="AL341" s="231"/>
      <c r="AM341" s="231"/>
      <c r="AN341" s="231"/>
      <c r="AO341" s="235"/>
      <c r="AP341" s="231"/>
      <c r="AQ341" s="231"/>
      <c r="AR341" s="231"/>
      <c r="AS341" s="231"/>
      <c r="AT341" s="231"/>
      <c r="AU341" s="231"/>
      <c r="AV341" s="231"/>
      <c r="AW341" s="231"/>
      <c r="AX341" s="231"/>
      <c r="AY341" s="237"/>
      <c r="AZ341" s="231"/>
      <c r="BA341" s="238"/>
      <c r="BB341" s="231"/>
      <c r="BC341" s="231"/>
      <c r="BD341" s="231"/>
    </row>
    <row r="342" spans="1:56" ht="39" customHeight="1">
      <c r="A342" s="167">
        <f>IF(C342=0,"  ",VLOOKUP(C342,CODES!$A$1:$B$143,2,FALSE))</f>
        <v>320101100001000</v>
      </c>
      <c r="B342" s="253" t="s">
        <v>1117</v>
      </c>
      <c r="C342" s="169" t="s">
        <v>179</v>
      </c>
      <c r="D342" s="169" t="s">
        <v>36</v>
      </c>
      <c r="E342" s="169" t="s">
        <v>44</v>
      </c>
      <c r="F342" s="170" t="str">
        <f t="shared" ref="F342:I342" si="704">IF($E342="Public Bidding","Date Required",IF($E342="Shopping","n/a",IF($E342="Small Value Procurement","n/a",IF($E342="Lease of Venue","n/a",IF($E342="Agency to Agency","n/a",IF($E342="Direct Contracting","n/a",IF($E342="Emergency Cases","n/a","Check Mode of Proc")))))))</f>
        <v>n/a</v>
      </c>
      <c r="G342" s="170" t="str">
        <f t="shared" si="704"/>
        <v>n/a</v>
      </c>
      <c r="H342" s="170" t="str">
        <f t="shared" si="704"/>
        <v>n/a</v>
      </c>
      <c r="I342" s="170" t="str">
        <f t="shared" si="704"/>
        <v>n/a</v>
      </c>
      <c r="J342" s="180">
        <v>44705</v>
      </c>
      <c r="K342" s="180">
        <v>44705</v>
      </c>
      <c r="L342" s="181" t="str">
        <f t="shared" si="700"/>
        <v>n/a</v>
      </c>
      <c r="M342" s="180">
        <v>44719</v>
      </c>
      <c r="N342" s="180">
        <v>44729</v>
      </c>
      <c r="O342" s="186">
        <v>44733</v>
      </c>
      <c r="P342" s="186">
        <v>44734</v>
      </c>
      <c r="Q342" s="186">
        <v>44735</v>
      </c>
      <c r="R342" s="186">
        <v>44736</v>
      </c>
      <c r="S342" s="190" t="s">
        <v>38</v>
      </c>
      <c r="T342" s="248">
        <f t="shared" si="691"/>
        <v>54244.25</v>
      </c>
      <c r="U342" s="263">
        <v>54244.25</v>
      </c>
      <c r="V342" s="250"/>
      <c r="W342" s="248">
        <f t="shared" si="620"/>
        <v>24258.5</v>
      </c>
      <c r="X342" s="263">
        <v>24258.5</v>
      </c>
      <c r="Y342" s="195"/>
      <c r="Z342" s="190" t="str">
        <f t="shared" ref="Z342:AF342" si="705">IF($E342="Public Bidding","Date Required",IF($E342="Shopping","n/a",IF($E342="Small Value Procurement","n/a",IF($E342="Lease of Venue","n/a",IF($E342="Agency to Agency","n/a",IF($E342="Direct Contracting","n/a",IF($E342="Emergency Cases","n/a","Check Mode of Proc")))))))</f>
        <v>n/a</v>
      </c>
      <c r="AA342" s="190" t="str">
        <f t="shared" si="705"/>
        <v>n/a</v>
      </c>
      <c r="AB342" s="190" t="str">
        <f t="shared" si="705"/>
        <v>n/a</v>
      </c>
      <c r="AC342" s="190" t="str">
        <f t="shared" si="705"/>
        <v>n/a</v>
      </c>
      <c r="AD342" s="190" t="str">
        <f t="shared" si="705"/>
        <v>n/a</v>
      </c>
      <c r="AE342" s="190" t="str">
        <f t="shared" si="705"/>
        <v>n/a</v>
      </c>
      <c r="AF342" s="190" t="str">
        <f t="shared" si="705"/>
        <v>n/a</v>
      </c>
      <c r="AG342" s="206"/>
      <c r="AH342" s="207"/>
      <c r="AI342" s="169" t="s">
        <v>1118</v>
      </c>
      <c r="AJ342" s="168" t="s">
        <v>164</v>
      </c>
      <c r="AK342" s="169" t="s">
        <v>1096</v>
      </c>
      <c r="AL342" s="231"/>
      <c r="AM342" s="231"/>
      <c r="AN342" s="231"/>
      <c r="AO342" s="235"/>
      <c r="AP342" s="231"/>
      <c r="AQ342" s="231"/>
      <c r="AR342" s="231"/>
      <c r="AS342" s="231"/>
      <c r="AT342" s="231"/>
      <c r="AU342" s="231"/>
      <c r="AV342" s="231"/>
      <c r="AW342" s="231"/>
      <c r="AX342" s="231"/>
      <c r="AY342" s="237"/>
      <c r="AZ342" s="231"/>
      <c r="BA342" s="238"/>
      <c r="BB342" s="231"/>
      <c r="BC342" s="231"/>
      <c r="BD342" s="231"/>
    </row>
    <row r="343" spans="1:56" ht="39" customHeight="1">
      <c r="A343" s="167">
        <f>IF(C343=0,"  ",VLOOKUP(C343,CODES!$A$1:$B$143,2,FALSE))</f>
        <v>100000100001000</v>
      </c>
      <c r="B343" s="253" t="s">
        <v>1119</v>
      </c>
      <c r="C343" s="169" t="s">
        <v>49</v>
      </c>
      <c r="D343" s="169" t="s">
        <v>36</v>
      </c>
      <c r="E343" s="169" t="s">
        <v>44</v>
      </c>
      <c r="F343" s="170" t="str">
        <f t="shared" ref="F343:I343" si="706">IF($E343="Public Bidding","Date Required",IF($E343="Shopping","n/a",IF($E343="Small Value Procurement","n/a",IF($E343="Lease of Venue","n/a",IF($E343="Agency to Agency","n/a",IF($E343="Direct Contracting","n/a",IF($E343="Emergency Cases","n/a","Check Mode of Proc")))))))</f>
        <v>n/a</v>
      </c>
      <c r="G343" s="170" t="str">
        <f t="shared" si="706"/>
        <v>n/a</v>
      </c>
      <c r="H343" s="170" t="str">
        <f t="shared" si="706"/>
        <v>n/a</v>
      </c>
      <c r="I343" s="170" t="str">
        <f t="shared" si="706"/>
        <v>n/a</v>
      </c>
      <c r="J343" s="180">
        <v>44711</v>
      </c>
      <c r="K343" s="180">
        <v>44711</v>
      </c>
      <c r="L343" s="181" t="str">
        <f t="shared" si="700"/>
        <v>n/a</v>
      </c>
      <c r="M343" s="180">
        <v>44719</v>
      </c>
      <c r="N343" s="180">
        <v>44726</v>
      </c>
      <c r="O343" s="186">
        <v>44727</v>
      </c>
      <c r="P343" s="186">
        <v>44728</v>
      </c>
      <c r="Q343" s="186">
        <v>44729</v>
      </c>
      <c r="R343" s="186">
        <v>44736</v>
      </c>
      <c r="S343" s="190" t="s">
        <v>38</v>
      </c>
      <c r="T343" s="248">
        <f t="shared" si="691"/>
        <v>29125</v>
      </c>
      <c r="U343" s="263">
        <v>29125</v>
      </c>
      <c r="V343" s="250"/>
      <c r="W343" s="248">
        <f t="shared" si="620"/>
        <v>5865</v>
      </c>
      <c r="X343" s="263">
        <v>5865</v>
      </c>
      <c r="Y343" s="195"/>
      <c r="Z343" s="190" t="str">
        <f t="shared" ref="Z343:AF343" si="707">IF($E343="Public Bidding","Date Required",IF($E343="Shopping","n/a",IF($E343="Small Value Procurement","n/a",IF($E343="Lease of Venue","n/a",IF($E343="Agency to Agency","n/a",IF($E343="Direct Contracting","n/a",IF($E343="Emergency Cases","n/a","Check Mode of Proc")))))))</f>
        <v>n/a</v>
      </c>
      <c r="AA343" s="190" t="str">
        <f t="shared" si="707"/>
        <v>n/a</v>
      </c>
      <c r="AB343" s="190" t="str">
        <f t="shared" si="707"/>
        <v>n/a</v>
      </c>
      <c r="AC343" s="190" t="str">
        <f t="shared" si="707"/>
        <v>n/a</v>
      </c>
      <c r="AD343" s="190" t="str">
        <f t="shared" si="707"/>
        <v>n/a</v>
      </c>
      <c r="AE343" s="190" t="str">
        <f t="shared" si="707"/>
        <v>n/a</v>
      </c>
      <c r="AF343" s="190" t="str">
        <f t="shared" si="707"/>
        <v>n/a</v>
      </c>
      <c r="AG343" s="206"/>
      <c r="AH343" s="207"/>
      <c r="AI343" s="169" t="s">
        <v>1120</v>
      </c>
      <c r="AJ343" s="168" t="s">
        <v>401</v>
      </c>
      <c r="AK343" s="169" t="s">
        <v>1121</v>
      </c>
      <c r="AL343" s="231"/>
      <c r="AM343" s="231"/>
      <c r="AN343" s="231"/>
      <c r="AO343" s="235"/>
      <c r="AP343" s="231"/>
      <c r="AQ343" s="231"/>
      <c r="AR343" s="231"/>
      <c r="AS343" s="231"/>
      <c r="AT343" s="231"/>
      <c r="AU343" s="231"/>
      <c r="AV343" s="231"/>
      <c r="AW343" s="231"/>
      <c r="AX343" s="231"/>
      <c r="AY343" s="237"/>
      <c r="AZ343" s="231"/>
      <c r="BA343" s="238"/>
      <c r="BB343" s="231"/>
      <c r="BC343" s="231"/>
      <c r="BD343" s="231"/>
    </row>
    <row r="344" spans="1:56" ht="39" customHeight="1">
      <c r="A344" s="167">
        <f>IF(C344=0,"  ",VLOOKUP(C344,CODES!$A$1:$B$143,2,FALSE))</f>
        <v>100000100001000</v>
      </c>
      <c r="B344" s="253" t="s">
        <v>1122</v>
      </c>
      <c r="C344" s="169" t="s">
        <v>49</v>
      </c>
      <c r="D344" s="169" t="s">
        <v>36</v>
      </c>
      <c r="E344" s="169" t="s">
        <v>44</v>
      </c>
      <c r="F344" s="170" t="str">
        <f t="shared" ref="F344:I344" si="708">IF($E344="Public Bidding","Date Required",IF($E344="Shopping","n/a",IF($E344="Small Value Procurement","n/a",IF($E344="Lease of Venue","n/a",IF($E344="Agency to Agency","n/a",IF($E344="Direct Contracting","n/a",IF($E344="Emergency Cases","n/a","Check Mode of Proc")))))))</f>
        <v>n/a</v>
      </c>
      <c r="G344" s="170" t="str">
        <f t="shared" si="708"/>
        <v>n/a</v>
      </c>
      <c r="H344" s="170" t="str">
        <f t="shared" si="708"/>
        <v>n/a</v>
      </c>
      <c r="I344" s="170" t="str">
        <f t="shared" si="708"/>
        <v>n/a</v>
      </c>
      <c r="J344" s="180">
        <v>44711</v>
      </c>
      <c r="K344" s="180">
        <v>44711</v>
      </c>
      <c r="L344" s="181" t="str">
        <f t="shared" si="700"/>
        <v>n/a</v>
      </c>
      <c r="M344" s="180">
        <v>44720</v>
      </c>
      <c r="N344" s="180">
        <v>44726</v>
      </c>
      <c r="O344" s="186">
        <v>44727</v>
      </c>
      <c r="P344" s="186">
        <v>44728</v>
      </c>
      <c r="Q344" s="186">
        <v>44729</v>
      </c>
      <c r="R344" s="186">
        <v>44732</v>
      </c>
      <c r="S344" s="190" t="s">
        <v>38</v>
      </c>
      <c r="T344" s="248">
        <f t="shared" si="691"/>
        <v>29125</v>
      </c>
      <c r="U344" s="263">
        <v>29125</v>
      </c>
      <c r="V344" s="250"/>
      <c r="W344" s="248">
        <f t="shared" si="620"/>
        <v>18575</v>
      </c>
      <c r="X344" s="263">
        <v>18575</v>
      </c>
      <c r="Y344" s="195"/>
      <c r="Z344" s="190" t="str">
        <f t="shared" ref="Z344:AF344" si="709">IF($E344="Public Bidding","Date Required",IF($E344="Shopping","n/a",IF($E344="Small Value Procurement","n/a",IF($E344="Lease of Venue","n/a",IF($E344="Agency to Agency","n/a",IF($E344="Direct Contracting","n/a",IF($E344="Emergency Cases","n/a","Check Mode of Proc")))))))</f>
        <v>n/a</v>
      </c>
      <c r="AA344" s="190" t="str">
        <f t="shared" si="709"/>
        <v>n/a</v>
      </c>
      <c r="AB344" s="190" t="str">
        <f t="shared" si="709"/>
        <v>n/a</v>
      </c>
      <c r="AC344" s="190" t="str">
        <f t="shared" si="709"/>
        <v>n/a</v>
      </c>
      <c r="AD344" s="190" t="str">
        <f t="shared" si="709"/>
        <v>n/a</v>
      </c>
      <c r="AE344" s="190" t="str">
        <f t="shared" si="709"/>
        <v>n/a</v>
      </c>
      <c r="AF344" s="190" t="str">
        <f t="shared" si="709"/>
        <v>n/a</v>
      </c>
      <c r="AG344" s="206"/>
      <c r="AH344" s="207"/>
      <c r="AI344" s="169" t="s">
        <v>1123</v>
      </c>
      <c r="AJ344" s="168" t="s">
        <v>348</v>
      </c>
      <c r="AK344" s="169" t="s">
        <v>1124</v>
      </c>
      <c r="AL344" s="231"/>
      <c r="AM344" s="231"/>
      <c r="AN344" s="231"/>
      <c r="AO344" s="235"/>
      <c r="AP344" s="231"/>
      <c r="AQ344" s="231"/>
      <c r="AR344" s="231"/>
      <c r="AS344" s="231"/>
      <c r="AT344" s="231"/>
      <c r="AU344" s="231"/>
      <c r="AV344" s="231"/>
      <c r="AW344" s="231"/>
      <c r="AX344" s="231"/>
      <c r="AY344" s="237"/>
      <c r="AZ344" s="231"/>
      <c r="BA344" s="238"/>
      <c r="BB344" s="231"/>
      <c r="BC344" s="231"/>
      <c r="BD344" s="231"/>
    </row>
    <row r="345" spans="1:56" s="162" customFormat="1" ht="39" customHeight="1">
      <c r="A345" s="222">
        <f>IF(C345=0,"  ",VLOOKUP(C345,CODES!$A$1:$B$143,2,FALSE))</f>
        <v>100000100001000</v>
      </c>
      <c r="B345" s="437" t="s">
        <v>1125</v>
      </c>
      <c r="C345" s="224" t="s">
        <v>49</v>
      </c>
      <c r="D345" s="224" t="s">
        <v>36</v>
      </c>
      <c r="E345" s="224" t="s">
        <v>44</v>
      </c>
      <c r="F345" s="224" t="str">
        <f t="shared" ref="F345:I345" si="710">IF($E345="Public Bidding","Date Required",IF($E345="Shopping","n/a",IF($E345="Small Value Procurement","n/a",IF($E345="Lease of Venue","n/a",IF($E345="Agency to Agency","n/a",IF($E345="Direct Contracting","n/a",IF($E345="Emergency Cases","n/a","Check Mode of Proc")))))))</f>
        <v>n/a</v>
      </c>
      <c r="G345" s="224" t="str">
        <f t="shared" si="710"/>
        <v>n/a</v>
      </c>
      <c r="H345" s="224" t="str">
        <f t="shared" si="710"/>
        <v>n/a</v>
      </c>
      <c r="I345" s="224" t="str">
        <f t="shared" si="710"/>
        <v>n/a</v>
      </c>
      <c r="J345" s="229">
        <v>44713</v>
      </c>
      <c r="K345" s="229">
        <v>44713</v>
      </c>
      <c r="L345" s="224" t="str">
        <f t="shared" si="700"/>
        <v>n/a</v>
      </c>
      <c r="M345" s="229">
        <v>44719</v>
      </c>
      <c r="N345" s="229">
        <v>44726</v>
      </c>
      <c r="O345" s="228">
        <v>44733</v>
      </c>
      <c r="P345" s="228">
        <v>44734</v>
      </c>
      <c r="Q345" s="389" t="s">
        <v>1968</v>
      </c>
      <c r="R345" s="389" t="s">
        <v>1968</v>
      </c>
      <c r="S345" s="224" t="s">
        <v>38</v>
      </c>
      <c r="T345" s="399">
        <f t="shared" si="691"/>
        <v>63550</v>
      </c>
      <c r="U345" s="399">
        <v>63550</v>
      </c>
      <c r="V345" s="224"/>
      <c r="W345" s="399">
        <f t="shared" si="620"/>
        <v>19479</v>
      </c>
      <c r="X345" s="399">
        <v>19479</v>
      </c>
      <c r="Y345" s="223"/>
      <c r="Z345" s="224" t="str">
        <f t="shared" ref="Z345:AF345" si="711">IF($E345="Public Bidding","Date Required",IF($E345="Shopping","n/a",IF($E345="Small Value Procurement","n/a",IF($E345="Lease of Venue","n/a",IF($E345="Agency to Agency","n/a",IF($E345="Direct Contracting","n/a",IF($E345="Emergency Cases","n/a","Check Mode of Proc")))))))</f>
        <v>n/a</v>
      </c>
      <c r="AA345" s="224" t="str">
        <f t="shared" si="711"/>
        <v>n/a</v>
      </c>
      <c r="AB345" s="224" t="str">
        <f t="shared" si="711"/>
        <v>n/a</v>
      </c>
      <c r="AC345" s="224" t="str">
        <f t="shared" si="711"/>
        <v>n/a</v>
      </c>
      <c r="AD345" s="224" t="str">
        <f t="shared" si="711"/>
        <v>n/a</v>
      </c>
      <c r="AE345" s="224" t="str">
        <f t="shared" si="711"/>
        <v>n/a</v>
      </c>
      <c r="AF345" s="224" t="str">
        <f t="shared" si="711"/>
        <v>n/a</v>
      </c>
      <c r="AG345" s="223"/>
      <c r="AH345" s="233"/>
      <c r="AI345" s="224" t="s">
        <v>1126</v>
      </c>
      <c r="AJ345" s="223" t="s">
        <v>1127</v>
      </c>
      <c r="AK345" s="224" t="s">
        <v>1121</v>
      </c>
      <c r="AL345" s="234"/>
      <c r="AM345" s="234"/>
      <c r="AN345" s="234"/>
      <c r="AO345" s="236"/>
      <c r="AP345" s="234"/>
      <c r="AQ345" s="234"/>
      <c r="AR345" s="234"/>
      <c r="AS345" s="234"/>
      <c r="AT345" s="234"/>
      <c r="AU345" s="234"/>
      <c r="AV345" s="234"/>
      <c r="AW345" s="234"/>
      <c r="AX345" s="234"/>
      <c r="AY345" s="239"/>
      <c r="AZ345" s="234"/>
      <c r="BA345" s="240"/>
      <c r="BB345" s="234"/>
      <c r="BC345" s="234"/>
      <c r="BD345" s="234"/>
    </row>
    <row r="346" spans="1:56" s="162" customFormat="1" ht="39" customHeight="1">
      <c r="A346" s="222">
        <f>IF(C346=0,"  ",VLOOKUP(C346,CODES!$A$1:$B$143,2,FALSE))</f>
        <v>100000100001000</v>
      </c>
      <c r="B346" s="437" t="s">
        <v>1128</v>
      </c>
      <c r="C346" s="224" t="s">
        <v>49</v>
      </c>
      <c r="D346" s="224" t="s">
        <v>36</v>
      </c>
      <c r="E346" s="224" t="s">
        <v>44</v>
      </c>
      <c r="F346" s="224" t="str">
        <f t="shared" ref="F346:I346" si="712">IF($E346="Public Bidding","Date Required",IF($E346="Shopping","n/a",IF($E346="Small Value Procurement","n/a",IF($E346="Lease of Venue","n/a",IF($E346="Agency to Agency","n/a",IF($E346="Direct Contracting","n/a",IF($E346="Emergency Cases","n/a","Check Mode of Proc")))))))</f>
        <v>n/a</v>
      </c>
      <c r="G346" s="224" t="str">
        <f t="shared" si="712"/>
        <v>n/a</v>
      </c>
      <c r="H346" s="224" t="str">
        <f t="shared" si="712"/>
        <v>n/a</v>
      </c>
      <c r="I346" s="224" t="str">
        <f t="shared" si="712"/>
        <v>n/a</v>
      </c>
      <c r="J346" s="229">
        <v>44713</v>
      </c>
      <c r="K346" s="229">
        <v>44713</v>
      </c>
      <c r="L346" s="224" t="s">
        <v>51</v>
      </c>
      <c r="M346" s="229">
        <v>44713</v>
      </c>
      <c r="N346" s="229">
        <v>44727</v>
      </c>
      <c r="O346" s="228">
        <v>44733</v>
      </c>
      <c r="P346" s="228">
        <v>44734</v>
      </c>
      <c r="Q346" s="389" t="s">
        <v>1969</v>
      </c>
      <c r="R346" s="389" t="s">
        <v>1969</v>
      </c>
      <c r="S346" s="224" t="s">
        <v>38</v>
      </c>
      <c r="T346" s="399">
        <f t="shared" si="691"/>
        <v>63550</v>
      </c>
      <c r="U346" s="399">
        <v>63550</v>
      </c>
      <c r="V346" s="224"/>
      <c r="W346" s="399">
        <f t="shared" si="620"/>
        <v>3600</v>
      </c>
      <c r="X346" s="399">
        <v>3600</v>
      </c>
      <c r="Y346" s="223"/>
      <c r="Z346" s="224" t="str">
        <f t="shared" ref="Z346:AF346" si="713">IF($E346="Public Bidding","Date Required",IF($E346="Shopping","n/a",IF($E346="Small Value Procurement","n/a",IF($E346="Lease of Venue","n/a",IF($E346="Agency to Agency","n/a",IF($E346="Direct Contracting","n/a",IF($E346="Emergency Cases","n/a","Check Mode of Proc")))))))</f>
        <v>n/a</v>
      </c>
      <c r="AA346" s="224" t="str">
        <f t="shared" si="713"/>
        <v>n/a</v>
      </c>
      <c r="AB346" s="224" t="str">
        <f t="shared" si="713"/>
        <v>n/a</v>
      </c>
      <c r="AC346" s="224" t="str">
        <f t="shared" si="713"/>
        <v>n/a</v>
      </c>
      <c r="AD346" s="224" t="str">
        <f t="shared" si="713"/>
        <v>n/a</v>
      </c>
      <c r="AE346" s="224" t="str">
        <f t="shared" si="713"/>
        <v>n/a</v>
      </c>
      <c r="AF346" s="224" t="str">
        <f t="shared" si="713"/>
        <v>n/a</v>
      </c>
      <c r="AG346" s="223"/>
      <c r="AH346" s="233"/>
      <c r="AI346" s="224" t="s">
        <v>1129</v>
      </c>
      <c r="AJ346" s="223" t="s">
        <v>105</v>
      </c>
      <c r="AK346" s="224" t="s">
        <v>1130</v>
      </c>
      <c r="AL346" s="234"/>
      <c r="AM346" s="234"/>
      <c r="AN346" s="234"/>
      <c r="AO346" s="236"/>
      <c r="AP346" s="234"/>
      <c r="AQ346" s="234"/>
      <c r="AR346" s="234"/>
      <c r="AS346" s="234"/>
      <c r="AT346" s="234"/>
      <c r="AU346" s="234"/>
      <c r="AV346" s="234"/>
      <c r="AW346" s="234"/>
      <c r="AX346" s="234"/>
      <c r="AY346" s="239"/>
      <c r="AZ346" s="234"/>
      <c r="BA346" s="240"/>
      <c r="BB346" s="234"/>
      <c r="BC346" s="234"/>
      <c r="BD346" s="234"/>
    </row>
    <row r="347" spans="1:56" ht="48" customHeight="1">
      <c r="A347" s="167">
        <f>IF(C347=0,"  ",VLOOKUP(C347,CODES!$A$1:$B$143,2,FALSE))</f>
        <v>310100100001000</v>
      </c>
      <c r="B347" s="253" t="s">
        <v>1131</v>
      </c>
      <c r="C347" s="169" t="s">
        <v>445</v>
      </c>
      <c r="D347" s="169" t="s">
        <v>36</v>
      </c>
      <c r="E347" s="169" t="s">
        <v>44</v>
      </c>
      <c r="F347" s="170" t="str">
        <f t="shared" ref="F347:I347" si="714">IF($E347="Public Bidding","Date Required",IF($E347="Shopping","n/a",IF($E347="Small Value Procurement","n/a",IF($E347="Lease of Venue","n/a",IF($E347="Agency to Agency","n/a",IF($E347="Direct Contracting","n/a",IF($E347="Emergency Cases","n/a","Check Mode of Proc")))))))</f>
        <v>n/a</v>
      </c>
      <c r="G347" s="170" t="str">
        <f t="shared" si="714"/>
        <v>n/a</v>
      </c>
      <c r="H347" s="170" t="str">
        <f t="shared" si="714"/>
        <v>n/a</v>
      </c>
      <c r="I347" s="170" t="str">
        <f t="shared" si="714"/>
        <v>n/a</v>
      </c>
      <c r="J347" s="180">
        <v>44714</v>
      </c>
      <c r="K347" s="180">
        <v>44714</v>
      </c>
      <c r="L347" s="181" t="str">
        <f t="shared" ref="L347:L363" si="715">IF($E347="Public Bidding","Date Required",IF($E347="Shopping","n/a",IF($E347="Small Value Procurement","n/a",IF($E347="Lease of Venue","n/a",IF($E347="Agency to Agency","n/a",IF($E347="Direct Contracting","n/a",IF($E347="Emergency Cases","n/a","Check Mode of Proc")))))))</f>
        <v>n/a</v>
      </c>
      <c r="M347" s="180">
        <v>44720</v>
      </c>
      <c r="N347" s="180">
        <v>44722</v>
      </c>
      <c r="O347" s="186">
        <v>44721</v>
      </c>
      <c r="P347" s="186">
        <v>44722</v>
      </c>
      <c r="Q347" s="186">
        <v>44722</v>
      </c>
      <c r="R347" s="186">
        <v>44732</v>
      </c>
      <c r="S347" s="190" t="s">
        <v>38</v>
      </c>
      <c r="T347" s="248">
        <f t="shared" si="691"/>
        <v>42000</v>
      </c>
      <c r="U347" s="263">
        <v>42000</v>
      </c>
      <c r="V347" s="250"/>
      <c r="W347" s="248">
        <f t="shared" si="620"/>
        <v>35000</v>
      </c>
      <c r="X347" s="263">
        <v>35000</v>
      </c>
      <c r="Y347" s="195"/>
      <c r="Z347" s="190" t="str">
        <f t="shared" ref="Z347:AF347" si="716">IF($E347="Public Bidding","Date Required",IF($E347="Shopping","n/a",IF($E347="Small Value Procurement","n/a",IF($E347="Lease of Venue","n/a",IF($E347="Agency to Agency","n/a",IF($E347="Direct Contracting","n/a",IF($E347="Emergency Cases","n/a","Check Mode of Proc")))))))</f>
        <v>n/a</v>
      </c>
      <c r="AA347" s="190" t="str">
        <f t="shared" si="716"/>
        <v>n/a</v>
      </c>
      <c r="AB347" s="190" t="str">
        <f t="shared" si="716"/>
        <v>n/a</v>
      </c>
      <c r="AC347" s="190" t="str">
        <f t="shared" si="716"/>
        <v>n/a</v>
      </c>
      <c r="AD347" s="190" t="str">
        <f t="shared" si="716"/>
        <v>n/a</v>
      </c>
      <c r="AE347" s="190" t="str">
        <f t="shared" si="716"/>
        <v>n/a</v>
      </c>
      <c r="AF347" s="190" t="str">
        <f t="shared" si="716"/>
        <v>n/a</v>
      </c>
      <c r="AG347" s="206"/>
      <c r="AH347" s="207"/>
      <c r="AI347" s="169" t="s">
        <v>1132</v>
      </c>
      <c r="AJ347" s="168" t="s">
        <v>1133</v>
      </c>
      <c r="AK347" s="169" t="s">
        <v>1134</v>
      </c>
      <c r="AL347" s="231"/>
      <c r="AM347" s="231"/>
      <c r="AN347" s="231"/>
      <c r="AO347" s="235"/>
      <c r="AP347" s="231"/>
      <c r="AQ347" s="231"/>
      <c r="AR347" s="231"/>
      <c r="AS347" s="231"/>
      <c r="AT347" s="231"/>
      <c r="AU347" s="231"/>
      <c r="AV347" s="231"/>
      <c r="AW347" s="231"/>
      <c r="AX347" s="231"/>
      <c r="AY347" s="237"/>
      <c r="AZ347" s="231"/>
      <c r="BA347" s="238"/>
      <c r="BB347" s="231"/>
      <c r="BC347" s="231"/>
      <c r="BD347" s="231"/>
    </row>
    <row r="348" spans="1:56" ht="39" customHeight="1">
      <c r="A348" s="167">
        <f>IF(C348=0,"  ",VLOOKUP(C348,CODES!$A$1:$B$143,2,FALSE))</f>
        <v>100000100001000</v>
      </c>
      <c r="B348" s="253" t="s">
        <v>1135</v>
      </c>
      <c r="C348" s="169" t="s">
        <v>49</v>
      </c>
      <c r="D348" s="169" t="s">
        <v>36</v>
      </c>
      <c r="E348" s="169" t="s">
        <v>44</v>
      </c>
      <c r="F348" s="170" t="str">
        <f t="shared" ref="F348:I348" si="717">IF($E348="Public Bidding","Date Required",IF($E348="Shopping","n/a",IF($E348="Small Value Procurement","n/a",IF($E348="Lease of Venue","n/a",IF($E348="Agency to Agency","n/a",IF($E348="Direct Contracting","n/a",IF($E348="Emergency Cases","n/a","Check Mode of Proc")))))))</f>
        <v>n/a</v>
      </c>
      <c r="G348" s="170" t="str">
        <f t="shared" si="717"/>
        <v>n/a</v>
      </c>
      <c r="H348" s="170" t="str">
        <f t="shared" si="717"/>
        <v>n/a</v>
      </c>
      <c r="I348" s="170" t="str">
        <f t="shared" si="717"/>
        <v>n/a</v>
      </c>
      <c r="J348" s="180">
        <v>44713</v>
      </c>
      <c r="K348" s="180">
        <v>44713</v>
      </c>
      <c r="L348" s="181" t="str">
        <f t="shared" si="715"/>
        <v>n/a</v>
      </c>
      <c r="M348" s="180">
        <v>44721</v>
      </c>
      <c r="N348" s="180">
        <v>44719</v>
      </c>
      <c r="O348" s="186">
        <v>44722</v>
      </c>
      <c r="P348" s="186">
        <v>44723</v>
      </c>
      <c r="Q348" s="186">
        <v>44723</v>
      </c>
      <c r="R348" s="186">
        <v>44743</v>
      </c>
      <c r="S348" s="190" t="s">
        <v>38</v>
      </c>
      <c r="T348" s="248">
        <f t="shared" si="691"/>
        <v>153808.20000000001</v>
      </c>
      <c r="U348" s="263">
        <v>153808.20000000001</v>
      </c>
      <c r="V348" s="250"/>
      <c r="W348" s="248">
        <f t="shared" si="620"/>
        <v>29400</v>
      </c>
      <c r="X348" s="263">
        <v>29400</v>
      </c>
      <c r="Y348" s="195"/>
      <c r="Z348" s="190" t="str">
        <f t="shared" ref="Z348:AF348" si="718">IF($E348="Public Bidding","Date Required",IF($E348="Shopping","n/a",IF($E348="Small Value Procurement","n/a",IF($E348="Lease of Venue","n/a",IF($E348="Agency to Agency","n/a",IF($E348="Direct Contracting","n/a",IF($E348="Emergency Cases","n/a","Check Mode of Proc")))))))</f>
        <v>n/a</v>
      </c>
      <c r="AA348" s="190" t="str">
        <f t="shared" si="718"/>
        <v>n/a</v>
      </c>
      <c r="AB348" s="190" t="str">
        <f t="shared" si="718"/>
        <v>n/a</v>
      </c>
      <c r="AC348" s="190" t="str">
        <f t="shared" si="718"/>
        <v>n/a</v>
      </c>
      <c r="AD348" s="190" t="str">
        <f t="shared" si="718"/>
        <v>n/a</v>
      </c>
      <c r="AE348" s="190" t="str">
        <f t="shared" si="718"/>
        <v>n/a</v>
      </c>
      <c r="AF348" s="190" t="str">
        <f t="shared" si="718"/>
        <v>n/a</v>
      </c>
      <c r="AG348" s="206"/>
      <c r="AH348" s="207"/>
      <c r="AI348" s="169" t="s">
        <v>1136</v>
      </c>
      <c r="AJ348" s="168" t="s">
        <v>1137</v>
      </c>
      <c r="AK348" s="169" t="s">
        <v>1074</v>
      </c>
      <c r="AL348" s="231"/>
      <c r="AM348" s="231"/>
      <c r="AN348" s="231"/>
      <c r="AO348" s="235"/>
      <c r="AP348" s="231"/>
      <c r="AQ348" s="231"/>
      <c r="AR348" s="231"/>
      <c r="AS348" s="231"/>
      <c r="AT348" s="231"/>
      <c r="AU348" s="231"/>
      <c r="AV348" s="231"/>
      <c r="AW348" s="231"/>
      <c r="AX348" s="231"/>
      <c r="AY348" s="237"/>
      <c r="AZ348" s="231"/>
      <c r="BA348" s="238"/>
      <c r="BB348" s="231"/>
      <c r="BC348" s="231"/>
      <c r="BD348" s="231"/>
    </row>
    <row r="349" spans="1:56" ht="39" customHeight="1">
      <c r="A349" s="167">
        <f>IF(C349=0,"  ",VLOOKUP(C349,CODES!$A$1:$B$143,2,FALSE))</f>
        <v>100000100001000</v>
      </c>
      <c r="B349" s="253" t="s">
        <v>1138</v>
      </c>
      <c r="C349" s="169" t="s">
        <v>49</v>
      </c>
      <c r="D349" s="169" t="s">
        <v>36</v>
      </c>
      <c r="E349" s="169" t="s">
        <v>44</v>
      </c>
      <c r="F349" s="170" t="str">
        <f t="shared" ref="F349:I349" si="719">IF($E349="Public Bidding","Date Required",IF($E349="Shopping","n/a",IF($E349="Small Value Procurement","n/a",IF($E349="Lease of Venue","n/a",IF($E349="Agency to Agency","n/a",IF($E349="Direct Contracting","n/a",IF($E349="Emergency Cases","n/a","Check Mode of Proc")))))))</f>
        <v>n/a</v>
      </c>
      <c r="G349" s="170" t="str">
        <f t="shared" si="719"/>
        <v>n/a</v>
      </c>
      <c r="H349" s="170" t="str">
        <f t="shared" si="719"/>
        <v>n/a</v>
      </c>
      <c r="I349" s="170" t="str">
        <f t="shared" si="719"/>
        <v>n/a</v>
      </c>
      <c r="J349" s="180">
        <v>44697</v>
      </c>
      <c r="K349" s="180">
        <v>44697</v>
      </c>
      <c r="L349" s="181" t="str">
        <f t="shared" si="715"/>
        <v>n/a</v>
      </c>
      <c r="M349" s="180">
        <v>44722</v>
      </c>
      <c r="N349" s="180">
        <v>44727</v>
      </c>
      <c r="O349" s="186">
        <v>44733</v>
      </c>
      <c r="P349" s="186">
        <v>44734</v>
      </c>
      <c r="Q349" s="186">
        <v>44735</v>
      </c>
      <c r="R349" s="186">
        <v>44736</v>
      </c>
      <c r="S349" s="190" t="s">
        <v>38</v>
      </c>
      <c r="T349" s="248">
        <f t="shared" si="691"/>
        <v>202325</v>
      </c>
      <c r="U349" s="263">
        <v>202325</v>
      </c>
      <c r="V349" s="250"/>
      <c r="W349" s="248">
        <f t="shared" si="620"/>
        <v>122565</v>
      </c>
      <c r="X349" s="263">
        <v>122565</v>
      </c>
      <c r="Y349" s="195"/>
      <c r="Z349" s="190" t="str">
        <f t="shared" ref="Z349:AF349" si="720">IF($E349="Public Bidding","Date Required",IF($E349="Shopping","n/a",IF($E349="Small Value Procurement","n/a",IF($E349="Lease of Venue","n/a",IF($E349="Agency to Agency","n/a",IF($E349="Direct Contracting","n/a",IF($E349="Emergency Cases","n/a","Check Mode of Proc")))))))</f>
        <v>n/a</v>
      </c>
      <c r="AA349" s="190" t="str">
        <f t="shared" si="720"/>
        <v>n/a</v>
      </c>
      <c r="AB349" s="190" t="str">
        <f t="shared" si="720"/>
        <v>n/a</v>
      </c>
      <c r="AC349" s="190" t="str">
        <f t="shared" si="720"/>
        <v>n/a</v>
      </c>
      <c r="AD349" s="190" t="str">
        <f t="shared" si="720"/>
        <v>n/a</v>
      </c>
      <c r="AE349" s="190" t="str">
        <f t="shared" si="720"/>
        <v>n/a</v>
      </c>
      <c r="AF349" s="190" t="str">
        <f t="shared" si="720"/>
        <v>n/a</v>
      </c>
      <c r="AG349" s="206"/>
      <c r="AH349" s="207"/>
      <c r="AI349" s="169" t="s">
        <v>1139</v>
      </c>
      <c r="AJ349" s="168" t="s">
        <v>1140</v>
      </c>
      <c r="AK349" s="169" t="s">
        <v>1141</v>
      </c>
      <c r="AL349" s="231"/>
      <c r="AM349" s="231"/>
      <c r="AN349" s="231"/>
      <c r="AO349" s="235"/>
      <c r="AP349" s="231"/>
      <c r="AQ349" s="231"/>
      <c r="AR349" s="231"/>
      <c r="AS349" s="231"/>
      <c r="AT349" s="231"/>
      <c r="AU349" s="231"/>
      <c r="AV349" s="231"/>
      <c r="AW349" s="231"/>
      <c r="AX349" s="231"/>
      <c r="AY349" s="237"/>
      <c r="AZ349" s="231"/>
      <c r="BA349" s="238"/>
      <c r="BB349" s="231"/>
      <c r="BC349" s="231"/>
      <c r="BD349" s="231"/>
    </row>
    <row r="350" spans="1:56" ht="39" customHeight="1">
      <c r="A350" s="167">
        <f>IF(C350=0,"  ",VLOOKUP(C350,CODES!$A$1:$B$143,2,FALSE))</f>
        <v>100000100001000</v>
      </c>
      <c r="B350" s="253" t="s">
        <v>1142</v>
      </c>
      <c r="C350" s="169" t="s">
        <v>49</v>
      </c>
      <c r="D350" s="169" t="s">
        <v>36</v>
      </c>
      <c r="E350" s="169" t="s">
        <v>44</v>
      </c>
      <c r="F350" s="170" t="str">
        <f t="shared" ref="F350:I350" si="721">IF($E350="Public Bidding","Date Required",IF($E350="Shopping","n/a",IF($E350="Small Value Procurement","n/a",IF($E350="Lease of Venue","n/a",IF($E350="Agency to Agency","n/a",IF($E350="Direct Contracting","n/a",IF($E350="Emergency Cases","n/a","Check Mode of Proc")))))))</f>
        <v>n/a</v>
      </c>
      <c r="G350" s="170" t="str">
        <f t="shared" si="721"/>
        <v>n/a</v>
      </c>
      <c r="H350" s="170" t="str">
        <f t="shared" si="721"/>
        <v>n/a</v>
      </c>
      <c r="I350" s="170" t="str">
        <f t="shared" si="721"/>
        <v>n/a</v>
      </c>
      <c r="J350" s="180">
        <v>44697</v>
      </c>
      <c r="K350" s="180">
        <v>44697</v>
      </c>
      <c r="L350" s="181" t="str">
        <f t="shared" si="715"/>
        <v>n/a</v>
      </c>
      <c r="M350" s="180">
        <v>44722</v>
      </c>
      <c r="N350" s="180">
        <v>44729</v>
      </c>
      <c r="O350" s="186">
        <v>44733</v>
      </c>
      <c r="P350" s="186">
        <v>44734</v>
      </c>
      <c r="Q350" s="186">
        <v>44734</v>
      </c>
      <c r="R350" s="186">
        <v>44734</v>
      </c>
      <c r="S350" s="190" t="s">
        <v>38</v>
      </c>
      <c r="T350" s="248">
        <f t="shared" si="691"/>
        <v>202325</v>
      </c>
      <c r="U350" s="263">
        <v>202325</v>
      </c>
      <c r="V350" s="250"/>
      <c r="W350" s="248">
        <f t="shared" si="620"/>
        <v>58900</v>
      </c>
      <c r="X350" s="263">
        <v>58900</v>
      </c>
      <c r="Y350" s="195"/>
      <c r="Z350" s="190" t="str">
        <f t="shared" ref="Z350:AF350" si="722">IF($E350="Public Bidding","Date Required",IF($E350="Shopping","n/a",IF($E350="Small Value Procurement","n/a",IF($E350="Lease of Venue","n/a",IF($E350="Agency to Agency","n/a",IF($E350="Direct Contracting","n/a",IF($E350="Emergency Cases","n/a","Check Mode of Proc")))))))</f>
        <v>n/a</v>
      </c>
      <c r="AA350" s="190" t="str">
        <f t="shared" si="722"/>
        <v>n/a</v>
      </c>
      <c r="AB350" s="190" t="str">
        <f t="shared" si="722"/>
        <v>n/a</v>
      </c>
      <c r="AC350" s="190" t="str">
        <f t="shared" si="722"/>
        <v>n/a</v>
      </c>
      <c r="AD350" s="190" t="str">
        <f t="shared" si="722"/>
        <v>n/a</v>
      </c>
      <c r="AE350" s="190" t="str">
        <f t="shared" si="722"/>
        <v>n/a</v>
      </c>
      <c r="AF350" s="190" t="str">
        <f t="shared" si="722"/>
        <v>n/a</v>
      </c>
      <c r="AG350" s="206"/>
      <c r="AH350" s="207"/>
      <c r="AI350" s="169" t="s">
        <v>1143</v>
      </c>
      <c r="AJ350" s="168" t="s">
        <v>348</v>
      </c>
      <c r="AK350" s="169" t="s">
        <v>1144</v>
      </c>
      <c r="AL350" s="231"/>
      <c r="AM350" s="231"/>
      <c r="AN350" s="231"/>
      <c r="AO350" s="235"/>
      <c r="AP350" s="231"/>
      <c r="AQ350" s="231"/>
      <c r="AR350" s="231"/>
      <c r="AS350" s="231"/>
      <c r="AT350" s="231"/>
      <c r="AU350" s="231"/>
      <c r="AV350" s="231"/>
      <c r="AW350" s="231"/>
      <c r="AX350" s="231"/>
      <c r="AY350" s="237"/>
      <c r="AZ350" s="231"/>
      <c r="BA350" s="238"/>
      <c r="BB350" s="231"/>
      <c r="BC350" s="231"/>
      <c r="BD350" s="231"/>
    </row>
    <row r="351" spans="1:56" ht="39" customHeight="1">
      <c r="A351" s="167">
        <f>IF(C351=0,"  ",VLOOKUP(C351,CODES!$A$1:$B$143,2,FALSE))</f>
        <v>100000100001000</v>
      </c>
      <c r="B351" s="253" t="s">
        <v>1145</v>
      </c>
      <c r="C351" s="169" t="s">
        <v>49</v>
      </c>
      <c r="D351" s="169" t="s">
        <v>36</v>
      </c>
      <c r="E351" s="169" t="s">
        <v>44</v>
      </c>
      <c r="F351" s="170" t="str">
        <f t="shared" ref="F351:I351" si="723">IF($E351="Public Bidding","Date Required",IF($E351="Shopping","n/a",IF($E351="Small Value Procurement","n/a",IF($E351="Lease of Venue","n/a",IF($E351="Agency to Agency","n/a",IF($E351="Direct Contracting","n/a",IF($E351="Emergency Cases","n/a","Check Mode of Proc")))))))</f>
        <v>n/a</v>
      </c>
      <c r="G351" s="170" t="str">
        <f t="shared" si="723"/>
        <v>n/a</v>
      </c>
      <c r="H351" s="170" t="str">
        <f t="shared" si="723"/>
        <v>n/a</v>
      </c>
      <c r="I351" s="170" t="str">
        <f t="shared" si="723"/>
        <v>n/a</v>
      </c>
      <c r="J351" s="180">
        <v>44697</v>
      </c>
      <c r="K351" s="180">
        <v>44697</v>
      </c>
      <c r="L351" s="181" t="str">
        <f t="shared" si="715"/>
        <v>n/a</v>
      </c>
      <c r="M351" s="180">
        <v>44722</v>
      </c>
      <c r="N351" s="169" t="s">
        <v>1148</v>
      </c>
      <c r="O351" s="186">
        <v>44733</v>
      </c>
      <c r="P351" s="186">
        <v>44734</v>
      </c>
      <c r="Q351" s="186">
        <v>44734</v>
      </c>
      <c r="R351" s="186">
        <v>44734</v>
      </c>
      <c r="S351" s="190" t="s">
        <v>38</v>
      </c>
      <c r="T351" s="248">
        <f t="shared" si="691"/>
        <v>202325</v>
      </c>
      <c r="U351" s="263">
        <v>202325</v>
      </c>
      <c r="V351" s="250"/>
      <c r="W351" s="248">
        <f t="shared" si="620"/>
        <v>41440</v>
      </c>
      <c r="X351" s="263">
        <v>41440</v>
      </c>
      <c r="Y351" s="195"/>
      <c r="Z351" s="190" t="str">
        <f t="shared" ref="Z351:AF351" si="724">IF($E351="Public Bidding","Date Required",IF($E351="Shopping","n/a",IF($E351="Small Value Procurement","n/a",IF($E351="Lease of Venue","n/a",IF($E351="Agency to Agency","n/a",IF($E351="Direct Contracting","n/a",IF($E351="Emergency Cases","n/a","Check Mode of Proc")))))))</f>
        <v>n/a</v>
      </c>
      <c r="AA351" s="190" t="str">
        <f t="shared" si="724"/>
        <v>n/a</v>
      </c>
      <c r="AB351" s="190" t="str">
        <f t="shared" si="724"/>
        <v>n/a</v>
      </c>
      <c r="AC351" s="190" t="str">
        <f t="shared" si="724"/>
        <v>n/a</v>
      </c>
      <c r="AD351" s="190" t="str">
        <f t="shared" si="724"/>
        <v>n/a</v>
      </c>
      <c r="AE351" s="190" t="str">
        <f t="shared" si="724"/>
        <v>n/a</v>
      </c>
      <c r="AF351" s="190" t="str">
        <f t="shared" si="724"/>
        <v>n/a</v>
      </c>
      <c r="AG351" s="206"/>
      <c r="AH351" s="265"/>
      <c r="AI351" s="169" t="s">
        <v>1146</v>
      </c>
      <c r="AJ351" s="168" t="s">
        <v>878</v>
      </c>
      <c r="AK351" s="169" t="s">
        <v>1141</v>
      </c>
      <c r="AL351" s="231"/>
      <c r="AM351" s="231"/>
      <c r="AN351" s="231"/>
      <c r="AO351" s="235"/>
      <c r="AP351" s="231"/>
      <c r="AQ351" s="231"/>
      <c r="AR351" s="231"/>
      <c r="AS351" s="231"/>
      <c r="AT351" s="231"/>
      <c r="AU351" s="231"/>
      <c r="AV351" s="231"/>
      <c r="AW351" s="231"/>
      <c r="AX351" s="231"/>
      <c r="AY351" s="237"/>
      <c r="AZ351" s="231"/>
      <c r="BA351" s="238"/>
      <c r="BB351" s="231"/>
      <c r="BC351" s="231"/>
      <c r="BD351" s="231"/>
    </row>
    <row r="352" spans="1:56" ht="56.1" customHeight="1">
      <c r="A352" s="167">
        <f>IF(C352=0,"  ",VLOOKUP(C352,CODES!$A$1:$B$143,2,FALSE))</f>
        <v>310100100001000</v>
      </c>
      <c r="B352" s="253" t="s">
        <v>1147</v>
      </c>
      <c r="C352" s="169" t="s">
        <v>445</v>
      </c>
      <c r="D352" s="169" t="s">
        <v>36</v>
      </c>
      <c r="E352" s="169" t="s">
        <v>44</v>
      </c>
      <c r="F352" s="170" t="str">
        <f t="shared" ref="F352:I352" si="725">IF($E352="Public Bidding","Date Required",IF($E352="Shopping","n/a",IF($E352="Small Value Procurement","n/a",IF($E352="Lease of Venue","n/a",IF($E352="Agency to Agency","n/a",IF($E352="Direct Contracting","n/a",IF($E352="Emergency Cases","n/a","Check Mode of Proc")))))))</f>
        <v>n/a</v>
      </c>
      <c r="G352" s="170" t="str">
        <f t="shared" si="725"/>
        <v>n/a</v>
      </c>
      <c r="H352" s="170" t="str">
        <f t="shared" si="725"/>
        <v>n/a</v>
      </c>
      <c r="I352" s="170" t="str">
        <f t="shared" si="725"/>
        <v>n/a</v>
      </c>
      <c r="J352" s="306">
        <v>44810</v>
      </c>
      <c r="K352" s="306">
        <v>44810</v>
      </c>
      <c r="L352" s="181" t="str">
        <f t="shared" si="715"/>
        <v>n/a</v>
      </c>
      <c r="M352" s="180">
        <v>44722</v>
      </c>
      <c r="N352" s="180">
        <v>44729</v>
      </c>
      <c r="O352" s="186" t="s">
        <v>1148</v>
      </c>
      <c r="P352" s="186">
        <v>44733</v>
      </c>
      <c r="Q352" s="186">
        <v>44722</v>
      </c>
      <c r="R352" s="186">
        <v>44739</v>
      </c>
      <c r="S352" s="190" t="s">
        <v>38</v>
      </c>
      <c r="T352" s="248">
        <f t="shared" si="691"/>
        <v>19466.8</v>
      </c>
      <c r="U352" s="263">
        <v>19466.8</v>
      </c>
      <c r="V352" s="250"/>
      <c r="W352" s="248">
        <f t="shared" si="620"/>
        <v>19466.8</v>
      </c>
      <c r="X352" s="263">
        <v>19466.8</v>
      </c>
      <c r="Y352" s="195"/>
      <c r="Z352" s="190" t="str">
        <f t="shared" ref="Z352:AF352" si="726">IF($E352="Public Bidding","Date Required",IF($E352="Shopping","n/a",IF($E352="Small Value Procurement","n/a",IF($E352="Lease of Venue","n/a",IF($E352="Agency to Agency","n/a",IF($E352="Direct Contracting","n/a",IF($E352="Emergency Cases","n/a","Check Mode of Proc")))))))</f>
        <v>n/a</v>
      </c>
      <c r="AA352" s="190" t="str">
        <f t="shared" si="726"/>
        <v>n/a</v>
      </c>
      <c r="AB352" s="190" t="str">
        <f t="shared" si="726"/>
        <v>n/a</v>
      </c>
      <c r="AC352" s="190" t="str">
        <f t="shared" si="726"/>
        <v>n/a</v>
      </c>
      <c r="AD352" s="190" t="str">
        <f t="shared" si="726"/>
        <v>n/a</v>
      </c>
      <c r="AE352" s="190" t="str">
        <f t="shared" si="726"/>
        <v>n/a</v>
      </c>
      <c r="AF352" s="190" t="str">
        <f t="shared" si="726"/>
        <v>n/a</v>
      </c>
      <c r="AG352" s="206"/>
      <c r="AH352" s="207"/>
      <c r="AI352" s="169" t="s">
        <v>1149</v>
      </c>
      <c r="AJ352" s="168" t="s">
        <v>1009</v>
      </c>
      <c r="AK352" s="169" t="s">
        <v>1096</v>
      </c>
      <c r="AL352" s="231"/>
      <c r="AM352" s="231"/>
      <c r="AN352" s="231"/>
      <c r="AO352" s="231"/>
      <c r="AP352" s="231"/>
      <c r="AQ352" s="231"/>
      <c r="AR352" s="231"/>
      <c r="AS352" s="231"/>
      <c r="AT352" s="231"/>
      <c r="AU352" s="231"/>
      <c r="AV352" s="231"/>
      <c r="AW352" s="231"/>
      <c r="AX352" s="231"/>
      <c r="AY352" s="237"/>
      <c r="AZ352" s="231"/>
      <c r="BA352" s="238"/>
      <c r="BB352" s="231"/>
      <c r="BC352" s="231"/>
      <c r="BD352" s="231"/>
    </row>
    <row r="353" spans="1:56" s="162" customFormat="1" ht="47.25" customHeight="1">
      <c r="A353" s="222">
        <f>IF(C353=0,"  ",VLOOKUP(C353,CODES!$A$1:$B$143,2,FALSE))</f>
        <v>320101100001000</v>
      </c>
      <c r="B353" s="437" t="s">
        <v>1150</v>
      </c>
      <c r="C353" s="224" t="s">
        <v>84</v>
      </c>
      <c r="D353" s="224" t="s">
        <v>36</v>
      </c>
      <c r="E353" s="224" t="s">
        <v>37</v>
      </c>
      <c r="F353" s="224" t="str">
        <f t="shared" ref="F353:I353" si="727">IF($E353="Public Bidding","Date Required",IF($E353="Shopping","n/a",IF($E353="Small Value Procurement","n/a",IF($E353="Lease of Venue","n/a",IF($E353="Agency to Agency","n/a",IF($E353="Direct Contracting","n/a",IF($E353="Emergency Cases","n/a","Check Mode of Proc")))))))</f>
        <v>n/a</v>
      </c>
      <c r="G353" s="224" t="str">
        <f t="shared" si="727"/>
        <v>n/a</v>
      </c>
      <c r="H353" s="224" t="str">
        <f t="shared" si="727"/>
        <v>n/a</v>
      </c>
      <c r="I353" s="224" t="str">
        <f t="shared" si="727"/>
        <v>n/a</v>
      </c>
      <c r="J353" s="229"/>
      <c r="K353" s="229"/>
      <c r="L353" s="224" t="str">
        <f t="shared" si="715"/>
        <v>n/a</v>
      </c>
      <c r="M353" s="381" t="s">
        <v>1966</v>
      </c>
      <c r="N353" s="229">
        <v>44727</v>
      </c>
      <c r="O353" s="228">
        <v>44733</v>
      </c>
      <c r="P353" s="228">
        <v>44734</v>
      </c>
      <c r="Q353" s="389" t="s">
        <v>1970</v>
      </c>
      <c r="R353" s="389" t="s">
        <v>1970</v>
      </c>
      <c r="S353" s="224" t="s">
        <v>38</v>
      </c>
      <c r="T353" s="399">
        <f t="shared" si="691"/>
        <v>22919.5</v>
      </c>
      <c r="U353" s="399">
        <v>22919.5</v>
      </c>
      <c r="V353" s="224"/>
      <c r="W353" s="399">
        <f t="shared" si="620"/>
        <v>22919.5</v>
      </c>
      <c r="X353" s="399">
        <v>22919.5</v>
      </c>
      <c r="Y353" s="223"/>
      <c r="Z353" s="224" t="str">
        <f t="shared" ref="Z353:AF353" si="728">IF($E353="Public Bidding","Date Required",IF($E353="Shopping","n/a",IF($E353="Small Value Procurement","n/a",IF($E353="Lease of Venue","n/a",IF($E353="Agency to Agency","n/a",IF($E353="Direct Contracting","n/a",IF($E353="Emergency Cases","n/a","Check Mode of Proc")))))))</f>
        <v>n/a</v>
      </c>
      <c r="AA353" s="224" t="str">
        <f t="shared" si="728"/>
        <v>n/a</v>
      </c>
      <c r="AB353" s="224" t="str">
        <f t="shared" si="728"/>
        <v>n/a</v>
      </c>
      <c r="AC353" s="224" t="str">
        <f t="shared" si="728"/>
        <v>n/a</v>
      </c>
      <c r="AD353" s="224" t="str">
        <f t="shared" si="728"/>
        <v>n/a</v>
      </c>
      <c r="AE353" s="224" t="str">
        <f t="shared" si="728"/>
        <v>n/a</v>
      </c>
      <c r="AF353" s="224" t="str">
        <f t="shared" si="728"/>
        <v>n/a</v>
      </c>
      <c r="AG353" s="223"/>
      <c r="AH353" s="393"/>
      <c r="AI353" s="224" t="s">
        <v>1151</v>
      </c>
      <c r="AJ353" s="394" t="s">
        <v>519</v>
      </c>
      <c r="AK353" s="395" t="s">
        <v>1089</v>
      </c>
      <c r="AL353" s="393"/>
      <c r="AM353" s="393"/>
      <c r="AN353" s="384"/>
      <c r="AO353" s="384"/>
      <c r="AP353" s="384"/>
      <c r="AQ353" s="384"/>
      <c r="AR353" s="384"/>
      <c r="AS353" s="384"/>
      <c r="AT353" s="384"/>
      <c r="AU353" s="384"/>
      <c r="AV353" s="384"/>
      <c r="AW353" s="396"/>
      <c r="AX353" s="396"/>
      <c r="AY353" s="396"/>
      <c r="AZ353" s="396"/>
      <c r="BA353" s="396"/>
      <c r="BB353" s="396"/>
      <c r="BC353" s="396"/>
      <c r="BD353" s="396"/>
    </row>
    <row r="354" spans="1:56" s="162" customFormat="1" ht="47.25" customHeight="1">
      <c r="A354" s="222">
        <f>IF(C354=0,"  ",VLOOKUP(C354,CODES!$A$1:$B$143,2,FALSE))</f>
        <v>320101100001000</v>
      </c>
      <c r="B354" s="437" t="s">
        <v>1152</v>
      </c>
      <c r="C354" s="224" t="s">
        <v>84</v>
      </c>
      <c r="D354" s="224" t="s">
        <v>36</v>
      </c>
      <c r="E354" s="224" t="s">
        <v>44</v>
      </c>
      <c r="F354" s="224" t="str">
        <f t="shared" ref="F354:I354" si="729">IF($E354="Public Bidding","Date Required",IF($E354="Shopping","n/a",IF($E354="Small Value Procurement","n/a",IF($E354="Lease of Venue","n/a",IF($E354="Agency to Agency","n/a",IF($E354="Direct Contracting","n/a",IF($E354="Emergency Cases","n/a","Check Mode of Proc")))))))</f>
        <v>n/a</v>
      </c>
      <c r="G354" s="224" t="str">
        <f t="shared" si="729"/>
        <v>n/a</v>
      </c>
      <c r="H354" s="224" t="str">
        <f t="shared" si="729"/>
        <v>n/a</v>
      </c>
      <c r="I354" s="224" t="str">
        <f t="shared" si="729"/>
        <v>n/a</v>
      </c>
      <c r="J354" s="229">
        <v>44712</v>
      </c>
      <c r="K354" s="229">
        <v>44712</v>
      </c>
      <c r="L354" s="224" t="str">
        <f t="shared" si="715"/>
        <v>n/a</v>
      </c>
      <c r="M354" s="229">
        <v>44725</v>
      </c>
      <c r="N354" s="229">
        <v>44727</v>
      </c>
      <c r="O354" s="228">
        <v>44733</v>
      </c>
      <c r="P354" s="228">
        <v>44734</v>
      </c>
      <c r="Q354" s="389" t="s">
        <v>1968</v>
      </c>
      <c r="R354" s="389" t="s">
        <v>1968</v>
      </c>
      <c r="S354" s="224" t="s">
        <v>38</v>
      </c>
      <c r="T354" s="399">
        <f t="shared" si="691"/>
        <v>4000</v>
      </c>
      <c r="U354" s="399">
        <v>4000</v>
      </c>
      <c r="V354" s="224"/>
      <c r="W354" s="399">
        <f t="shared" si="620"/>
        <v>3500</v>
      </c>
      <c r="X354" s="399">
        <v>3500</v>
      </c>
      <c r="Y354" s="223"/>
      <c r="Z354" s="224" t="str">
        <f t="shared" ref="Z354:AF354" si="730">IF($E354="Public Bidding","Date Required",IF($E354="Shopping","n/a",IF($E354="Small Value Procurement","n/a",IF($E354="Lease of Venue","n/a",IF($E354="Agency to Agency","n/a",IF($E354="Direct Contracting","n/a",IF($E354="Emergency Cases","n/a","Check Mode of Proc")))))))</f>
        <v>n/a</v>
      </c>
      <c r="AA354" s="224" t="str">
        <f t="shared" si="730"/>
        <v>n/a</v>
      </c>
      <c r="AB354" s="224" t="str">
        <f t="shared" si="730"/>
        <v>n/a</v>
      </c>
      <c r="AC354" s="224" t="str">
        <f t="shared" si="730"/>
        <v>n/a</v>
      </c>
      <c r="AD354" s="224" t="str">
        <f t="shared" si="730"/>
        <v>n/a</v>
      </c>
      <c r="AE354" s="224" t="str">
        <f t="shared" si="730"/>
        <v>n/a</v>
      </c>
      <c r="AF354" s="224" t="str">
        <f t="shared" si="730"/>
        <v>n/a</v>
      </c>
      <c r="AG354" s="223"/>
      <c r="AH354" s="393"/>
      <c r="AI354" s="224" t="s">
        <v>1153</v>
      </c>
      <c r="AJ354" s="397" t="s">
        <v>1154</v>
      </c>
      <c r="AK354" s="395" t="s">
        <v>1155</v>
      </c>
      <c r="AL354" s="393"/>
      <c r="AM354" s="393"/>
      <c r="AN354" s="384"/>
      <c r="AO354" s="384"/>
      <c r="AP354" s="384"/>
      <c r="AQ354" s="384"/>
      <c r="AR354" s="384"/>
      <c r="AS354" s="384"/>
      <c r="AT354" s="384"/>
      <c r="AU354" s="384"/>
      <c r="AV354" s="384"/>
      <c r="AW354" s="396"/>
      <c r="AX354" s="396"/>
      <c r="AY354" s="396"/>
      <c r="AZ354" s="396"/>
      <c r="BA354" s="396"/>
      <c r="BB354" s="396"/>
      <c r="BC354" s="396"/>
      <c r="BD354" s="396"/>
    </row>
    <row r="355" spans="1:56" ht="47.25" customHeight="1">
      <c r="A355" s="167">
        <f>IF(C355=0,"  ",VLOOKUP(C355,CODES!$A$1:$B$143,2,FALSE))</f>
        <v>320101100001000</v>
      </c>
      <c r="B355" s="254" t="s">
        <v>1156</v>
      </c>
      <c r="C355" s="169" t="s">
        <v>84</v>
      </c>
      <c r="D355" s="169" t="s">
        <v>36</v>
      </c>
      <c r="E355" s="169" t="s">
        <v>44</v>
      </c>
      <c r="F355" s="170" t="str">
        <f t="shared" ref="F355:I355" si="731">IF($E355="Public Bidding","Date Required",IF($E355="Shopping","n/a",IF($E355="Small Value Procurement","n/a",IF($E355="Lease of Venue","n/a",IF($E355="Agency to Agency","n/a",IF($E355="Direct Contracting","n/a",IF($E355="Emergency Cases","n/a","Check Mode of Proc")))))))</f>
        <v>n/a</v>
      </c>
      <c r="G355" s="170" t="str">
        <f t="shared" si="731"/>
        <v>n/a</v>
      </c>
      <c r="H355" s="170" t="str">
        <f t="shared" si="731"/>
        <v>n/a</v>
      </c>
      <c r="I355" s="170" t="str">
        <f t="shared" si="731"/>
        <v>n/a</v>
      </c>
      <c r="J355" s="180">
        <v>44676</v>
      </c>
      <c r="K355" s="180">
        <v>44676</v>
      </c>
      <c r="L355" s="181" t="str">
        <f t="shared" si="715"/>
        <v>n/a</v>
      </c>
      <c r="M355" s="180">
        <v>44725</v>
      </c>
      <c r="N355" s="180">
        <v>44739</v>
      </c>
      <c r="O355" s="186">
        <v>44740</v>
      </c>
      <c r="P355" s="186">
        <v>44741</v>
      </c>
      <c r="Q355" s="186">
        <v>44742</v>
      </c>
      <c r="R355" s="186">
        <v>44742</v>
      </c>
      <c r="S355" s="190" t="s">
        <v>38</v>
      </c>
      <c r="T355" s="248">
        <f t="shared" si="691"/>
        <v>58922.239999999998</v>
      </c>
      <c r="U355" s="263">
        <v>58922.239999999998</v>
      </c>
      <c r="V355" s="250"/>
      <c r="W355" s="248">
        <f t="shared" si="620"/>
        <v>15413.4</v>
      </c>
      <c r="X355" s="263">
        <v>15413.4</v>
      </c>
      <c r="Y355" s="195"/>
      <c r="Z355" s="190" t="str">
        <f t="shared" ref="Z355:AF355" si="732">IF($E355="Public Bidding","Date Required",IF($E355="Shopping","n/a",IF($E355="Small Value Procurement","n/a",IF($E355="Lease of Venue","n/a",IF($E355="Agency to Agency","n/a",IF($E355="Direct Contracting","n/a",IF($E355="Emergency Cases","n/a","Check Mode of Proc")))))))</f>
        <v>n/a</v>
      </c>
      <c r="AA355" s="190" t="str">
        <f t="shared" si="732"/>
        <v>n/a</v>
      </c>
      <c r="AB355" s="190" t="str">
        <f t="shared" si="732"/>
        <v>n/a</v>
      </c>
      <c r="AC355" s="190" t="str">
        <f t="shared" si="732"/>
        <v>n/a</v>
      </c>
      <c r="AD355" s="190" t="str">
        <f t="shared" si="732"/>
        <v>n/a</v>
      </c>
      <c r="AE355" s="190" t="str">
        <f t="shared" si="732"/>
        <v>n/a</v>
      </c>
      <c r="AF355" s="190" t="str">
        <f t="shared" si="732"/>
        <v>n/a</v>
      </c>
      <c r="AG355" s="206"/>
      <c r="AH355" s="266"/>
      <c r="AI355" s="169" t="s">
        <v>1157</v>
      </c>
      <c r="AJ355" s="267" t="s">
        <v>1158</v>
      </c>
      <c r="AK355" s="268" t="s">
        <v>1159</v>
      </c>
      <c r="AL355" s="266"/>
      <c r="AM355" s="266"/>
      <c r="AN355" s="202"/>
      <c r="AO355" s="202"/>
      <c r="AP355" s="202"/>
      <c r="AQ355" s="202"/>
      <c r="AR355" s="202"/>
      <c r="AS355" s="202"/>
      <c r="AT355" s="202"/>
      <c r="AU355" s="202"/>
      <c r="AV355" s="202"/>
      <c r="AW355" s="273"/>
      <c r="AX355" s="273"/>
      <c r="AY355" s="273"/>
      <c r="AZ355" s="273"/>
      <c r="BA355" s="273"/>
      <c r="BB355" s="273"/>
      <c r="BC355" s="273"/>
      <c r="BD355" s="273"/>
    </row>
    <row r="356" spans="1:56" ht="47.25" customHeight="1">
      <c r="A356" s="167">
        <f>IF(C356=0,"  ",VLOOKUP(C356,CODES!$A$1:$B$143,2,FALSE))</f>
        <v>100000100001000</v>
      </c>
      <c r="B356" s="254" t="s">
        <v>1160</v>
      </c>
      <c r="C356" s="255" t="s">
        <v>61</v>
      </c>
      <c r="D356" s="169" t="s">
        <v>36</v>
      </c>
      <c r="E356" s="169" t="s">
        <v>44</v>
      </c>
      <c r="F356" s="170" t="str">
        <f t="shared" ref="F356:I356" si="733">IF($E356="Public Bidding","Date Required",IF($E356="Shopping","n/a",IF($E356="Small Value Procurement","n/a",IF($E356="Lease of Venue","n/a",IF($E356="Agency to Agency","n/a",IF($E356="Direct Contracting","n/a",IF($E356="Emergency Cases","n/a","Check Mode of Proc")))))))</f>
        <v>n/a</v>
      </c>
      <c r="G356" s="170" t="str">
        <f t="shared" si="733"/>
        <v>n/a</v>
      </c>
      <c r="H356" s="170" t="str">
        <f t="shared" si="733"/>
        <v>n/a</v>
      </c>
      <c r="I356" s="170" t="str">
        <f t="shared" si="733"/>
        <v>n/a</v>
      </c>
      <c r="J356" s="180">
        <v>44722</v>
      </c>
      <c r="K356" s="180">
        <v>44722</v>
      </c>
      <c r="L356" s="181" t="str">
        <f t="shared" si="715"/>
        <v>n/a</v>
      </c>
      <c r="M356" s="488">
        <v>44722</v>
      </c>
      <c r="N356" s="180">
        <v>44732</v>
      </c>
      <c r="O356" s="186">
        <v>44732</v>
      </c>
      <c r="P356" s="186">
        <v>44733</v>
      </c>
      <c r="Q356" s="186">
        <v>44730</v>
      </c>
      <c r="R356" s="186">
        <v>44746</v>
      </c>
      <c r="S356" s="190" t="s">
        <v>38</v>
      </c>
      <c r="T356" s="248">
        <f t="shared" si="691"/>
        <v>540000</v>
      </c>
      <c r="U356" s="263">
        <v>540000</v>
      </c>
      <c r="V356" s="250"/>
      <c r="W356" s="248">
        <f t="shared" si="620"/>
        <v>400500</v>
      </c>
      <c r="X356" s="263">
        <v>400500</v>
      </c>
      <c r="Y356" s="195"/>
      <c r="Z356" s="190" t="str">
        <f t="shared" ref="Z356:AF356" si="734">IF($E356="Public Bidding","Date Required",IF($E356="Shopping","n/a",IF($E356="Small Value Procurement","n/a",IF($E356="Lease of Venue","n/a",IF($E356="Agency to Agency","n/a",IF($E356="Direct Contracting","n/a",IF($E356="Emergency Cases","n/a","Check Mode of Proc")))))))</f>
        <v>n/a</v>
      </c>
      <c r="AA356" s="190" t="str">
        <f t="shared" si="734"/>
        <v>n/a</v>
      </c>
      <c r="AB356" s="190" t="str">
        <f t="shared" si="734"/>
        <v>n/a</v>
      </c>
      <c r="AC356" s="190" t="str">
        <f t="shared" si="734"/>
        <v>n/a</v>
      </c>
      <c r="AD356" s="190" t="str">
        <f t="shared" si="734"/>
        <v>n/a</v>
      </c>
      <c r="AE356" s="190" t="str">
        <f t="shared" si="734"/>
        <v>n/a</v>
      </c>
      <c r="AF356" s="190" t="str">
        <f t="shared" si="734"/>
        <v>n/a</v>
      </c>
      <c r="AG356" s="206"/>
      <c r="AH356" s="266"/>
      <c r="AI356" s="169" t="s">
        <v>1161</v>
      </c>
      <c r="AJ356" s="269" t="s">
        <v>723</v>
      </c>
      <c r="AK356" s="268" t="s">
        <v>1162</v>
      </c>
      <c r="AL356" s="266"/>
      <c r="AM356" s="266"/>
      <c r="AN356" s="202"/>
      <c r="AO356" s="202"/>
      <c r="AP356" s="202"/>
      <c r="AQ356" s="202"/>
      <c r="AR356" s="202"/>
      <c r="AS356" s="202"/>
      <c r="AT356" s="202"/>
      <c r="AU356" s="202"/>
      <c r="AV356" s="202"/>
      <c r="AW356" s="273"/>
      <c r="AX356" s="273"/>
      <c r="AY356" s="273"/>
      <c r="AZ356" s="273"/>
      <c r="BA356" s="273"/>
      <c r="BB356" s="273"/>
      <c r="BC356" s="273"/>
      <c r="BD356" s="273"/>
    </row>
    <row r="357" spans="1:56" ht="47.25" customHeight="1">
      <c r="A357" s="167">
        <f>IF(C357=0,"  ",VLOOKUP(C357,CODES!$A$1:$B$143,2,FALSE))</f>
        <v>320101100001000</v>
      </c>
      <c r="B357" s="254" t="s">
        <v>1163</v>
      </c>
      <c r="C357" s="169" t="s">
        <v>84</v>
      </c>
      <c r="D357" s="169" t="s">
        <v>36</v>
      </c>
      <c r="E357" s="169" t="s">
        <v>44</v>
      </c>
      <c r="F357" s="170" t="str">
        <f t="shared" ref="F357:I357" si="735">IF($E357="Public Bidding","Date Required",IF($E357="Shopping","n/a",IF($E357="Small Value Procurement","n/a",IF($E357="Lease of Venue","n/a",IF($E357="Agency to Agency","n/a",IF($E357="Direct Contracting","n/a",IF($E357="Emergency Cases","n/a","Check Mode of Proc")))))))</f>
        <v>n/a</v>
      </c>
      <c r="G357" s="170" t="str">
        <f t="shared" si="735"/>
        <v>n/a</v>
      </c>
      <c r="H357" s="170" t="str">
        <f t="shared" si="735"/>
        <v>n/a</v>
      </c>
      <c r="I357" s="170" t="str">
        <f t="shared" si="735"/>
        <v>n/a</v>
      </c>
      <c r="J357" s="180">
        <v>44728</v>
      </c>
      <c r="K357" s="180">
        <v>44728</v>
      </c>
      <c r="L357" s="181" t="str">
        <f t="shared" si="715"/>
        <v>n/a</v>
      </c>
      <c r="M357" s="180">
        <v>44732</v>
      </c>
      <c r="N357" s="180">
        <v>44739</v>
      </c>
      <c r="O357" s="186">
        <v>44739</v>
      </c>
      <c r="P357" s="186">
        <v>44740</v>
      </c>
      <c r="Q357" s="186">
        <v>44736</v>
      </c>
      <c r="R357" s="186">
        <v>44748</v>
      </c>
      <c r="S357" s="190" t="s">
        <v>38</v>
      </c>
      <c r="T357" s="248">
        <f t="shared" si="691"/>
        <v>32500</v>
      </c>
      <c r="U357" s="263">
        <v>32500</v>
      </c>
      <c r="V357" s="250"/>
      <c r="W357" s="248">
        <f t="shared" si="620"/>
        <v>31850</v>
      </c>
      <c r="X357" s="263">
        <v>31850</v>
      </c>
      <c r="Y357" s="195"/>
      <c r="Z357" s="190" t="str">
        <f t="shared" ref="Z357:AF357" si="736">IF($E357="Public Bidding","Date Required",IF($E357="Shopping","n/a",IF($E357="Small Value Procurement","n/a",IF($E357="Lease of Venue","n/a",IF($E357="Agency to Agency","n/a",IF($E357="Direct Contracting","n/a",IF($E357="Emergency Cases","n/a","Check Mode of Proc")))))))</f>
        <v>n/a</v>
      </c>
      <c r="AA357" s="190" t="str">
        <f t="shared" si="736"/>
        <v>n/a</v>
      </c>
      <c r="AB357" s="190" t="str">
        <f t="shared" si="736"/>
        <v>n/a</v>
      </c>
      <c r="AC357" s="190" t="str">
        <f t="shared" si="736"/>
        <v>n/a</v>
      </c>
      <c r="AD357" s="190" t="str">
        <f t="shared" si="736"/>
        <v>n/a</v>
      </c>
      <c r="AE357" s="190" t="str">
        <f t="shared" si="736"/>
        <v>n/a</v>
      </c>
      <c r="AF357" s="190" t="str">
        <f t="shared" si="736"/>
        <v>n/a</v>
      </c>
      <c r="AG357" s="270"/>
      <c r="AH357" s="266"/>
      <c r="AI357" s="169" t="s">
        <v>1164</v>
      </c>
      <c r="AJ357" s="269" t="s">
        <v>1165</v>
      </c>
      <c r="AK357" s="268" t="s">
        <v>1166</v>
      </c>
      <c r="AL357" s="266"/>
      <c r="AM357" s="266"/>
      <c r="AN357" s="202"/>
      <c r="AO357" s="202"/>
      <c r="AP357" s="202"/>
      <c r="AQ357" s="202"/>
      <c r="AR357" s="202"/>
      <c r="AS357" s="202"/>
      <c r="AT357" s="202"/>
      <c r="AU357" s="202"/>
      <c r="AV357" s="202"/>
      <c r="AW357" s="273"/>
      <c r="AX357" s="273"/>
      <c r="AY357" s="273"/>
      <c r="AZ357" s="273"/>
      <c r="BA357" s="273"/>
      <c r="BB357" s="273"/>
      <c r="BC357" s="273"/>
      <c r="BD357" s="273"/>
    </row>
    <row r="358" spans="1:56" ht="47.25" customHeight="1">
      <c r="A358" s="167">
        <f>IF(C358=0,"  ",VLOOKUP(C358,CODES!$A$1:$B$143,2,FALSE))</f>
        <v>320104100001000</v>
      </c>
      <c r="B358" s="254" t="s">
        <v>1167</v>
      </c>
      <c r="C358" s="169" t="s">
        <v>586</v>
      </c>
      <c r="D358" s="169" t="s">
        <v>36</v>
      </c>
      <c r="E358" s="169" t="s">
        <v>44</v>
      </c>
      <c r="F358" s="170" t="str">
        <f t="shared" ref="F358:I358" si="737">IF($E358="Public Bidding","Date Required",IF($E358="Shopping","n/a",IF($E358="Small Value Procurement","n/a",IF($E358="Lease of Venue","n/a",IF($E358="Agency to Agency","n/a",IF($E358="Direct Contracting","n/a",IF($E358="Emergency Cases","n/a","Check Mode of Proc")))))))</f>
        <v>n/a</v>
      </c>
      <c r="G358" s="170" t="str">
        <f t="shared" si="737"/>
        <v>n/a</v>
      </c>
      <c r="H358" s="170" t="str">
        <f t="shared" si="737"/>
        <v>n/a</v>
      </c>
      <c r="I358" s="170" t="str">
        <f t="shared" si="737"/>
        <v>n/a</v>
      </c>
      <c r="J358" s="180">
        <v>44728</v>
      </c>
      <c r="K358" s="180">
        <v>44728</v>
      </c>
      <c r="L358" s="181" t="str">
        <f t="shared" si="715"/>
        <v>n/a</v>
      </c>
      <c r="M358" s="180">
        <v>44732</v>
      </c>
      <c r="N358" s="180">
        <v>44742</v>
      </c>
      <c r="O358" s="186">
        <v>44748</v>
      </c>
      <c r="P358" s="186">
        <v>44749</v>
      </c>
      <c r="Q358" s="186">
        <v>44753</v>
      </c>
      <c r="R358" s="186">
        <v>44754</v>
      </c>
      <c r="S358" s="190" t="s">
        <v>38</v>
      </c>
      <c r="T358" s="248">
        <f t="shared" si="691"/>
        <v>15000</v>
      </c>
      <c r="U358" s="263">
        <v>15000</v>
      </c>
      <c r="V358" s="250"/>
      <c r="W358" s="248">
        <f t="shared" si="620"/>
        <v>10200</v>
      </c>
      <c r="X358" s="263">
        <v>10200</v>
      </c>
      <c r="Y358" s="195"/>
      <c r="Z358" s="190" t="str">
        <f t="shared" ref="Z358:AF358" si="738">IF($E358="Public Bidding","Date Required",IF($E358="Shopping","n/a",IF($E358="Small Value Procurement","n/a",IF($E358="Lease of Venue","n/a",IF($E358="Agency to Agency","n/a",IF($E358="Direct Contracting","n/a",IF($E358="Emergency Cases","n/a","Check Mode of Proc")))))))</f>
        <v>n/a</v>
      </c>
      <c r="AA358" s="190" t="str">
        <f t="shared" si="738"/>
        <v>n/a</v>
      </c>
      <c r="AB358" s="190" t="str">
        <f t="shared" si="738"/>
        <v>n/a</v>
      </c>
      <c r="AC358" s="190" t="str">
        <f t="shared" si="738"/>
        <v>n/a</v>
      </c>
      <c r="AD358" s="190" t="str">
        <f t="shared" si="738"/>
        <v>n/a</v>
      </c>
      <c r="AE358" s="190" t="str">
        <f t="shared" si="738"/>
        <v>n/a</v>
      </c>
      <c r="AF358" s="190" t="str">
        <f t="shared" si="738"/>
        <v>n/a</v>
      </c>
      <c r="AG358" s="270"/>
      <c r="AH358" s="266"/>
      <c r="AI358" s="169" t="s">
        <v>1168</v>
      </c>
      <c r="AJ358" s="269" t="s">
        <v>164</v>
      </c>
      <c r="AK358" s="268" t="s">
        <v>1169</v>
      </c>
      <c r="AL358" s="266"/>
      <c r="AM358" s="266"/>
      <c r="AN358" s="202"/>
      <c r="AO358" s="202"/>
      <c r="AP358" s="202"/>
      <c r="AQ358" s="202"/>
      <c r="AR358" s="202"/>
      <c r="AS358" s="202"/>
      <c r="AT358" s="202"/>
      <c r="AU358" s="202"/>
      <c r="AV358" s="202"/>
      <c r="AW358" s="273"/>
      <c r="AX358" s="273"/>
      <c r="AY358" s="273"/>
      <c r="AZ358" s="273"/>
      <c r="BA358" s="273"/>
      <c r="BB358" s="273"/>
      <c r="BC358" s="273"/>
      <c r="BD358" s="273"/>
    </row>
    <row r="359" spans="1:56" ht="47.25" customHeight="1">
      <c r="A359" s="167">
        <f>IF(C359=0,"  ",VLOOKUP(C359,CODES!$A$1:$B$143,2,FALSE))</f>
        <v>320104100001000</v>
      </c>
      <c r="B359" s="256" t="s">
        <v>1170</v>
      </c>
      <c r="C359" s="169" t="s">
        <v>279</v>
      </c>
      <c r="D359" s="169" t="s">
        <v>36</v>
      </c>
      <c r="E359" s="169" t="s">
        <v>44</v>
      </c>
      <c r="F359" s="170" t="str">
        <f t="shared" ref="F359:I359" si="739">IF($E359="Public Bidding","Date Required",IF($E359="Shopping","n/a",IF($E359="Small Value Procurement","n/a",IF($E359="Lease of Venue","n/a",IF($E359="Agency to Agency","n/a",IF($E359="Direct Contracting","n/a",IF($E359="Emergency Cases","n/a","Check Mode of Proc")))))))</f>
        <v>n/a</v>
      </c>
      <c r="G359" s="170" t="str">
        <f t="shared" si="739"/>
        <v>n/a</v>
      </c>
      <c r="H359" s="170" t="str">
        <f t="shared" si="739"/>
        <v>n/a</v>
      </c>
      <c r="I359" s="170" t="str">
        <f t="shared" si="739"/>
        <v>n/a</v>
      </c>
      <c r="J359" s="180">
        <v>44733</v>
      </c>
      <c r="K359" s="180">
        <v>44733</v>
      </c>
      <c r="L359" s="181" t="str">
        <f t="shared" si="715"/>
        <v>n/a</v>
      </c>
      <c r="M359" s="180">
        <v>44739</v>
      </c>
      <c r="N359" s="180">
        <v>44746</v>
      </c>
      <c r="O359" s="186">
        <v>44748</v>
      </c>
      <c r="P359" s="186">
        <v>44749</v>
      </c>
      <c r="Q359" s="186">
        <v>44750</v>
      </c>
      <c r="R359" s="186">
        <v>44751</v>
      </c>
      <c r="S359" s="190" t="s">
        <v>38</v>
      </c>
      <c r="T359" s="248">
        <f t="shared" ref="T359:T369" si="740">SUM(U359:V359)</f>
        <v>8500</v>
      </c>
      <c r="U359" s="263">
        <v>8500</v>
      </c>
      <c r="V359" s="250"/>
      <c r="W359" s="248">
        <f t="shared" ref="W359:W367" si="741">SUM(X359:Y359)</f>
        <v>8500</v>
      </c>
      <c r="X359" s="263">
        <v>8500</v>
      </c>
      <c r="Y359" s="195"/>
      <c r="Z359" s="190" t="str">
        <f t="shared" ref="Z359:AF359" si="742">IF($E359="Public Bidding","Date Required",IF($E359="Shopping","n/a",IF($E359="Small Value Procurement","n/a",IF($E359="Lease of Venue","n/a",IF($E359="Agency to Agency","n/a",IF($E359="Direct Contracting","n/a",IF($E359="Emergency Cases","n/a","Check Mode of Proc")))))))</f>
        <v>n/a</v>
      </c>
      <c r="AA359" s="190" t="str">
        <f t="shared" si="742"/>
        <v>n/a</v>
      </c>
      <c r="AB359" s="190" t="str">
        <f t="shared" si="742"/>
        <v>n/a</v>
      </c>
      <c r="AC359" s="190" t="str">
        <f t="shared" si="742"/>
        <v>n/a</v>
      </c>
      <c r="AD359" s="190" t="str">
        <f t="shared" si="742"/>
        <v>n/a</v>
      </c>
      <c r="AE359" s="190" t="str">
        <f t="shared" si="742"/>
        <v>n/a</v>
      </c>
      <c r="AF359" s="190" t="str">
        <f t="shared" si="742"/>
        <v>n/a</v>
      </c>
      <c r="AG359" s="270"/>
      <c r="AH359" s="271"/>
      <c r="AI359" s="169" t="s">
        <v>1171</v>
      </c>
      <c r="AJ359" s="269" t="s">
        <v>1172</v>
      </c>
      <c r="AK359" s="268" t="s">
        <v>1173</v>
      </c>
      <c r="AL359" s="266"/>
      <c r="AM359" s="266"/>
      <c r="AN359" s="202"/>
      <c r="AO359" s="202"/>
      <c r="AP359" s="202"/>
      <c r="AQ359" s="202"/>
      <c r="AR359" s="202"/>
      <c r="AS359" s="202"/>
      <c r="AT359" s="202"/>
      <c r="AU359" s="202"/>
      <c r="AV359" s="202"/>
      <c r="AW359" s="273"/>
      <c r="AX359" s="273"/>
      <c r="AY359" s="273"/>
      <c r="AZ359" s="273"/>
      <c r="BA359" s="273"/>
      <c r="BB359" s="273"/>
      <c r="BC359" s="273"/>
      <c r="BD359" s="273"/>
    </row>
    <row r="360" spans="1:56" ht="47.25" customHeight="1">
      <c r="A360" s="257">
        <v>320104100001000</v>
      </c>
      <c r="B360" s="256" t="s">
        <v>1174</v>
      </c>
      <c r="C360" s="169" t="s">
        <v>279</v>
      </c>
      <c r="D360" s="169" t="s">
        <v>36</v>
      </c>
      <c r="E360" s="169" t="s">
        <v>44</v>
      </c>
      <c r="F360" s="170" t="str">
        <f t="shared" ref="F360:I360" si="743">IF($E360="Public Bidding","Date Required",IF($E360="Shopping","n/a",IF($E360="Small Value Procurement","n/a",IF($E360="Lease of Venue","n/a",IF($E360="Agency to Agency","n/a",IF($E360="Direct Contracting","n/a",IF($E360="Emergency Cases","n/a","Check Mode of Proc")))))))</f>
        <v>n/a</v>
      </c>
      <c r="G360" s="170" t="str">
        <f t="shared" si="743"/>
        <v>n/a</v>
      </c>
      <c r="H360" s="170" t="str">
        <f t="shared" si="743"/>
        <v>n/a</v>
      </c>
      <c r="I360" s="170" t="str">
        <f t="shared" si="743"/>
        <v>n/a</v>
      </c>
      <c r="J360" s="180">
        <v>44733</v>
      </c>
      <c r="K360" s="180">
        <v>44733</v>
      </c>
      <c r="L360" s="181" t="str">
        <f t="shared" si="715"/>
        <v>n/a</v>
      </c>
      <c r="M360" s="180">
        <v>44736</v>
      </c>
      <c r="N360" s="180">
        <v>44742</v>
      </c>
      <c r="O360" s="186">
        <v>44748</v>
      </c>
      <c r="P360" s="186">
        <v>44749</v>
      </c>
      <c r="Q360" s="186">
        <v>44750</v>
      </c>
      <c r="R360" s="186">
        <v>44751</v>
      </c>
      <c r="S360" s="190" t="s">
        <v>38</v>
      </c>
      <c r="T360" s="248">
        <f t="shared" si="740"/>
        <v>24000.99</v>
      </c>
      <c r="U360" s="263">
        <v>24000.99</v>
      </c>
      <c r="V360" s="250"/>
      <c r="W360" s="248">
        <f t="shared" si="741"/>
        <v>15110</v>
      </c>
      <c r="X360" s="263">
        <v>15110</v>
      </c>
      <c r="Y360" s="195"/>
      <c r="Z360" s="190" t="str">
        <f t="shared" ref="Z360:AF360" si="744">IF($E360="Public Bidding","Date Required",IF($E360="Shopping","n/a",IF($E360="Small Value Procurement","n/a",IF($E360="Lease of Venue","n/a",IF($E360="Agency to Agency","n/a",IF($E360="Direct Contracting","n/a",IF($E360="Emergency Cases","n/a","Check Mode of Proc")))))))</f>
        <v>n/a</v>
      </c>
      <c r="AA360" s="190" t="str">
        <f t="shared" si="744"/>
        <v>n/a</v>
      </c>
      <c r="AB360" s="190" t="str">
        <f t="shared" si="744"/>
        <v>n/a</v>
      </c>
      <c r="AC360" s="190" t="str">
        <f t="shared" si="744"/>
        <v>n/a</v>
      </c>
      <c r="AD360" s="190" t="str">
        <f t="shared" si="744"/>
        <v>n/a</v>
      </c>
      <c r="AE360" s="190" t="str">
        <f t="shared" si="744"/>
        <v>n/a</v>
      </c>
      <c r="AF360" s="190" t="str">
        <f t="shared" si="744"/>
        <v>n/a</v>
      </c>
      <c r="AG360" s="270"/>
      <c r="AH360" s="270"/>
      <c r="AI360" s="169" t="s">
        <v>1175</v>
      </c>
      <c r="AJ360" s="269" t="s">
        <v>59</v>
      </c>
      <c r="AK360" s="268" t="s">
        <v>1176</v>
      </c>
      <c r="AL360" s="266"/>
      <c r="AM360" s="266"/>
      <c r="AN360" s="202"/>
      <c r="AO360" s="202"/>
      <c r="AP360" s="202"/>
      <c r="AQ360" s="202"/>
      <c r="AR360" s="202"/>
      <c r="AS360" s="202"/>
      <c r="AT360" s="202"/>
      <c r="AU360" s="202"/>
      <c r="AV360" s="202"/>
      <c r="AW360" s="273"/>
      <c r="AX360" s="273"/>
      <c r="AY360" s="273"/>
      <c r="AZ360" s="273"/>
      <c r="BA360" s="273"/>
      <c r="BB360" s="273"/>
      <c r="BC360" s="273"/>
      <c r="BD360" s="273"/>
    </row>
    <row r="361" spans="1:56" ht="47.25" customHeight="1">
      <c r="A361" s="257">
        <v>320104100001000</v>
      </c>
      <c r="B361" s="256" t="s">
        <v>1177</v>
      </c>
      <c r="C361" s="169" t="s">
        <v>279</v>
      </c>
      <c r="D361" s="169" t="s">
        <v>36</v>
      </c>
      <c r="E361" s="169" t="s">
        <v>44</v>
      </c>
      <c r="F361" s="170" t="str">
        <f t="shared" ref="F361:I361" si="745">IF($E361="Public Bidding","Date Required",IF($E361="Shopping","n/a",IF($E361="Small Value Procurement","n/a",IF($E361="Lease of Venue","n/a",IF($E361="Agency to Agency","n/a",IF($E361="Direct Contracting","n/a",IF($E361="Emergency Cases","n/a","Check Mode of Proc")))))))</f>
        <v>n/a</v>
      </c>
      <c r="G361" s="170" t="str">
        <f t="shared" si="745"/>
        <v>n/a</v>
      </c>
      <c r="H361" s="170" t="str">
        <f t="shared" si="745"/>
        <v>n/a</v>
      </c>
      <c r="I361" s="170" t="str">
        <f t="shared" si="745"/>
        <v>n/a</v>
      </c>
      <c r="J361" s="180">
        <v>44734</v>
      </c>
      <c r="K361" s="180">
        <v>44734</v>
      </c>
      <c r="L361" s="181" t="str">
        <f t="shared" si="715"/>
        <v>n/a</v>
      </c>
      <c r="M361" s="180">
        <v>44739</v>
      </c>
      <c r="N361" s="180">
        <v>44742</v>
      </c>
      <c r="O361" s="186">
        <v>44748</v>
      </c>
      <c r="P361" s="186">
        <v>44749</v>
      </c>
      <c r="Q361" s="186">
        <v>44750</v>
      </c>
      <c r="R361" s="186">
        <v>44750</v>
      </c>
      <c r="S361" s="190" t="s">
        <v>38</v>
      </c>
      <c r="T361" s="248">
        <f t="shared" si="740"/>
        <v>24000.99</v>
      </c>
      <c r="U361" s="263">
        <v>24000.99</v>
      </c>
      <c r="V361" s="250"/>
      <c r="W361" s="248">
        <f t="shared" si="741"/>
        <v>9730</v>
      </c>
      <c r="X361" s="263">
        <v>9730</v>
      </c>
      <c r="Y361" s="195"/>
      <c r="Z361" s="190" t="str">
        <f t="shared" ref="Z361:AF361" si="746">IF($E361="Public Bidding","Date Required",IF($E361="Shopping","n/a",IF($E361="Small Value Procurement","n/a",IF($E361="Lease of Venue","n/a",IF($E361="Agency to Agency","n/a",IF($E361="Direct Contracting","n/a",IF($E361="Emergency Cases","n/a","Check Mode of Proc")))))))</f>
        <v>n/a</v>
      </c>
      <c r="AA361" s="190" t="str">
        <f t="shared" si="746"/>
        <v>n/a</v>
      </c>
      <c r="AB361" s="190" t="str">
        <f t="shared" si="746"/>
        <v>n/a</v>
      </c>
      <c r="AC361" s="190" t="str">
        <f t="shared" si="746"/>
        <v>n/a</v>
      </c>
      <c r="AD361" s="190" t="str">
        <f t="shared" si="746"/>
        <v>n/a</v>
      </c>
      <c r="AE361" s="190" t="str">
        <f t="shared" si="746"/>
        <v>n/a</v>
      </c>
      <c r="AF361" s="190" t="str">
        <f t="shared" si="746"/>
        <v>n/a</v>
      </c>
      <c r="AG361" s="270"/>
      <c r="AH361" s="270"/>
      <c r="AI361" s="169" t="s">
        <v>1178</v>
      </c>
      <c r="AJ361" s="269" t="s">
        <v>947</v>
      </c>
      <c r="AK361" s="268" t="s">
        <v>1176</v>
      </c>
      <c r="AL361" s="266"/>
      <c r="AM361" s="266"/>
      <c r="AN361" s="202"/>
      <c r="AO361" s="202"/>
      <c r="AP361" s="202"/>
      <c r="AQ361" s="202"/>
      <c r="AR361" s="202"/>
      <c r="AS361" s="202"/>
      <c r="AT361" s="202"/>
      <c r="AU361" s="202"/>
      <c r="AV361" s="202"/>
      <c r="AW361" s="273"/>
      <c r="AX361" s="273"/>
      <c r="AY361" s="273"/>
      <c r="AZ361" s="273"/>
      <c r="BA361" s="273"/>
      <c r="BB361" s="273"/>
      <c r="BC361" s="273"/>
      <c r="BD361" s="273"/>
    </row>
    <row r="362" spans="1:56" ht="47.25" customHeight="1">
      <c r="A362" s="257">
        <v>320104100001000</v>
      </c>
      <c r="B362" s="256" t="s">
        <v>1179</v>
      </c>
      <c r="C362" s="169" t="s">
        <v>990</v>
      </c>
      <c r="D362" s="169" t="s">
        <v>36</v>
      </c>
      <c r="E362" s="169" t="s">
        <v>44</v>
      </c>
      <c r="F362" s="170" t="str">
        <f t="shared" ref="F362:I362" si="747">IF($E362="Public Bidding","Date Required",IF($E362="Shopping","n/a",IF($E362="Small Value Procurement","n/a",IF($E362="Lease of Venue","n/a",IF($E362="Agency to Agency","n/a",IF($E362="Direct Contracting","n/a",IF($E362="Emergency Cases","n/a","Check Mode of Proc")))))))</f>
        <v>n/a</v>
      </c>
      <c r="G362" s="170" t="str">
        <f t="shared" si="747"/>
        <v>n/a</v>
      </c>
      <c r="H362" s="170" t="str">
        <f t="shared" si="747"/>
        <v>n/a</v>
      </c>
      <c r="I362" s="170" t="str">
        <f t="shared" si="747"/>
        <v>n/a</v>
      </c>
      <c r="J362" s="180">
        <v>44728</v>
      </c>
      <c r="K362" s="180">
        <v>44728</v>
      </c>
      <c r="L362" s="181" t="str">
        <f t="shared" si="715"/>
        <v>n/a</v>
      </c>
      <c r="M362" s="180">
        <v>44736</v>
      </c>
      <c r="N362" s="180">
        <v>44742</v>
      </c>
      <c r="O362" s="186">
        <v>44748</v>
      </c>
      <c r="P362" s="186">
        <v>44749</v>
      </c>
      <c r="Q362" s="186">
        <v>44753</v>
      </c>
      <c r="R362" s="186">
        <v>44754</v>
      </c>
      <c r="S362" s="190" t="s">
        <v>38</v>
      </c>
      <c r="T362" s="248">
        <f t="shared" si="740"/>
        <v>24330</v>
      </c>
      <c r="U362" s="263">
        <v>24330</v>
      </c>
      <c r="V362" s="250"/>
      <c r="W362" s="248">
        <f t="shared" si="741"/>
        <v>13495.3</v>
      </c>
      <c r="X362" s="263">
        <v>13495.3</v>
      </c>
      <c r="Y362" s="195"/>
      <c r="Z362" s="190" t="str">
        <f t="shared" ref="Z362:AF364" si="748">IF($E362="Public Bidding","Date Required",IF($E362="Shopping","n/a",IF($E362="Small Value Procurement","n/a",IF($E362="Lease of Venue","n/a",IF($E362="Agency to Agency","n/a",IF($E362="Direct Contracting","n/a",IF($E362="Emergency Cases","n/a","Check Mode of Proc")))))))</f>
        <v>n/a</v>
      </c>
      <c r="AA362" s="190" t="str">
        <f t="shared" si="748"/>
        <v>n/a</v>
      </c>
      <c r="AB362" s="190" t="str">
        <f t="shared" si="748"/>
        <v>n/a</v>
      </c>
      <c r="AC362" s="190" t="str">
        <f t="shared" si="748"/>
        <v>n/a</v>
      </c>
      <c r="AD362" s="190" t="str">
        <f t="shared" si="748"/>
        <v>n/a</v>
      </c>
      <c r="AE362" s="190" t="str">
        <f t="shared" si="748"/>
        <v>n/a</v>
      </c>
      <c r="AF362" s="190" t="str">
        <f t="shared" si="748"/>
        <v>n/a</v>
      </c>
      <c r="AG362" s="270"/>
      <c r="AH362" s="270"/>
      <c r="AI362" s="169" t="s">
        <v>1180</v>
      </c>
      <c r="AJ362" s="269" t="s">
        <v>164</v>
      </c>
      <c r="AK362" s="268" t="s">
        <v>1176</v>
      </c>
      <c r="AL362" s="266"/>
      <c r="AM362" s="266"/>
      <c r="AN362" s="202"/>
      <c r="AO362" s="202"/>
      <c r="AP362" s="202"/>
      <c r="AQ362" s="202"/>
      <c r="AR362" s="202"/>
      <c r="AS362" s="202"/>
      <c r="AT362" s="202"/>
      <c r="AU362" s="202"/>
      <c r="AV362" s="202"/>
      <c r="AW362" s="273"/>
      <c r="AX362" s="273"/>
      <c r="AY362" s="273"/>
      <c r="AZ362" s="273"/>
      <c r="BA362" s="273"/>
      <c r="BB362" s="273"/>
      <c r="BC362" s="273"/>
      <c r="BD362" s="273"/>
    </row>
    <row r="363" spans="1:56" ht="47.25" customHeight="1">
      <c r="A363" s="167">
        <f>IF(C363=0,"  ",VLOOKUP(C363,CODES!$A$1:$B$143,2,FALSE))</f>
        <v>310100100002000</v>
      </c>
      <c r="B363" s="256" t="s">
        <v>1181</v>
      </c>
      <c r="C363" s="169" t="s">
        <v>464</v>
      </c>
      <c r="D363" s="169" t="s">
        <v>36</v>
      </c>
      <c r="E363" s="169" t="s">
        <v>44</v>
      </c>
      <c r="F363" s="170" t="str">
        <f t="shared" ref="F363:I363" si="749">IF($E363="Public Bidding","Date Required",IF($E363="Shopping","n/a",IF($E363="Small Value Procurement","n/a",IF($E363="Lease of Venue","n/a",IF($E363="Agency to Agency","n/a",IF($E363="Direct Contracting","n/a",IF($E363="Emergency Cases","n/a","Check Mode of Proc")))))))</f>
        <v>n/a</v>
      </c>
      <c r="G363" s="170" t="str">
        <f t="shared" si="749"/>
        <v>n/a</v>
      </c>
      <c r="H363" s="170" t="str">
        <f t="shared" si="749"/>
        <v>n/a</v>
      </c>
      <c r="I363" s="170" t="str">
        <f t="shared" si="749"/>
        <v>n/a</v>
      </c>
      <c r="J363" s="180">
        <v>44733</v>
      </c>
      <c r="K363" s="180">
        <v>44733</v>
      </c>
      <c r="L363" s="181" t="str">
        <f t="shared" si="715"/>
        <v>n/a</v>
      </c>
      <c r="M363" s="180">
        <v>44736</v>
      </c>
      <c r="N363" s="180">
        <v>44743</v>
      </c>
      <c r="O363" s="186">
        <v>44743</v>
      </c>
      <c r="P363" s="186">
        <v>44744</v>
      </c>
      <c r="Q363" s="186">
        <v>44749</v>
      </c>
      <c r="R363" s="186">
        <v>44749</v>
      </c>
      <c r="S363" s="190" t="s">
        <v>38</v>
      </c>
      <c r="T363" s="248">
        <v>35600</v>
      </c>
      <c r="U363" s="482">
        <v>35600</v>
      </c>
      <c r="V363" s="250"/>
      <c r="W363" s="248">
        <f t="shared" si="741"/>
        <v>32930</v>
      </c>
      <c r="X363" s="263">
        <v>32930</v>
      </c>
      <c r="Y363" s="195"/>
      <c r="Z363" s="190" t="str">
        <f t="shared" ref="Z363:AF365" si="750">IF($E363="Public Bidding","Date Required",IF($E363="Shopping","n/a",IF($E363="Small Value Procurement","n/a",IF($E363="Lease of Venue","n/a",IF($E363="Agency to Agency","n/a",IF($E363="Direct Contracting","n/a",IF($E363="Emergency Cases","n/a","Check Mode of Proc")))))))</f>
        <v>n/a</v>
      </c>
      <c r="AA363" s="190" t="str">
        <f t="shared" si="750"/>
        <v>n/a</v>
      </c>
      <c r="AB363" s="190" t="str">
        <f t="shared" si="750"/>
        <v>n/a</v>
      </c>
      <c r="AC363" s="190" t="str">
        <f t="shared" si="750"/>
        <v>n/a</v>
      </c>
      <c r="AD363" s="190" t="str">
        <f t="shared" si="750"/>
        <v>n/a</v>
      </c>
      <c r="AE363" s="190" t="str">
        <f t="shared" si="750"/>
        <v>n/a</v>
      </c>
      <c r="AF363" s="190" t="str">
        <f t="shared" si="750"/>
        <v>n/a</v>
      </c>
      <c r="AG363" s="270"/>
      <c r="AH363" s="270"/>
      <c r="AI363" s="169" t="s">
        <v>1182</v>
      </c>
      <c r="AJ363" s="269" t="s">
        <v>1172</v>
      </c>
      <c r="AK363" s="268" t="s">
        <v>1183</v>
      </c>
      <c r="AL363" s="266"/>
      <c r="AM363" s="266"/>
      <c r="AN363" s="202"/>
      <c r="AO363" s="202"/>
      <c r="AP363" s="202"/>
      <c r="AQ363" s="202"/>
      <c r="AR363" s="202"/>
      <c r="AS363" s="202"/>
      <c r="AT363" s="202"/>
      <c r="AU363" s="202"/>
      <c r="AV363" s="202"/>
      <c r="AW363" s="273"/>
      <c r="AX363" s="273"/>
      <c r="AY363" s="273"/>
      <c r="AZ363" s="273"/>
      <c r="BA363" s="273"/>
      <c r="BB363" s="273"/>
      <c r="BC363" s="273"/>
      <c r="BD363" s="273"/>
    </row>
    <row r="364" spans="1:56" ht="47.25" customHeight="1">
      <c r="A364" s="167">
        <f>IF(C364=0,"  ",VLOOKUP(C364,CODES!$A$1:$B$143,2,FALSE))</f>
        <v>310100100002000</v>
      </c>
      <c r="B364" s="256" t="s">
        <v>1201</v>
      </c>
      <c r="C364" s="169" t="s">
        <v>464</v>
      </c>
      <c r="D364" s="169" t="s">
        <v>36</v>
      </c>
      <c r="E364" s="169" t="s">
        <v>44</v>
      </c>
      <c r="F364" s="170" t="str">
        <f>IF($E364="Public Bidding","Date Required",IF($E364="Shopping","n/a",IF($E364="Small Value Procurement","n/a",IF($E364="Lease of Venue","n/a",IF($E364="Agency to Agency","n/a",IF($E364="Direct Contracting","n/a",IF($E364="Emergency Cases","n/a","Check Mode of Proc")))))))</f>
        <v>n/a</v>
      </c>
      <c r="G364" s="170" t="str">
        <f>IF($E364="Public Bidding","Date Required",IF($E364="Shopping","n/a",IF($E364="Small Value Procurement","n/a",IF($E364="Lease of Venue","n/a",IF($E364="Agency to Agency","n/a",IF($E364="Direct Contracting","n/a",IF($E364="Emergency Cases","n/a","Check Mode of Proc")))))))</f>
        <v>n/a</v>
      </c>
      <c r="H364" s="170" t="str">
        <f>IF($E364="Public Bidding","Date Required",IF($E364="Shopping","n/a",IF($E364="Small Value Procurement","n/a",IF($E364="Lease of Venue","n/a",IF($E364="Agency to Agency","n/a",IF($E364="Direct Contracting","n/a",IF($E364="Emergency Cases","n/a","Check Mode of Proc")))))))</f>
        <v>n/a</v>
      </c>
      <c r="I364" s="170" t="str">
        <f>IF($E364="Public Bidding","Date Required",IF($E364="Shopping","n/a",IF($E364="Small Value Procurement","n/a",IF($E364="Lease of Venue","n/a",IF($E364="Agency to Agency","n/a",IF($E364="Direct Contracting","n/a",IF($E364="Emergency Cases","n/a","Check Mode of Proc")))))))</f>
        <v>n/a</v>
      </c>
      <c r="J364" s="180">
        <v>44733</v>
      </c>
      <c r="K364" s="180">
        <v>44733</v>
      </c>
      <c r="L364" s="181" t="str">
        <f>IF($E364="Public Bidding","Date Required",IF($E364="Shopping","n/a",IF($E364="Small Value Procurement","n/a",IF($E364="Lease of Venue","n/a",IF($E364="Agency to Agency","n/a",IF($E364="Direct Contracting","n/a",IF($E364="Emergency Cases","n/a","Check Mode of Proc")))))))</f>
        <v>n/a</v>
      </c>
      <c r="M364" s="180">
        <v>44736</v>
      </c>
      <c r="N364" s="180">
        <v>44742</v>
      </c>
      <c r="O364" s="186">
        <v>44743</v>
      </c>
      <c r="P364" s="186">
        <v>44744</v>
      </c>
      <c r="Q364" s="186">
        <v>44749</v>
      </c>
      <c r="R364" s="186">
        <v>44749</v>
      </c>
      <c r="S364" s="190" t="s">
        <v>38</v>
      </c>
      <c r="T364" s="248">
        <v>35600</v>
      </c>
      <c r="U364" s="263">
        <v>35600</v>
      </c>
      <c r="V364" s="250"/>
      <c r="W364" s="248">
        <f>SUM(X364:Y364)</f>
        <v>32930</v>
      </c>
      <c r="X364" s="263">
        <v>32930</v>
      </c>
      <c r="Y364" s="195"/>
      <c r="Z364" s="190" t="str">
        <f t="shared" si="748"/>
        <v>n/a</v>
      </c>
      <c r="AA364" s="190" t="str">
        <f>IF($E364="Public Bidding","Date Required",IF($E364="Shopping","n/a",IF($E364="Small Value Procurement","n/a",IF($E364="Lease of Venue","n/a",IF($E364="Agency to Agency","n/a",IF($E364="Direct Contracting","n/a",IF($E364="Emergency Cases","n/a","Check Mode of Proc")))))))</f>
        <v>n/a</v>
      </c>
      <c r="AB364" s="190" t="str">
        <f>IF($E364="Public Bidding","Date Required",IF($E364="Shopping","n/a",IF($E364="Small Value Procurement","n/a",IF($E364="Lease of Venue","n/a",IF($E364="Agency to Agency","n/a",IF($E364="Direct Contracting","n/a",IF($E364="Emergency Cases","n/a","Check Mode of Proc")))))))</f>
        <v>n/a</v>
      </c>
      <c r="AC364" s="190" t="str">
        <f>IF($E364="Public Bidding","Date Required",IF($E364="Shopping","n/a",IF($E364="Small Value Procurement","n/a",IF($E364="Lease of Venue","n/a",IF($E364="Agency to Agency","n/a",IF($E364="Direct Contracting","n/a",IF($E364="Emergency Cases","n/a","Check Mode of Proc")))))))</f>
        <v>n/a</v>
      </c>
      <c r="AD364" s="190" t="str">
        <f>IF($E364="Public Bidding","Date Required",IF($E364="Shopping","n/a",IF($E364="Small Value Procurement","n/a",IF($E364="Lease of Venue","n/a",IF($E364="Agency to Agency","n/a",IF($E364="Direct Contracting","n/a",IF($E364="Emergency Cases","n/a","Check Mode of Proc")))))))</f>
        <v>n/a</v>
      </c>
      <c r="AE364" s="190" t="str">
        <f>IF($E364="Public Bidding","Date Required",IF($E364="Shopping","n/a",IF($E364="Small Value Procurement","n/a",IF($E364="Lease of Venue","n/a",IF($E364="Agency to Agency","n/a",IF($E364="Direct Contracting","n/a",IF($E364="Emergency Cases","n/a","Check Mode of Proc")))))))</f>
        <v>n/a</v>
      </c>
      <c r="AF364" s="190" t="str">
        <f>IF($E364="Public Bidding","Date Required",IF($E364="Shopping","n/a",IF($E364="Small Value Procurement","n/a",IF($E364="Lease of Venue","n/a",IF($E364="Agency to Agency","n/a",IF($E364="Direct Contracting","n/a",IF($E364="Emergency Cases","n/a","Check Mode of Proc")))))))</f>
        <v>n/a</v>
      </c>
      <c r="AG364" s="270"/>
      <c r="AH364" s="270"/>
      <c r="AI364" s="169" t="s">
        <v>1202</v>
      </c>
      <c r="AJ364" s="269" t="s">
        <v>1172</v>
      </c>
      <c r="AK364" s="268" t="s">
        <v>1176</v>
      </c>
      <c r="AL364" s="266"/>
      <c r="AM364" s="266"/>
      <c r="AN364" s="202"/>
      <c r="AO364" s="202"/>
      <c r="AP364" s="202"/>
      <c r="AQ364" s="202"/>
      <c r="AR364" s="202"/>
      <c r="AS364" s="202"/>
      <c r="AT364" s="202"/>
      <c r="AU364" s="202"/>
      <c r="AV364" s="202"/>
      <c r="AW364" s="273"/>
      <c r="AX364" s="273"/>
      <c r="AY364" s="273"/>
      <c r="AZ364" s="273"/>
      <c r="BA364" s="273"/>
      <c r="BB364" s="273"/>
      <c r="BC364" s="273"/>
      <c r="BD364" s="273"/>
    </row>
    <row r="365" spans="1:56" ht="47.25" customHeight="1">
      <c r="A365" s="167">
        <f>IF(C365=0,"  ",VLOOKUP(C365,CODES!$A$1:$B$143,2,FALSE))</f>
        <v>310100100002000</v>
      </c>
      <c r="B365" s="256" t="s">
        <v>1203</v>
      </c>
      <c r="C365" s="169" t="s">
        <v>464</v>
      </c>
      <c r="D365" s="169" t="s">
        <v>36</v>
      </c>
      <c r="E365" s="169" t="s">
        <v>44</v>
      </c>
      <c r="F365" s="170" t="str">
        <f>IF($E365="Public Bidding","Date Required",IF($E365="Shopping","n/a",IF($E365="Small Value Procurement","n/a",IF($E365="Lease of Venue","n/a",IF($E365="Agency to Agency","n/a",IF($E365="Direct Contracting","n/a",IF($E365="Emergency Cases","n/a","Check Mode of Proc")))))))</f>
        <v>n/a</v>
      </c>
      <c r="G365" s="170" t="str">
        <f>IF($E365="Public Bidding","Date Required",IF($E365="Shopping","n/a",IF($E365="Small Value Procurement","n/a",IF($E365="Lease of Venue","n/a",IF($E365="Agency to Agency","n/a",IF($E365="Direct Contracting","n/a",IF($E365="Emergency Cases","n/a","Check Mode of Proc")))))))</f>
        <v>n/a</v>
      </c>
      <c r="H365" s="170" t="str">
        <f>IF($E365="Public Bidding","Date Required",IF($E365="Shopping","n/a",IF($E365="Small Value Procurement","n/a",IF($E365="Lease of Venue","n/a",IF($E365="Agency to Agency","n/a",IF($E365="Direct Contracting","n/a",IF($E365="Emergency Cases","n/a","Check Mode of Proc")))))))</f>
        <v>n/a</v>
      </c>
      <c r="I365" s="170" t="str">
        <f>IF($E365="Public Bidding","Date Required",IF($E365="Shopping","n/a",IF($E365="Small Value Procurement","n/a",IF($E365="Lease of Venue","n/a",IF($E365="Agency to Agency","n/a",IF($E365="Direct Contracting","n/a",IF($E365="Emergency Cases","n/a","Check Mode of Proc")))))))</f>
        <v>n/a</v>
      </c>
      <c r="J365" s="180">
        <v>44734</v>
      </c>
      <c r="K365" s="180">
        <v>44734</v>
      </c>
      <c r="L365" s="181" t="str">
        <f>IF($E365="Public Bidding","Date Required",IF($E365="Shopping","n/a",IF($E365="Small Value Procurement","n/a",IF($E365="Lease of Venue","n/a",IF($E365="Agency to Agency","n/a",IF($E365="Direct Contracting","n/a",IF($E365="Emergency Cases","n/a","Check Mode of Proc")))))))</f>
        <v>n/a</v>
      </c>
      <c r="M365" s="180">
        <v>44736</v>
      </c>
      <c r="N365" s="180">
        <v>44742</v>
      </c>
      <c r="O365" s="186">
        <v>44743</v>
      </c>
      <c r="P365" s="186">
        <v>44744</v>
      </c>
      <c r="Q365" s="186">
        <v>44750</v>
      </c>
      <c r="R365" s="186">
        <v>44750</v>
      </c>
      <c r="S365" s="190" t="s">
        <v>38</v>
      </c>
      <c r="T365" s="248">
        <f>SUM(U365:V365)</f>
        <v>35600</v>
      </c>
      <c r="U365" s="263">
        <v>35600</v>
      </c>
      <c r="V365" s="250"/>
      <c r="W365" s="248">
        <f>SUM(X365:Y365)</f>
        <v>33820</v>
      </c>
      <c r="X365" s="263">
        <v>33820</v>
      </c>
      <c r="Y365" s="195"/>
      <c r="Z365" s="190" t="str">
        <f t="shared" si="750"/>
        <v>n/a</v>
      </c>
      <c r="AA365" s="190" t="str">
        <f>IF($E365="Public Bidding","Date Required",IF($E365="Shopping","n/a",IF($E365="Small Value Procurement","n/a",IF($E365="Lease of Venue","n/a",IF($E365="Agency to Agency","n/a",IF($E365="Direct Contracting","n/a",IF($E365="Emergency Cases","n/a","Check Mode of Proc")))))))</f>
        <v>n/a</v>
      </c>
      <c r="AB365" s="190" t="str">
        <f>IF($E365="Public Bidding","Date Required",IF($E365="Shopping","n/a",IF($E365="Small Value Procurement","n/a",IF($E365="Lease of Venue","n/a",IF($E365="Agency to Agency","n/a",IF($E365="Direct Contracting","n/a",IF($E365="Emergency Cases","n/a","Check Mode of Proc")))))))</f>
        <v>n/a</v>
      </c>
      <c r="AC365" s="190" t="str">
        <f>IF($E365="Public Bidding","Date Required",IF($E365="Shopping","n/a",IF($E365="Small Value Procurement","n/a",IF($E365="Lease of Venue","n/a",IF($E365="Agency to Agency","n/a",IF($E365="Direct Contracting","n/a",IF($E365="Emergency Cases","n/a","Check Mode of Proc")))))))</f>
        <v>n/a</v>
      </c>
      <c r="AD365" s="190" t="str">
        <f>IF($E365="Public Bidding","Date Required",IF($E365="Shopping","n/a",IF($E365="Small Value Procurement","n/a",IF($E365="Lease of Venue","n/a",IF($E365="Agency to Agency","n/a",IF($E365="Direct Contracting","n/a",IF($E365="Emergency Cases","n/a","Check Mode of Proc")))))))</f>
        <v>n/a</v>
      </c>
      <c r="AE365" s="190" t="str">
        <f>IF($E365="Public Bidding","Date Required",IF($E365="Shopping","n/a",IF($E365="Small Value Procurement","n/a",IF($E365="Lease of Venue","n/a",IF($E365="Agency to Agency","n/a",IF($E365="Direct Contracting","n/a",IF($E365="Emergency Cases","n/a","Check Mode of Proc")))))))</f>
        <v>n/a</v>
      </c>
      <c r="AF365" s="190" t="str">
        <f>IF($E365="Public Bidding","Date Required",IF($E365="Shopping","n/a",IF($E365="Small Value Procurement","n/a",IF($E365="Lease of Venue","n/a",IF($E365="Agency to Agency","n/a",IF($E365="Direct Contracting","n/a",IF($E365="Emergency Cases","n/a","Check Mode of Proc")))))))</f>
        <v>n/a</v>
      </c>
      <c r="AG365" s="270"/>
      <c r="AH365" s="270"/>
      <c r="AI365" s="169" t="s">
        <v>1204</v>
      </c>
      <c r="AJ365" s="269" t="s">
        <v>1205</v>
      </c>
      <c r="AK365" s="268" t="s">
        <v>1176</v>
      </c>
      <c r="AL365" s="266"/>
      <c r="AM365" s="266"/>
      <c r="AN365" s="202"/>
      <c r="AO365" s="202"/>
      <c r="AP365" s="202"/>
      <c r="AQ365" s="202"/>
      <c r="AR365" s="202"/>
      <c r="AS365" s="202"/>
      <c r="AT365" s="202"/>
      <c r="AU365" s="202"/>
      <c r="AV365" s="202"/>
      <c r="AW365" s="273"/>
      <c r="AX365" s="273"/>
      <c r="AY365" s="273"/>
      <c r="AZ365" s="273"/>
      <c r="BA365" s="273"/>
      <c r="BB365" s="273"/>
      <c r="BC365" s="273"/>
      <c r="BD365" s="273"/>
    </row>
    <row r="366" spans="1:56" ht="35.1" customHeight="1">
      <c r="A366" s="257">
        <v>100000100001000</v>
      </c>
      <c r="B366" s="445" t="s">
        <v>1184</v>
      </c>
      <c r="C366" s="169" t="s">
        <v>49</v>
      </c>
      <c r="D366" s="169" t="s">
        <v>36</v>
      </c>
      <c r="E366" s="169" t="s">
        <v>1185</v>
      </c>
      <c r="F366" s="225">
        <v>44901</v>
      </c>
      <c r="G366" s="225">
        <v>44902</v>
      </c>
      <c r="H366" s="225">
        <v>44910</v>
      </c>
      <c r="I366" s="225">
        <v>44922</v>
      </c>
      <c r="J366" s="180">
        <v>44922</v>
      </c>
      <c r="K366" s="180">
        <v>44922</v>
      </c>
      <c r="L366" s="259">
        <v>44904</v>
      </c>
      <c r="M366" s="226">
        <v>44592</v>
      </c>
      <c r="N366" s="180">
        <v>44922</v>
      </c>
      <c r="O366" s="260">
        <v>44924</v>
      </c>
      <c r="P366" s="260">
        <v>44926</v>
      </c>
      <c r="Q366" s="429">
        <v>44624</v>
      </c>
      <c r="R366" s="429">
        <v>44746</v>
      </c>
      <c r="S366" s="190" t="s">
        <v>38</v>
      </c>
      <c r="T366" s="248">
        <f t="shared" si="740"/>
        <v>3542905.8</v>
      </c>
      <c r="U366" s="378">
        <v>3542905.8</v>
      </c>
      <c r="V366" s="261"/>
      <c r="W366" s="248">
        <f t="shared" si="741"/>
        <v>3114701.43</v>
      </c>
      <c r="X366" s="262">
        <v>3114701.43</v>
      </c>
      <c r="Y366" s="261"/>
      <c r="Z366" s="322" t="s">
        <v>1186</v>
      </c>
      <c r="AA366" s="264">
        <v>44910</v>
      </c>
      <c r="AB366" s="264">
        <v>44922</v>
      </c>
      <c r="AC366" s="264">
        <v>44922</v>
      </c>
      <c r="AD366" s="264">
        <v>44922</v>
      </c>
      <c r="AE366" s="264">
        <v>44904</v>
      </c>
      <c r="AF366" s="190" t="str">
        <f t="shared" ref="AF366" si="751">IF($E366="Public Bidding","Date Required",IF($E366="Shopping","n/a",IF($E366="Small Value Procurement","n/a",IF($E366="Lease of Venue","n/a",IF($E366="Agency to Agency","n/a",IF($E366="Direct Contracting","n/a",IF($E366="Emergency Cases","n/a","Check Mode of Proc")))))))</f>
        <v>Date Required</v>
      </c>
      <c r="AG366" s="270"/>
      <c r="AH366" s="270"/>
      <c r="AI366" s="169"/>
      <c r="AJ366" s="267" t="s">
        <v>1187</v>
      </c>
      <c r="AK366" s="268"/>
      <c r="AL366" s="266"/>
      <c r="AM366" s="266"/>
      <c r="AN366" s="202"/>
      <c r="AO366" s="202"/>
      <c r="AP366" s="202"/>
      <c r="AQ366" s="202"/>
      <c r="AR366" s="202"/>
      <c r="AS366" s="202"/>
      <c r="AT366" s="202"/>
      <c r="AU366" s="202"/>
      <c r="AV366" s="202"/>
      <c r="AW366" s="273"/>
      <c r="AX366" s="273"/>
      <c r="AY366" s="273"/>
      <c r="AZ366" s="273"/>
      <c r="BA366" s="273"/>
      <c r="BB366" s="273"/>
      <c r="BC366" s="273"/>
      <c r="BD366" s="273"/>
    </row>
    <row r="367" spans="1:56" ht="36.950000000000003" customHeight="1">
      <c r="A367" s="257">
        <v>100000100001000</v>
      </c>
      <c r="B367" s="445" t="s">
        <v>1194</v>
      </c>
      <c r="C367" s="169" t="s">
        <v>249</v>
      </c>
      <c r="D367" s="169" t="s">
        <v>36</v>
      </c>
      <c r="E367" s="169" t="s">
        <v>1185</v>
      </c>
      <c r="F367" s="225">
        <v>44585</v>
      </c>
      <c r="G367" s="225">
        <v>44586</v>
      </c>
      <c r="H367" s="225">
        <v>44594</v>
      </c>
      <c r="I367" s="225">
        <v>44607</v>
      </c>
      <c r="J367" s="180">
        <v>44607</v>
      </c>
      <c r="K367" s="180">
        <v>44607</v>
      </c>
      <c r="L367" s="259">
        <v>44706</v>
      </c>
      <c r="M367" s="180">
        <v>44711</v>
      </c>
      <c r="N367" s="180">
        <v>44711</v>
      </c>
      <c r="O367" s="260">
        <v>44718</v>
      </c>
      <c r="P367" s="260">
        <v>44719</v>
      </c>
      <c r="Q367" s="398" t="s">
        <v>1972</v>
      </c>
      <c r="R367" s="398" t="s">
        <v>1971</v>
      </c>
      <c r="S367" s="190" t="s">
        <v>38</v>
      </c>
      <c r="T367" s="248">
        <f t="shared" si="740"/>
        <v>3057600</v>
      </c>
      <c r="U367" s="378">
        <v>3057600</v>
      </c>
      <c r="V367" s="261"/>
      <c r="W367" s="248">
        <f t="shared" si="741"/>
        <v>2858400</v>
      </c>
      <c r="X367" s="263">
        <v>2858400</v>
      </c>
      <c r="Y367" s="261"/>
      <c r="Z367" s="322" t="s">
        <v>1186</v>
      </c>
      <c r="AA367" s="264">
        <v>44594</v>
      </c>
      <c r="AB367" s="264">
        <v>44607</v>
      </c>
      <c r="AC367" s="264">
        <v>44607</v>
      </c>
      <c r="AD367" s="264">
        <v>44607</v>
      </c>
      <c r="AE367" s="264">
        <v>44706</v>
      </c>
      <c r="AF367" s="428" t="s">
        <v>1968</v>
      </c>
      <c r="AG367" s="270"/>
      <c r="AH367" s="270"/>
      <c r="AI367" s="272">
        <v>8372075</v>
      </c>
      <c r="AJ367" s="267" t="s">
        <v>1195</v>
      </c>
      <c r="AK367" s="268"/>
      <c r="AL367" s="266"/>
      <c r="AM367" s="266"/>
      <c r="AN367" s="202"/>
      <c r="AO367" s="202"/>
      <c r="AP367" s="202"/>
      <c r="AQ367" s="202"/>
      <c r="AR367" s="202"/>
      <c r="AS367" s="202"/>
      <c r="AT367" s="202"/>
      <c r="AU367" s="202"/>
      <c r="AV367" s="202"/>
      <c r="AW367" s="273"/>
      <c r="AX367" s="273"/>
      <c r="AY367" s="273"/>
      <c r="AZ367" s="273"/>
      <c r="BA367" s="273"/>
      <c r="BB367" s="273"/>
      <c r="BC367" s="273"/>
      <c r="BD367" s="273"/>
    </row>
    <row r="368" spans="1:56" ht="33.950000000000003" customHeight="1">
      <c r="A368" s="257">
        <v>100000100001000</v>
      </c>
      <c r="B368" s="445" t="s">
        <v>1196</v>
      </c>
      <c r="C368" s="169" t="s">
        <v>1189</v>
      </c>
      <c r="D368" s="169" t="s">
        <v>36</v>
      </c>
      <c r="E368" s="169" t="s">
        <v>1185</v>
      </c>
      <c r="F368" s="225">
        <v>44623</v>
      </c>
      <c r="G368" s="225">
        <v>44624</v>
      </c>
      <c r="H368" s="258">
        <v>44693</v>
      </c>
      <c r="I368" s="258">
        <v>44705</v>
      </c>
      <c r="J368" s="180">
        <v>44705</v>
      </c>
      <c r="K368" s="180">
        <v>44705</v>
      </c>
      <c r="L368" s="259">
        <v>44708</v>
      </c>
      <c r="M368" s="180">
        <v>44711</v>
      </c>
      <c r="N368" s="180">
        <v>44712</v>
      </c>
      <c r="O368" s="260">
        <v>44718</v>
      </c>
      <c r="P368" s="260">
        <v>44719</v>
      </c>
      <c r="Q368" s="429">
        <v>44658</v>
      </c>
      <c r="R368" s="429">
        <v>44658</v>
      </c>
      <c r="S368" s="190" t="s">
        <v>38</v>
      </c>
      <c r="T368" s="248">
        <f t="shared" si="740"/>
        <v>1500000</v>
      </c>
      <c r="U368" s="379">
        <v>1500000</v>
      </c>
      <c r="V368" s="261"/>
      <c r="W368" s="248">
        <v>1336115</v>
      </c>
      <c r="X368" s="323" t="s">
        <v>1197</v>
      </c>
      <c r="Y368" s="261"/>
      <c r="Z368" s="322" t="s">
        <v>1186</v>
      </c>
      <c r="AA368" s="264">
        <v>44693</v>
      </c>
      <c r="AB368" s="264">
        <v>44705</v>
      </c>
      <c r="AC368" s="264">
        <v>44705</v>
      </c>
      <c r="AD368" s="264">
        <v>44705</v>
      </c>
      <c r="AE368" s="264">
        <v>44708</v>
      </c>
      <c r="AF368" s="430">
        <v>44658</v>
      </c>
      <c r="AG368" s="270"/>
      <c r="AH368" s="270"/>
      <c r="AI368" s="252">
        <v>8563962</v>
      </c>
      <c r="AJ368" s="269" t="s">
        <v>519</v>
      </c>
      <c r="AK368" s="268"/>
      <c r="AL368" s="266"/>
      <c r="AM368" s="266"/>
      <c r="AN368" s="202"/>
      <c r="AO368" s="202"/>
      <c r="AP368" s="202"/>
      <c r="AQ368" s="202"/>
      <c r="AR368" s="202"/>
      <c r="AS368" s="202"/>
      <c r="AT368" s="202"/>
      <c r="AU368" s="202"/>
      <c r="AV368" s="202"/>
      <c r="AW368" s="273"/>
      <c r="AX368" s="273"/>
      <c r="AY368" s="273"/>
      <c r="AZ368" s="273"/>
      <c r="BA368" s="273"/>
      <c r="BB368" s="273"/>
      <c r="BC368" s="273"/>
      <c r="BD368" s="273"/>
    </row>
    <row r="369" spans="1:56" ht="50.1" customHeight="1">
      <c r="A369" s="257">
        <v>100000100001000</v>
      </c>
      <c r="B369" s="445" t="s">
        <v>1198</v>
      </c>
      <c r="C369" s="169" t="s">
        <v>1189</v>
      </c>
      <c r="D369" s="169" t="s">
        <v>36</v>
      </c>
      <c r="E369" s="169" t="s">
        <v>1185</v>
      </c>
      <c r="F369" s="225">
        <v>44602</v>
      </c>
      <c r="G369" s="225">
        <v>44603</v>
      </c>
      <c r="H369" s="258">
        <v>44622</v>
      </c>
      <c r="I369" s="258">
        <v>44718</v>
      </c>
      <c r="J369" s="180">
        <v>44718</v>
      </c>
      <c r="K369" s="180">
        <v>44718</v>
      </c>
      <c r="L369" s="324" t="s">
        <v>1199</v>
      </c>
      <c r="M369" s="180">
        <v>44722</v>
      </c>
      <c r="N369" s="180">
        <v>44727</v>
      </c>
      <c r="O369" s="260">
        <v>44728</v>
      </c>
      <c r="P369" s="260">
        <v>44729</v>
      </c>
      <c r="Q369" s="398" t="s">
        <v>1970</v>
      </c>
      <c r="R369" s="398" t="s">
        <v>1971</v>
      </c>
      <c r="S369" s="190" t="s">
        <v>38</v>
      </c>
      <c r="T369" s="248">
        <f t="shared" si="740"/>
        <v>1679283.23</v>
      </c>
      <c r="U369" s="378">
        <v>1679283.23</v>
      </c>
      <c r="V369" s="261"/>
      <c r="W369" s="248">
        <f>SUM(X369:Y369)</f>
        <v>1602397</v>
      </c>
      <c r="X369" s="262">
        <v>1602397</v>
      </c>
      <c r="Y369" s="261"/>
      <c r="Z369" s="322" t="s">
        <v>1186</v>
      </c>
      <c r="AA369" s="264">
        <v>44622</v>
      </c>
      <c r="AB369" s="264">
        <v>44718</v>
      </c>
      <c r="AC369" s="264">
        <v>44718</v>
      </c>
      <c r="AD369" s="264">
        <v>44718</v>
      </c>
      <c r="AE369" s="325" t="s">
        <v>1199</v>
      </c>
      <c r="AF369" s="428" t="s">
        <v>1970</v>
      </c>
      <c r="AG369" s="270"/>
      <c r="AH369" s="270"/>
      <c r="AI369" s="272">
        <v>8446862</v>
      </c>
      <c r="AJ369" s="267" t="s">
        <v>1200</v>
      </c>
      <c r="AK369" s="268"/>
      <c r="AL369" s="266"/>
      <c r="AM369" s="266"/>
      <c r="AN369" s="202"/>
      <c r="AO369" s="202"/>
      <c r="AP369" s="202"/>
      <c r="AQ369" s="202"/>
      <c r="AR369" s="202"/>
      <c r="AS369" s="202"/>
      <c r="AT369" s="202"/>
      <c r="AU369" s="202"/>
      <c r="AV369" s="202"/>
      <c r="AW369" s="273"/>
      <c r="AX369" s="273"/>
      <c r="AY369" s="273"/>
      <c r="AZ369" s="273"/>
      <c r="BA369" s="273"/>
      <c r="BB369" s="273"/>
      <c r="BC369" s="273"/>
      <c r="BD369" s="273"/>
    </row>
    <row r="370" spans="1:56" ht="29.25" customHeight="1">
      <c r="A370" s="167" t="str">
        <f>IF(C370=0,"  ",VLOOKUP(C370,CODES!$A$1:$B$143,2,FALSE))</f>
        <v xml:space="preserve">  </v>
      </c>
      <c r="B370" s="446"/>
      <c r="C370" s="274"/>
      <c r="D370" s="274"/>
      <c r="E370" s="338" t="s">
        <v>1206</v>
      </c>
      <c r="F370" s="332"/>
      <c r="G370" s="332"/>
      <c r="H370" s="332"/>
      <c r="I370" s="332"/>
      <c r="J370" s="332"/>
      <c r="K370" s="332"/>
      <c r="L370" s="332"/>
      <c r="M370" s="332"/>
      <c r="N370" s="332"/>
      <c r="O370" s="332"/>
      <c r="P370" s="332"/>
      <c r="Q370" s="332"/>
      <c r="R370" s="332"/>
      <c r="S370" s="333"/>
      <c r="T370" s="339">
        <f>SUM(T7:T369)</f>
        <v>36701324.659999989</v>
      </c>
      <c r="U370" s="332"/>
      <c r="V370" s="332"/>
      <c r="W370" s="332"/>
      <c r="X370" s="332"/>
      <c r="Y370" s="332"/>
      <c r="Z370" s="340"/>
      <c r="AA370" s="332"/>
      <c r="AB370" s="332"/>
      <c r="AC370" s="332"/>
      <c r="AD370" s="332"/>
      <c r="AE370" s="332"/>
      <c r="AF370" s="333"/>
      <c r="AG370" s="270"/>
      <c r="AH370" s="270"/>
      <c r="AI370" s="169"/>
      <c r="AJ370" s="269"/>
      <c r="AK370" s="268"/>
      <c r="AL370" s="266"/>
      <c r="AM370" s="266"/>
      <c r="AN370" s="202"/>
      <c r="AO370" s="202"/>
      <c r="AP370" s="202"/>
      <c r="AQ370" s="202"/>
      <c r="AR370" s="202"/>
      <c r="AS370" s="202"/>
      <c r="AT370" s="202"/>
      <c r="AU370" s="202"/>
      <c r="AV370" s="202"/>
      <c r="AW370" s="273"/>
      <c r="AX370" s="273"/>
      <c r="AY370" s="273"/>
      <c r="AZ370" s="273"/>
      <c r="BA370" s="273"/>
      <c r="BB370" s="273"/>
      <c r="BC370" s="273"/>
      <c r="BD370" s="273"/>
    </row>
    <row r="371" spans="1:56" ht="29.25" customHeight="1">
      <c r="A371" s="275"/>
      <c r="B371" s="447"/>
      <c r="C371" s="274"/>
      <c r="D371" s="274"/>
      <c r="E371" s="338" t="s">
        <v>1207</v>
      </c>
      <c r="F371" s="332"/>
      <c r="G371" s="332"/>
      <c r="H371" s="332"/>
      <c r="I371" s="332"/>
      <c r="J371" s="332"/>
      <c r="K371" s="332"/>
      <c r="L371" s="332"/>
      <c r="M371" s="332"/>
      <c r="N371" s="332"/>
      <c r="O371" s="332"/>
      <c r="P371" s="332"/>
      <c r="Q371" s="332"/>
      <c r="R371" s="332"/>
      <c r="S371" s="333"/>
      <c r="T371" s="341">
        <f>SUM(W7:W369)</f>
        <v>27983155.609999999</v>
      </c>
      <c r="U371" s="332"/>
      <c r="V371" s="332"/>
      <c r="W371" s="332"/>
      <c r="X371" s="332"/>
      <c r="Y371" s="333"/>
      <c r="Z371" s="340"/>
      <c r="AA371" s="332"/>
      <c r="AB371" s="332"/>
      <c r="AC371" s="332"/>
      <c r="AD371" s="332"/>
      <c r="AE371" s="332"/>
      <c r="AF371" s="333"/>
      <c r="AG371" s="290"/>
      <c r="AH371" s="266"/>
      <c r="AI371" s="291"/>
      <c r="AJ371" s="292"/>
      <c r="AK371" s="268"/>
      <c r="AL371" s="266"/>
      <c r="AM371" s="266"/>
      <c r="AN371" s="202"/>
      <c r="AO371" s="202"/>
      <c r="AP371" s="202"/>
      <c r="AQ371" s="202"/>
      <c r="AR371" s="202"/>
      <c r="AS371" s="202"/>
      <c r="AT371" s="202"/>
      <c r="AU371" s="202"/>
      <c r="AV371" s="202"/>
      <c r="AW371" s="273"/>
      <c r="AX371" s="273"/>
      <c r="AY371" s="273"/>
      <c r="AZ371" s="273"/>
      <c r="BA371" s="273"/>
      <c r="BB371" s="273"/>
      <c r="BC371" s="273"/>
      <c r="BD371" s="273"/>
    </row>
    <row r="372" spans="1:56" ht="29.25" customHeight="1">
      <c r="A372" s="275"/>
      <c r="B372" s="448"/>
      <c r="C372" s="276"/>
      <c r="D372" s="276"/>
      <c r="E372" s="342" t="s">
        <v>1208</v>
      </c>
      <c r="F372" s="332"/>
      <c r="G372" s="332"/>
      <c r="H372" s="332"/>
      <c r="I372" s="332"/>
      <c r="J372" s="332"/>
      <c r="K372" s="332"/>
      <c r="L372" s="332"/>
      <c r="M372" s="332"/>
      <c r="N372" s="332"/>
      <c r="O372" s="332"/>
      <c r="P372" s="332"/>
      <c r="Q372" s="332"/>
      <c r="R372" s="332"/>
      <c r="S372" s="333"/>
      <c r="T372" s="341">
        <f>T370-T371</f>
        <v>8718169.0499999896</v>
      </c>
      <c r="U372" s="332"/>
      <c r="V372" s="332"/>
      <c r="W372" s="332"/>
      <c r="X372" s="332"/>
      <c r="Y372" s="333"/>
      <c r="Z372" s="343"/>
      <c r="AA372" s="332"/>
      <c r="AB372" s="332"/>
      <c r="AC372" s="332"/>
      <c r="AD372" s="332"/>
      <c r="AE372" s="332"/>
      <c r="AF372" s="333"/>
      <c r="AG372" s="293"/>
      <c r="AH372" s="294"/>
      <c r="AI372" s="295"/>
      <c r="AJ372" s="296"/>
      <c r="AK372" s="268"/>
      <c r="AL372" s="294"/>
      <c r="AM372" s="294"/>
      <c r="AN372" s="294"/>
      <c r="AO372" s="344"/>
      <c r="AP372" s="345"/>
      <c r="AQ372" s="345"/>
      <c r="AR372" s="345"/>
      <c r="AS372" s="345"/>
      <c r="AT372" s="345"/>
      <c r="AU372" s="273"/>
      <c r="AV372" s="273"/>
      <c r="AW372" s="273"/>
      <c r="AX372" s="273"/>
      <c r="AY372" s="273"/>
      <c r="AZ372" s="273"/>
      <c r="BA372" s="273"/>
      <c r="BB372" s="273"/>
      <c r="BC372" s="273"/>
      <c r="BD372" s="273"/>
    </row>
    <row r="373" spans="1:56" ht="28.5" customHeight="1">
      <c r="A373" s="278" t="s">
        <v>1209</v>
      </c>
      <c r="B373" s="449"/>
      <c r="C373" s="280"/>
      <c r="D373" s="280"/>
      <c r="E373" s="279"/>
      <c r="F373" s="281"/>
      <c r="G373" s="281"/>
      <c r="H373" s="281"/>
      <c r="I373" s="281"/>
      <c r="J373" s="279"/>
      <c r="K373" s="279"/>
      <c r="L373" s="283"/>
      <c r="M373" s="279"/>
      <c r="N373" s="279"/>
      <c r="O373" s="434"/>
      <c r="P373" s="434"/>
      <c r="Q373" s="434"/>
      <c r="R373" s="434"/>
      <c r="S373" s="288"/>
      <c r="T373" s="483"/>
      <c r="U373" s="280"/>
      <c r="V373" s="484"/>
      <c r="W373" s="483"/>
      <c r="X373" s="280"/>
      <c r="Y373" s="281"/>
      <c r="Z373" s="288"/>
      <c r="AA373" s="288"/>
      <c r="AB373" s="288"/>
      <c r="AC373" s="288"/>
      <c r="AD373" s="288"/>
      <c r="AE373" s="288"/>
      <c r="AF373" s="288"/>
      <c r="AG373" s="297"/>
      <c r="AH373" s="288"/>
      <c r="AI373" s="279"/>
      <c r="AJ373" s="298"/>
      <c r="AK373" s="299"/>
      <c r="AL373" s="288"/>
      <c r="AM373" s="288"/>
      <c r="AN373" s="288"/>
      <c r="AO373" s="288"/>
      <c r="AP373" s="288"/>
      <c r="AQ373" s="288"/>
      <c r="AR373" s="288"/>
      <c r="AS373" s="288"/>
      <c r="AT373" s="288"/>
      <c r="AU373" s="288"/>
      <c r="AV373" s="288"/>
      <c r="AW373" s="288"/>
      <c r="AX373" s="288"/>
      <c r="AY373" s="288"/>
      <c r="AZ373" s="288"/>
      <c r="BA373" s="288"/>
      <c r="BB373" s="288"/>
      <c r="BC373" s="303"/>
      <c r="BD373" s="303"/>
    </row>
    <row r="374" spans="1:56" ht="39" customHeight="1">
      <c r="A374" s="167">
        <f>IF(C374=0,"  ",VLOOKUP(C374,CODES!$A$1:$B$143,2,FALSE))</f>
        <v>100000100001000</v>
      </c>
      <c r="B374" s="253" t="s">
        <v>1210</v>
      </c>
      <c r="C374" s="169" t="s">
        <v>49</v>
      </c>
      <c r="D374" s="169" t="s">
        <v>36</v>
      </c>
      <c r="E374" s="169" t="s">
        <v>44</v>
      </c>
      <c r="F374" s="170" t="str">
        <f>IF($E374="Public Bidding","Date Required",IF($E374="Shopping","n/a",IF($E374="Small Value Procurement","n/a",IF($E374="Lease of Venue","n/a",IF($E374="Agency to Agency","n/a",IF($E374="Direct Contracting","n/a",IF($E374="Emergency Cases","n/a","Check Mode of Proc")))))))</f>
        <v>n/a</v>
      </c>
      <c r="G374" s="170" t="str">
        <f>IF($E374="Public Bidding","Date Required",IF($E374="Shopping","n/a",IF($E374="Small Value Procurement","n/a",IF($E374="Lease of Venue","n/a",IF($E374="Agency to Agency","n/a",IF($E374="Direct Contracting","n/a",IF($E374="Emergency Cases","n/a","Check Mode of Proc")))))))</f>
        <v>n/a</v>
      </c>
      <c r="H374" s="170" t="str">
        <f>IF($E374="Public Bidding","Date Required",IF($E374="Shopping","n/a",IF($E374="Small Value Procurement","n/a",IF($E374="Lease of Venue","n/a",IF($E374="Agency to Agency","n/a",IF($E374="Direct Contracting","n/a",IF($E374="Emergency Cases","n/a","Check Mode of Proc")))))))</f>
        <v>n/a</v>
      </c>
      <c r="I374" s="170" t="str">
        <f>IF($E374="Public Bidding","Date Required",IF($E374="Shopping","n/a",IF($E374="Small Value Procurement","n/a",IF($E374="Lease of Venue","n/a",IF($E374="Agency to Agency","n/a",IF($E374="Direct Contracting","n/a",IF($E374="Emergency Cases","n/a","Check Mode of Proc")))))))</f>
        <v>n/a</v>
      </c>
      <c r="J374" s="180">
        <v>44540</v>
      </c>
      <c r="K374" s="180">
        <v>44540</v>
      </c>
      <c r="L374" s="181" t="str">
        <f t="shared" ref="L374:L384" si="752">IF($E374="Public Bidding","Date Required",IF($E374="Shopping","n/a",IF($E374="Small Value Procurement","n/a",IF($E374="Lease of Venue","n/a",IF($E374="Agency to Agency","n/a",IF($E374="Direct Contracting","n/a",IF($E374="Emergency Cases","n/a","Check Mode of Proc")))))))</f>
        <v>n/a</v>
      </c>
      <c r="M374" s="180">
        <v>44544</v>
      </c>
      <c r="N374" s="180">
        <v>44244</v>
      </c>
      <c r="O374" s="186">
        <v>44587</v>
      </c>
      <c r="P374" s="186">
        <v>44588</v>
      </c>
      <c r="Q374" s="243" t="str">
        <f>IF($E374="Public Bidding","Date Required",IF($E374="Shopping","Date Required",IF($E374="Small Value Procurement","Date Required",IF($E374="Lease of Venue","Date Required",IF($E374="Agency to Agency","Date Required",IF($E374="Direct Contracting","Date Required",IF($E374="Emergency Cases","Date Required","Check Mode of Proc")))))))</f>
        <v>Date Required</v>
      </c>
      <c r="R374" s="243" t="str">
        <f>IF($E374="Public Bidding","Date Required",IF($E374="Shopping","Date Required",IF($E374="Small Value Procurement","Date Required",IF($E374="Lease of Venue","Date Required",IF($E374="Agency to Agency","Date Required",IF($E374="Direct Contracting","Date Required",IF($E374="Emergency Cases","Date Required","Check Mode of Proc")))))))</f>
        <v>Date Required</v>
      </c>
      <c r="S374" s="190" t="s">
        <v>38</v>
      </c>
      <c r="T374" s="404">
        <f t="shared" ref="T374:T384" si="753">SUM(U374:V374)</f>
        <v>414600</v>
      </c>
      <c r="U374" s="401">
        <v>414600</v>
      </c>
      <c r="V374" s="403"/>
      <c r="W374" s="404">
        <f t="shared" ref="W374:W384" si="754">SUM(X374:Y374)</f>
        <v>351900</v>
      </c>
      <c r="X374" s="401">
        <v>351900</v>
      </c>
      <c r="Y374" s="195"/>
      <c r="Z374" s="190" t="str">
        <f t="shared" ref="Z374:AF374" si="755">IF($E374="Public Bidding","Date Required",IF($E374="Shopping","n/a",IF($E374="Small Value Procurement","n/a",IF($E374="Lease of Venue","n/a",IF($E374="Agency to Agency","n/a",IF($E374="Direct Contracting","n/a",IF($E374="Emergency Cases","n/a","Check Mode of Proc")))))))</f>
        <v>n/a</v>
      </c>
      <c r="AA374" s="190" t="str">
        <f t="shared" si="755"/>
        <v>n/a</v>
      </c>
      <c r="AB374" s="190" t="str">
        <f t="shared" si="755"/>
        <v>n/a</v>
      </c>
      <c r="AC374" s="190" t="str">
        <f t="shared" si="755"/>
        <v>n/a</v>
      </c>
      <c r="AD374" s="190" t="str">
        <f t="shared" si="755"/>
        <v>n/a</v>
      </c>
      <c r="AE374" s="190" t="str">
        <f t="shared" si="755"/>
        <v>n/a</v>
      </c>
      <c r="AF374" s="190" t="str">
        <f t="shared" si="755"/>
        <v>n/a</v>
      </c>
      <c r="AG374" s="206"/>
      <c r="AH374" s="207"/>
      <c r="AI374" s="169" t="s">
        <v>1211</v>
      </c>
      <c r="AJ374" s="168" t="s">
        <v>1212</v>
      </c>
      <c r="AK374" s="169" t="s">
        <v>41</v>
      </c>
      <c r="AL374" s="202"/>
      <c r="AM374" s="202"/>
      <c r="AN374" s="202"/>
      <c r="AO374" s="213"/>
      <c r="AP374" s="202"/>
      <c r="AQ374" s="202"/>
      <c r="AR374" s="202"/>
      <c r="AS374" s="202"/>
      <c r="AT374" s="202"/>
      <c r="AU374" s="202"/>
      <c r="AV374" s="202"/>
      <c r="AW374" s="202"/>
      <c r="AX374" s="202"/>
      <c r="AY374" s="215"/>
      <c r="AZ374" s="202"/>
      <c r="BA374" s="216"/>
      <c r="BB374" s="202"/>
      <c r="BC374" s="202"/>
      <c r="BD374" s="202"/>
    </row>
    <row r="375" spans="1:56" ht="48" customHeight="1">
      <c r="A375" s="167">
        <f>IF(C375=0,"  ",VLOOKUP(C375,CODES!$A$1:$B$143,2,FALSE))</f>
        <v>330100100001000</v>
      </c>
      <c r="B375" s="253" t="s">
        <v>1213</v>
      </c>
      <c r="C375" s="169" t="s">
        <v>249</v>
      </c>
      <c r="D375" s="169" t="s">
        <v>36</v>
      </c>
      <c r="E375" s="169" t="s">
        <v>902</v>
      </c>
      <c r="F375" s="170" t="str">
        <f t="shared" ref="F375:I375" si="756">IF($E375="Public Bidding","Date Required",IF($E375="Shopping","n/a",IF($E375="Small Value Procurement","n/a",IF($E375="Lease of Venue","n/a",IF($E375="Agency to Agency","n/a",IF($E375="Direct Contracting","n/a",IF($E375="Emergency Cases","n/a","Check Mode of Proc")))))))</f>
        <v>n/a</v>
      </c>
      <c r="G375" s="170" t="str">
        <f t="shared" si="756"/>
        <v>n/a</v>
      </c>
      <c r="H375" s="170" t="str">
        <f t="shared" si="756"/>
        <v>n/a</v>
      </c>
      <c r="I375" s="170" t="str">
        <f t="shared" si="756"/>
        <v>n/a</v>
      </c>
      <c r="J375" s="180">
        <v>44582</v>
      </c>
      <c r="K375" s="180">
        <v>44582</v>
      </c>
      <c r="L375" s="181" t="str">
        <f t="shared" si="752"/>
        <v>n/a</v>
      </c>
      <c r="M375" s="180">
        <v>44582</v>
      </c>
      <c r="N375" s="180">
        <v>44582</v>
      </c>
      <c r="O375" s="186">
        <v>44607</v>
      </c>
      <c r="P375" s="186">
        <v>44608</v>
      </c>
      <c r="Q375" s="186" t="str">
        <f t="shared" ref="Q375:R375" si="757">IF($E375="Public Bidding","Date Required",IF($E375="Shopping","Date Required",IF($E375="Small Value Procurement","Date Required",IF($E375="Lease of Venue","Date Required",IF($E375="Agency to Agency","Date Required",IF($E375="Direct Contracting","Date Required",IF($E375="Emergency Cases","Date Required","Check Mode of Proc")))))))</f>
        <v>Date Required</v>
      </c>
      <c r="R375" s="186" t="str">
        <f t="shared" si="757"/>
        <v>Date Required</v>
      </c>
      <c r="S375" s="190" t="s">
        <v>38</v>
      </c>
      <c r="T375" s="404">
        <f t="shared" si="753"/>
        <v>1440000</v>
      </c>
      <c r="U375" s="401">
        <v>1440000</v>
      </c>
      <c r="V375" s="403"/>
      <c r="W375" s="404">
        <f t="shared" si="754"/>
        <v>1440000</v>
      </c>
      <c r="X375" s="401">
        <v>1440000</v>
      </c>
      <c r="Y375" s="197"/>
      <c r="Z375" s="190" t="str">
        <f t="shared" ref="Z375:AF375" si="758">IF($E375="Public Bidding","Date Required",IF($E375="Shopping","n/a",IF($E375="Small Value Procurement","n/a",IF($E375="Lease of Venue","n/a",IF($E375="Agency to Agency","n/a",IF($E375="Direct Contracting","n/a",IF($E375="Emergency Cases","n/a","Check Mode of Proc")))))))</f>
        <v>n/a</v>
      </c>
      <c r="AA375" s="190" t="str">
        <f t="shared" si="758"/>
        <v>n/a</v>
      </c>
      <c r="AB375" s="190" t="str">
        <f t="shared" si="758"/>
        <v>n/a</v>
      </c>
      <c r="AC375" s="190" t="str">
        <f t="shared" si="758"/>
        <v>n/a</v>
      </c>
      <c r="AD375" s="190" t="str">
        <f t="shared" si="758"/>
        <v>n/a</v>
      </c>
      <c r="AE375" s="190" t="str">
        <f t="shared" si="758"/>
        <v>n/a</v>
      </c>
      <c r="AF375" s="190" t="str">
        <f t="shared" si="758"/>
        <v>n/a</v>
      </c>
      <c r="AG375" s="206"/>
      <c r="AH375" s="207"/>
      <c r="AI375" s="169" t="s">
        <v>1214</v>
      </c>
      <c r="AJ375" s="168" t="s">
        <v>904</v>
      </c>
      <c r="AK375" s="169" t="s">
        <v>54</v>
      </c>
      <c r="AL375" s="202"/>
      <c r="AM375" s="202"/>
      <c r="AN375" s="202"/>
      <c r="AO375" s="213"/>
      <c r="AP375" s="202"/>
      <c r="AQ375" s="202"/>
      <c r="AR375" s="202"/>
      <c r="AS375" s="202"/>
      <c r="AT375" s="202"/>
      <c r="AU375" s="202"/>
      <c r="AV375" s="202"/>
      <c r="AW375" s="202"/>
      <c r="AX375" s="202"/>
      <c r="AY375" s="215"/>
      <c r="AZ375" s="202"/>
      <c r="BA375" s="216"/>
      <c r="BB375" s="202"/>
      <c r="BC375" s="202"/>
      <c r="BD375" s="202"/>
    </row>
    <row r="376" spans="1:56" ht="48.75" customHeight="1">
      <c r="A376" s="167">
        <f>IF(C376=0,"  ",VLOOKUP(C376,CODES!$A$1:$B$143,2,FALSE))</f>
        <v>100000100001000</v>
      </c>
      <c r="B376" s="253" t="s">
        <v>1215</v>
      </c>
      <c r="C376" s="169" t="s">
        <v>49</v>
      </c>
      <c r="D376" s="169" t="s">
        <v>36</v>
      </c>
      <c r="E376" s="169" t="s">
        <v>37</v>
      </c>
      <c r="F376" s="170" t="str">
        <f t="shared" ref="F376:I376" si="759">IF($E376="Public Bidding","Date Required",IF($E376="Shopping","n/a",IF($E376="Small Value Procurement","n/a",IF($E376="Lease of Venue","n/a",IF($E376="Agency to Agency","n/a",IF($E376="Direct Contracting","n/a",IF($E376="Emergency Cases","n/a","Check Mode of Proc")))))))</f>
        <v>n/a</v>
      </c>
      <c r="G376" s="170" t="str">
        <f t="shared" si="759"/>
        <v>n/a</v>
      </c>
      <c r="H376" s="170" t="str">
        <f t="shared" si="759"/>
        <v>n/a</v>
      </c>
      <c r="I376" s="170" t="str">
        <f t="shared" si="759"/>
        <v>n/a</v>
      </c>
      <c r="J376" s="180">
        <v>44588</v>
      </c>
      <c r="K376" s="180">
        <v>44588</v>
      </c>
      <c r="L376" s="181" t="str">
        <f t="shared" si="752"/>
        <v>n/a</v>
      </c>
      <c r="M376" s="180">
        <v>44594</v>
      </c>
      <c r="N376" s="180">
        <v>44594</v>
      </c>
      <c r="O376" s="186" t="str">
        <f t="shared" ref="O376:R376" si="760">IF($E376="Public Bidding","Date Required",IF($E376="Shopping","Date Required",IF($E376="Small Value Procurement","Date Required",IF($E376="Lease of Venue","Date Required",IF($E376="Agency to Agency","Date Required",IF($E376="Direct Contracting","Date Required",IF($E376="Emergency Cases","Date Required","Check Mode of Proc")))))))</f>
        <v>Date Required</v>
      </c>
      <c r="P376" s="186" t="str">
        <f t="shared" si="760"/>
        <v>Date Required</v>
      </c>
      <c r="Q376" s="186" t="str">
        <f t="shared" si="760"/>
        <v>Date Required</v>
      </c>
      <c r="R376" s="186" t="str">
        <f t="shared" si="760"/>
        <v>Date Required</v>
      </c>
      <c r="S376" s="192" t="s">
        <v>38</v>
      </c>
      <c r="T376" s="404">
        <f t="shared" si="753"/>
        <v>6737.79</v>
      </c>
      <c r="U376" s="401">
        <v>6737.79</v>
      </c>
      <c r="V376" s="403"/>
      <c r="W376" s="404">
        <f t="shared" si="754"/>
        <v>6737.79</v>
      </c>
      <c r="X376" s="401">
        <v>6737.79</v>
      </c>
      <c r="Y376" s="197"/>
      <c r="Z376" s="192" t="str">
        <f t="shared" ref="Z376:AF376" si="761">IF($E376="Public Bidding","Date Required",IF($E376="Shopping","n/a",IF($E376="Small Value Procurement","n/a",IF($E376="Lease of Venue","n/a",IF($E376="Agency to Agency","n/a",IF($E376="Direct Contracting","n/a",IF($E376="Emergency Cases","n/a","Check Mode of Proc")))))))</f>
        <v>n/a</v>
      </c>
      <c r="AA376" s="192" t="str">
        <f t="shared" si="761"/>
        <v>n/a</v>
      </c>
      <c r="AB376" s="192" t="str">
        <f t="shared" si="761"/>
        <v>n/a</v>
      </c>
      <c r="AC376" s="192" t="str">
        <f t="shared" si="761"/>
        <v>n/a</v>
      </c>
      <c r="AD376" s="192" t="str">
        <f t="shared" si="761"/>
        <v>n/a</v>
      </c>
      <c r="AE376" s="192" t="str">
        <f t="shared" si="761"/>
        <v>n/a</v>
      </c>
      <c r="AF376" s="192" t="str">
        <f t="shared" si="761"/>
        <v>n/a</v>
      </c>
      <c r="AG376" s="208"/>
      <c r="AH376" s="209"/>
      <c r="AI376" s="169" t="s">
        <v>1216</v>
      </c>
      <c r="AJ376" s="168" t="s">
        <v>519</v>
      </c>
      <c r="AK376" s="169" t="s">
        <v>1217</v>
      </c>
      <c r="AL376" s="60"/>
      <c r="AM376" s="60"/>
      <c r="AN376" s="60"/>
      <c r="AO376" s="61"/>
      <c r="AP376" s="60"/>
      <c r="AQ376" s="60"/>
      <c r="AR376" s="60"/>
      <c r="AS376" s="60"/>
      <c r="AT376" s="60"/>
      <c r="AU376" s="60"/>
      <c r="AV376" s="60"/>
      <c r="AW376" s="60"/>
      <c r="AX376" s="60"/>
      <c r="AY376" s="70"/>
      <c r="AZ376" s="60"/>
      <c r="BA376" s="71"/>
      <c r="BB376" s="60"/>
      <c r="BC376" s="60"/>
      <c r="BD376" s="60"/>
    </row>
    <row r="377" spans="1:56" ht="39" customHeight="1">
      <c r="A377" s="167">
        <f>IF(C377=0,"  ",VLOOKUP(C377,CODES!$A$1:$B$143,2,FALSE))</f>
        <v>320101100001000</v>
      </c>
      <c r="B377" s="253" t="s">
        <v>1218</v>
      </c>
      <c r="C377" s="169" t="s">
        <v>93</v>
      </c>
      <c r="D377" s="169" t="s">
        <v>36</v>
      </c>
      <c r="E377" s="169" t="s">
        <v>44</v>
      </c>
      <c r="F377" s="170" t="str">
        <f t="shared" ref="F377:I377" si="762">IF($E377="Public Bidding","Date Required",IF($E377="Shopping","n/a",IF($E377="Small Value Procurement","n/a",IF($E377="Lease of Venue","n/a",IF($E377="Agency to Agency","n/a",IF($E377="Direct Contracting","n/a",IF($E377="Emergency Cases","n/a","Check Mode of Proc")))))))</f>
        <v>n/a</v>
      </c>
      <c r="G377" s="170" t="str">
        <f t="shared" si="762"/>
        <v>n/a</v>
      </c>
      <c r="H377" s="170" t="str">
        <f t="shared" si="762"/>
        <v>n/a</v>
      </c>
      <c r="I377" s="170" t="str">
        <f t="shared" si="762"/>
        <v>n/a</v>
      </c>
      <c r="J377" s="180">
        <v>44585</v>
      </c>
      <c r="K377" s="180">
        <v>44585</v>
      </c>
      <c r="L377" s="181" t="str">
        <f t="shared" si="752"/>
        <v>n/a</v>
      </c>
      <c r="M377" s="180">
        <v>44600</v>
      </c>
      <c r="N377" s="180">
        <v>44600</v>
      </c>
      <c r="O377" s="186">
        <v>44623</v>
      </c>
      <c r="P377" s="186">
        <v>44624</v>
      </c>
      <c r="Q377" s="186" t="str">
        <f t="shared" ref="Q377:R377" si="763">IF($E377="Public Bidding","Date Required",IF($E377="Shopping","Date Required",IF($E377="Small Value Procurement","Date Required",IF($E377="Lease of Venue","Date Required",IF($E377="Agency to Agency","Date Required",IF($E377="Direct Contracting","Date Required",IF($E377="Emergency Cases","Date Required","Check Mode of Proc")))))))</f>
        <v>Date Required</v>
      </c>
      <c r="R377" s="186" t="str">
        <f t="shared" si="763"/>
        <v>Date Required</v>
      </c>
      <c r="S377" s="190" t="s">
        <v>38</v>
      </c>
      <c r="T377" s="404">
        <f t="shared" si="753"/>
        <v>7700</v>
      </c>
      <c r="U377" s="401">
        <v>7700</v>
      </c>
      <c r="V377" s="403"/>
      <c r="W377" s="404">
        <f t="shared" si="754"/>
        <v>7700</v>
      </c>
      <c r="X377" s="401">
        <v>7700</v>
      </c>
      <c r="Y377" s="195"/>
      <c r="Z377" s="190" t="str">
        <f t="shared" ref="Z377:AF377" si="764">IF($E377="Public Bidding","Date Required",IF($E377="Shopping","n/a",IF($E377="Small Value Procurement","n/a",IF($E377="Lease of Venue","n/a",IF($E377="Agency to Agency","n/a",IF($E377="Direct Contracting","n/a",IF($E377="Emergency Cases","n/a","Check Mode of Proc")))))))</f>
        <v>n/a</v>
      </c>
      <c r="AA377" s="190" t="str">
        <f t="shared" si="764"/>
        <v>n/a</v>
      </c>
      <c r="AB377" s="190" t="str">
        <f t="shared" si="764"/>
        <v>n/a</v>
      </c>
      <c r="AC377" s="190" t="str">
        <f t="shared" si="764"/>
        <v>n/a</v>
      </c>
      <c r="AD377" s="190" t="str">
        <f t="shared" si="764"/>
        <v>n/a</v>
      </c>
      <c r="AE377" s="190" t="str">
        <f t="shared" si="764"/>
        <v>n/a</v>
      </c>
      <c r="AF377" s="190" t="str">
        <f t="shared" si="764"/>
        <v>n/a</v>
      </c>
      <c r="AG377" s="206"/>
      <c r="AH377" s="207"/>
      <c r="AI377" s="169" t="s">
        <v>1219</v>
      </c>
      <c r="AJ377" s="168" t="s">
        <v>1220</v>
      </c>
      <c r="AK377" s="169" t="s">
        <v>82</v>
      </c>
      <c r="AL377" s="202"/>
      <c r="AM377" s="202"/>
      <c r="AN377" s="202"/>
      <c r="AO377" s="213"/>
      <c r="AP377" s="202"/>
      <c r="AQ377" s="202"/>
      <c r="AR377" s="202"/>
      <c r="AS377" s="202"/>
      <c r="AT377" s="202"/>
      <c r="AU377" s="202"/>
      <c r="AV377" s="202"/>
      <c r="AW377" s="202"/>
      <c r="AX377" s="202"/>
      <c r="AY377" s="215"/>
      <c r="AZ377" s="202"/>
      <c r="BA377" s="216"/>
      <c r="BB377" s="202"/>
      <c r="BC377" s="202"/>
      <c r="BD377" s="202"/>
    </row>
    <row r="378" spans="1:56" ht="39" customHeight="1">
      <c r="A378" s="167">
        <f>IF(C378=0,"  ",VLOOKUP(C378,CODES!$A$1:$B$143,2,FALSE))</f>
        <v>100000100001000</v>
      </c>
      <c r="B378" s="253" t="s">
        <v>1221</v>
      </c>
      <c r="C378" s="169" t="s">
        <v>49</v>
      </c>
      <c r="D378" s="169" t="s">
        <v>36</v>
      </c>
      <c r="E378" s="169" t="s">
        <v>37</v>
      </c>
      <c r="F378" s="170" t="str">
        <f t="shared" ref="F378:I378" si="765">IF($E378="Public Bidding","Date Required",IF($E378="Shopping","n/a",IF($E378="Small Value Procurement","n/a",IF($E378="Lease of Venue","n/a",IF($E378="Agency to Agency","n/a",IF($E378="Direct Contracting","n/a",IF($E378="Emergency Cases","n/a","Check Mode of Proc")))))))</f>
        <v>n/a</v>
      </c>
      <c r="G378" s="170" t="str">
        <f t="shared" si="765"/>
        <v>n/a</v>
      </c>
      <c r="H378" s="170" t="str">
        <f t="shared" si="765"/>
        <v>n/a</v>
      </c>
      <c r="I378" s="170" t="str">
        <f t="shared" si="765"/>
        <v>n/a</v>
      </c>
      <c r="J378" s="180"/>
      <c r="K378" s="180"/>
      <c r="L378" s="181" t="str">
        <f t="shared" si="752"/>
        <v>n/a</v>
      </c>
      <c r="M378" s="180">
        <v>44664</v>
      </c>
      <c r="N378" s="180">
        <v>44664</v>
      </c>
      <c r="O378" s="243" t="str">
        <f t="shared" ref="O378:R378" si="766">IF($E378="Public Bidding","Date Required",IF($E378="Shopping","Date Required",IF($E378="Small Value Procurement","Date Required",IF($E378="Lease of Venue","Date Required",IF($E378="Agency to Agency","Date Required",IF($E378="Direct Contracting","Date Required",IF($E378="Emergency Cases","Date Required","Check Mode of Proc")))))))</f>
        <v>Date Required</v>
      </c>
      <c r="P378" s="243" t="str">
        <f t="shared" si="766"/>
        <v>Date Required</v>
      </c>
      <c r="Q378" s="243" t="str">
        <f t="shared" si="766"/>
        <v>Date Required</v>
      </c>
      <c r="R378" s="243" t="str">
        <f t="shared" si="766"/>
        <v>Date Required</v>
      </c>
      <c r="S378" s="190" t="s">
        <v>38</v>
      </c>
      <c r="T378" s="404">
        <f t="shared" si="753"/>
        <v>193760</v>
      </c>
      <c r="U378" s="401">
        <v>193760</v>
      </c>
      <c r="V378" s="403"/>
      <c r="W378" s="404">
        <f t="shared" si="754"/>
        <v>193760</v>
      </c>
      <c r="X378" s="401">
        <v>193760</v>
      </c>
      <c r="Y378" s="195"/>
      <c r="Z378" s="190" t="str">
        <f t="shared" ref="Z378:AF378" si="767">IF($E378="Public Bidding","Date Required",IF($E378="Shopping","n/a",IF($E378="Small Value Procurement","n/a",IF($E378="Lease of Venue","n/a",IF($E378="Agency to Agency","n/a",IF($E378="Direct Contracting","n/a",IF($E378="Emergency Cases","n/a","Check Mode of Proc")))))))</f>
        <v>n/a</v>
      </c>
      <c r="AA378" s="190" t="str">
        <f t="shared" si="767"/>
        <v>n/a</v>
      </c>
      <c r="AB378" s="190" t="str">
        <f t="shared" si="767"/>
        <v>n/a</v>
      </c>
      <c r="AC378" s="190" t="str">
        <f t="shared" si="767"/>
        <v>n/a</v>
      </c>
      <c r="AD378" s="190" t="str">
        <f t="shared" si="767"/>
        <v>n/a</v>
      </c>
      <c r="AE378" s="190" t="str">
        <f t="shared" si="767"/>
        <v>n/a</v>
      </c>
      <c r="AF378" s="190" t="str">
        <f t="shared" si="767"/>
        <v>n/a</v>
      </c>
      <c r="AG378" s="206"/>
      <c r="AH378" s="207"/>
      <c r="AI378" s="169" t="s">
        <v>1222</v>
      </c>
      <c r="AJ378" s="168" t="s">
        <v>1223</v>
      </c>
      <c r="AK378" s="169" t="s">
        <v>509</v>
      </c>
      <c r="AL378" s="202"/>
      <c r="AM378" s="202"/>
      <c r="AN378" s="202"/>
      <c r="AO378" s="213"/>
      <c r="AP378" s="202"/>
      <c r="AQ378" s="202"/>
      <c r="AR378" s="202"/>
      <c r="AS378" s="202"/>
      <c r="AT378" s="202"/>
      <c r="AU378" s="202"/>
      <c r="AV378" s="202"/>
      <c r="AW378" s="202"/>
      <c r="AX378" s="202"/>
      <c r="AY378" s="215"/>
      <c r="AZ378" s="202"/>
      <c r="BA378" s="216"/>
      <c r="BB378" s="202"/>
      <c r="BC378" s="202"/>
      <c r="BD378" s="202"/>
    </row>
    <row r="379" spans="1:56" ht="39" customHeight="1">
      <c r="A379" s="167">
        <f>IF(C379=0,"  ",VLOOKUP(C379,CODES!$A$1:$B$143,2,FALSE))</f>
        <v>320101100001000</v>
      </c>
      <c r="B379" s="253" t="s">
        <v>1224</v>
      </c>
      <c r="C379" s="169" t="s">
        <v>84</v>
      </c>
      <c r="D379" s="169" t="s">
        <v>36</v>
      </c>
      <c r="E379" s="169" t="s">
        <v>44</v>
      </c>
      <c r="F379" s="170" t="str">
        <f t="shared" ref="F379:I379" si="768">IF($E379="Public Bidding","Date Required",IF($E379="Shopping","n/a",IF($E379="Small Value Procurement","n/a",IF($E379="Lease of Venue","n/a",IF($E379="Agency to Agency","n/a",IF($E379="Direct Contracting","n/a",IF($E379="Emergency Cases","n/a","Check Mode of Proc")))))))</f>
        <v>n/a</v>
      </c>
      <c r="G379" s="170" t="str">
        <f t="shared" si="768"/>
        <v>n/a</v>
      </c>
      <c r="H379" s="170" t="str">
        <f t="shared" si="768"/>
        <v>n/a</v>
      </c>
      <c r="I379" s="170" t="str">
        <f t="shared" si="768"/>
        <v>n/a</v>
      </c>
      <c r="J379" s="180">
        <v>44241</v>
      </c>
      <c r="K379" s="180">
        <v>44241</v>
      </c>
      <c r="L379" s="181" t="str">
        <f t="shared" si="752"/>
        <v>n/a</v>
      </c>
      <c r="M379" s="180">
        <v>44609</v>
      </c>
      <c r="N379" s="180">
        <v>44613</v>
      </c>
      <c r="O379" s="186">
        <v>44628</v>
      </c>
      <c r="P379" s="186">
        <v>44629</v>
      </c>
      <c r="Q379" s="243" t="str">
        <f t="shared" ref="Q379:R379" si="769">IF($E379="Public Bidding","Date Required",IF($E379="Shopping","Date Required",IF($E379="Small Value Procurement","Date Required",IF($E379="Lease of Venue","Date Required",IF($E379="Agency to Agency","Date Required",IF($E379="Direct Contracting","Date Required",IF($E379="Emergency Cases","Date Required","Check Mode of Proc")))))))</f>
        <v>Date Required</v>
      </c>
      <c r="R379" s="243" t="str">
        <f t="shared" si="769"/>
        <v>Date Required</v>
      </c>
      <c r="S379" s="190" t="s">
        <v>38</v>
      </c>
      <c r="T379" s="404">
        <f t="shared" si="753"/>
        <v>162000</v>
      </c>
      <c r="U379" s="401">
        <v>162000</v>
      </c>
      <c r="V379" s="403"/>
      <c r="W379" s="404">
        <f t="shared" si="754"/>
        <v>162000</v>
      </c>
      <c r="X379" s="401">
        <v>162000</v>
      </c>
      <c r="Y379" s="195"/>
      <c r="Z379" s="190" t="str">
        <f t="shared" ref="Z379:AF379" si="770">IF($E379="Public Bidding","Date Required",IF($E379="Shopping","n/a",IF($E379="Small Value Procurement","n/a",IF($E379="Lease of Venue","n/a",IF($E379="Agency to Agency","n/a",IF($E379="Direct Contracting","n/a",IF($E379="Emergency Cases","n/a","Check Mode of Proc")))))))</f>
        <v>n/a</v>
      </c>
      <c r="AA379" s="190" t="str">
        <f t="shared" si="770"/>
        <v>n/a</v>
      </c>
      <c r="AB379" s="190" t="str">
        <f t="shared" si="770"/>
        <v>n/a</v>
      </c>
      <c r="AC379" s="190" t="str">
        <f t="shared" si="770"/>
        <v>n/a</v>
      </c>
      <c r="AD379" s="190" t="str">
        <f t="shared" si="770"/>
        <v>n/a</v>
      </c>
      <c r="AE379" s="190" t="str">
        <f t="shared" si="770"/>
        <v>n/a</v>
      </c>
      <c r="AF379" s="190" t="str">
        <f t="shared" si="770"/>
        <v>n/a</v>
      </c>
      <c r="AG379" s="206"/>
      <c r="AH379" s="207"/>
      <c r="AI379" s="169" t="s">
        <v>1225</v>
      </c>
      <c r="AJ379" s="168" t="s">
        <v>108</v>
      </c>
      <c r="AK379" s="169" t="s">
        <v>146</v>
      </c>
      <c r="AL379" s="202"/>
      <c r="AM379" s="202"/>
      <c r="AN379" s="202"/>
      <c r="AO379" s="213"/>
      <c r="AP379" s="202"/>
      <c r="AQ379" s="202"/>
      <c r="AR379" s="202"/>
      <c r="AS379" s="202"/>
      <c r="AT379" s="202"/>
      <c r="AU379" s="202"/>
      <c r="AV379" s="202"/>
      <c r="AW379" s="202"/>
      <c r="AX379" s="202"/>
      <c r="AY379" s="215"/>
      <c r="AZ379" s="202"/>
      <c r="BA379" s="216"/>
      <c r="BB379" s="202"/>
      <c r="BC379" s="202"/>
      <c r="BD379" s="202"/>
    </row>
    <row r="380" spans="1:56" ht="39" customHeight="1">
      <c r="A380" s="167">
        <f>IF(C380=0,"  ",VLOOKUP(C380,CODES!$A$1:$B$143,2,FALSE))</f>
        <v>320101100001000</v>
      </c>
      <c r="B380" s="253" t="s">
        <v>1226</v>
      </c>
      <c r="C380" s="169" t="s">
        <v>84</v>
      </c>
      <c r="D380" s="169" t="s">
        <v>36</v>
      </c>
      <c r="E380" s="169" t="s">
        <v>44</v>
      </c>
      <c r="F380" s="170" t="str">
        <f t="shared" ref="F380:I380" si="771">IF($E380="Public Bidding","Date Required",IF($E380="Shopping","n/a",IF($E380="Small Value Procurement","n/a",IF($E380="Lease of Venue","n/a",IF($E380="Agency to Agency","n/a",IF($E380="Direct Contracting","n/a",IF($E380="Emergency Cases","n/a","Check Mode of Proc")))))))</f>
        <v>n/a</v>
      </c>
      <c r="G380" s="170" t="str">
        <f t="shared" si="771"/>
        <v>n/a</v>
      </c>
      <c r="H380" s="170" t="str">
        <f t="shared" si="771"/>
        <v>n/a</v>
      </c>
      <c r="I380" s="170" t="str">
        <f t="shared" si="771"/>
        <v>n/a</v>
      </c>
      <c r="J380" s="180">
        <v>44606</v>
      </c>
      <c r="K380" s="180">
        <v>44606</v>
      </c>
      <c r="L380" s="181" t="str">
        <f t="shared" si="752"/>
        <v>n/a</v>
      </c>
      <c r="M380" s="169" t="s">
        <v>1227</v>
      </c>
      <c r="N380" s="180">
        <v>44613</v>
      </c>
      <c r="O380" s="186">
        <v>44627</v>
      </c>
      <c r="P380" s="186">
        <v>44628</v>
      </c>
      <c r="Q380" s="243" t="str">
        <f t="shared" ref="Q380:R380" si="772">IF($E380="Public Bidding","Date Required",IF($E380="Shopping","Date Required",IF($E380="Small Value Procurement","Date Required",IF($E380="Lease of Venue","Date Required",IF($E380="Agency to Agency","Date Required",IF($E380="Direct Contracting","Date Required",IF($E380="Emergency Cases","Date Required","Check Mode of Proc")))))))</f>
        <v>Date Required</v>
      </c>
      <c r="R380" s="243" t="str">
        <f t="shared" si="772"/>
        <v>Date Required</v>
      </c>
      <c r="S380" s="190" t="s">
        <v>38</v>
      </c>
      <c r="T380" s="404">
        <f t="shared" si="753"/>
        <v>30000</v>
      </c>
      <c r="U380" s="401">
        <v>30000</v>
      </c>
      <c r="V380" s="403"/>
      <c r="W380" s="404">
        <f t="shared" si="754"/>
        <v>28800</v>
      </c>
      <c r="X380" s="401">
        <v>28800</v>
      </c>
      <c r="Y380" s="195"/>
      <c r="Z380" s="190" t="str">
        <f t="shared" ref="Z380:AF380" si="773">IF($E380="Public Bidding","Date Required",IF($E380="Shopping","n/a",IF($E380="Small Value Procurement","n/a",IF($E380="Lease of Venue","n/a",IF($E380="Agency to Agency","n/a",IF($E380="Direct Contracting","n/a",IF($E380="Emergency Cases","n/a","Check Mode of Proc")))))))</f>
        <v>n/a</v>
      </c>
      <c r="AA380" s="190" t="str">
        <f t="shared" si="773"/>
        <v>n/a</v>
      </c>
      <c r="AB380" s="190" t="str">
        <f t="shared" si="773"/>
        <v>n/a</v>
      </c>
      <c r="AC380" s="190" t="str">
        <f t="shared" si="773"/>
        <v>n/a</v>
      </c>
      <c r="AD380" s="190" t="str">
        <f t="shared" si="773"/>
        <v>n/a</v>
      </c>
      <c r="AE380" s="190" t="str">
        <f t="shared" si="773"/>
        <v>n/a</v>
      </c>
      <c r="AF380" s="190" t="str">
        <f t="shared" si="773"/>
        <v>n/a</v>
      </c>
      <c r="AG380" s="206"/>
      <c r="AH380" s="207"/>
      <c r="AI380" s="169" t="s">
        <v>1228</v>
      </c>
      <c r="AJ380" s="168" t="s">
        <v>70</v>
      </c>
      <c r="AK380" s="169" t="s">
        <v>109</v>
      </c>
      <c r="AL380" s="202"/>
      <c r="AM380" s="202"/>
      <c r="AN380" s="202"/>
      <c r="AO380" s="213"/>
      <c r="AP380" s="202"/>
      <c r="AQ380" s="202"/>
      <c r="AR380" s="202"/>
      <c r="AS380" s="202"/>
      <c r="AT380" s="202"/>
      <c r="AU380" s="202"/>
      <c r="AV380" s="202"/>
      <c r="AW380" s="202"/>
      <c r="AX380" s="202"/>
      <c r="AY380" s="215"/>
      <c r="AZ380" s="202"/>
      <c r="BA380" s="216"/>
      <c r="BB380" s="202"/>
      <c r="BC380" s="202"/>
      <c r="BD380" s="202"/>
    </row>
    <row r="381" spans="1:56" ht="42.75" customHeight="1">
      <c r="A381" s="167">
        <f>IF(C381=0,"  ",VLOOKUP(C381,CODES!$A$1:$B$143,2,FALSE))</f>
        <v>320101100001000</v>
      </c>
      <c r="B381" s="253" t="s">
        <v>1229</v>
      </c>
      <c r="C381" s="169" t="s">
        <v>84</v>
      </c>
      <c r="D381" s="169" t="s">
        <v>36</v>
      </c>
      <c r="E381" s="169" t="s">
        <v>44</v>
      </c>
      <c r="F381" s="170" t="str">
        <f t="shared" ref="F381:I381" si="774">IF($E381="Public Bidding","Date Required",IF($E381="Shopping","n/a",IF($E381="Small Value Procurement","n/a",IF($E381="Lease of Venue","n/a",IF($E381="Agency to Agency","n/a",IF($E381="Direct Contracting","n/a",IF($E381="Emergency Cases","n/a","Check Mode of Proc")))))))</f>
        <v>n/a</v>
      </c>
      <c r="G381" s="170" t="str">
        <f t="shared" si="774"/>
        <v>n/a</v>
      </c>
      <c r="H381" s="170" t="str">
        <f t="shared" si="774"/>
        <v>n/a</v>
      </c>
      <c r="I381" s="170" t="str">
        <f t="shared" si="774"/>
        <v>n/a</v>
      </c>
      <c r="J381" s="180">
        <v>44606</v>
      </c>
      <c r="K381" s="180">
        <v>44606</v>
      </c>
      <c r="L381" s="181" t="str">
        <f t="shared" si="752"/>
        <v>n/a</v>
      </c>
      <c r="M381" s="180">
        <v>44607</v>
      </c>
      <c r="N381" s="180">
        <v>44614</v>
      </c>
      <c r="O381" s="186">
        <v>44625</v>
      </c>
      <c r="P381" s="186">
        <v>44626</v>
      </c>
      <c r="Q381" s="243" t="str">
        <f t="shared" ref="Q381:R381" si="775">IF($E381="Public Bidding","Date Required",IF($E381="Shopping","Date Required",IF($E381="Small Value Procurement","Date Required",IF($E381="Lease of Venue","Date Required",IF($E381="Agency to Agency","Date Required",IF($E381="Direct Contracting","Date Required",IF($E381="Emergency Cases","Date Required","Check Mode of Proc")))))))</f>
        <v>Date Required</v>
      </c>
      <c r="R381" s="243" t="str">
        <f t="shared" si="775"/>
        <v>Date Required</v>
      </c>
      <c r="S381" s="190" t="s">
        <v>38</v>
      </c>
      <c r="T381" s="404">
        <f t="shared" si="753"/>
        <v>20000</v>
      </c>
      <c r="U381" s="401">
        <v>20000</v>
      </c>
      <c r="V381" s="403"/>
      <c r="W381" s="404">
        <f t="shared" si="754"/>
        <v>20000</v>
      </c>
      <c r="X381" s="401">
        <v>20000</v>
      </c>
      <c r="Y381" s="195"/>
      <c r="Z381" s="190" t="str">
        <f t="shared" ref="Z381:AF381" si="776">IF($E381="Public Bidding","Date Required",IF($E381="Shopping","n/a",IF($E381="Small Value Procurement","n/a",IF($E381="Lease of Venue","n/a",IF($E381="Agency to Agency","n/a",IF($E381="Direct Contracting","n/a",IF($E381="Emergency Cases","n/a","Check Mode of Proc")))))))</f>
        <v>n/a</v>
      </c>
      <c r="AA381" s="190" t="str">
        <f t="shared" si="776"/>
        <v>n/a</v>
      </c>
      <c r="AB381" s="190" t="str">
        <f t="shared" si="776"/>
        <v>n/a</v>
      </c>
      <c r="AC381" s="190" t="str">
        <f t="shared" si="776"/>
        <v>n/a</v>
      </c>
      <c r="AD381" s="190" t="str">
        <f t="shared" si="776"/>
        <v>n/a</v>
      </c>
      <c r="AE381" s="190" t="str">
        <f t="shared" si="776"/>
        <v>n/a</v>
      </c>
      <c r="AF381" s="190" t="str">
        <f t="shared" si="776"/>
        <v>n/a</v>
      </c>
      <c r="AG381" s="206"/>
      <c r="AH381" s="207"/>
      <c r="AI381" s="169" t="s">
        <v>1230</v>
      </c>
      <c r="AJ381" s="168" t="s">
        <v>70</v>
      </c>
      <c r="AK381" s="169" t="s">
        <v>109</v>
      </c>
      <c r="AL381" s="202"/>
      <c r="AM381" s="202"/>
      <c r="AN381" s="202"/>
      <c r="AO381" s="213"/>
      <c r="AP381" s="202"/>
      <c r="AQ381" s="202"/>
      <c r="AR381" s="202"/>
      <c r="AS381" s="202"/>
      <c r="AT381" s="202"/>
      <c r="AU381" s="202"/>
      <c r="AV381" s="202"/>
      <c r="AW381" s="202"/>
      <c r="AX381" s="202"/>
      <c r="AY381" s="215"/>
      <c r="AZ381" s="202"/>
      <c r="BA381" s="216"/>
      <c r="BB381" s="202"/>
      <c r="BC381" s="202"/>
      <c r="BD381" s="202"/>
    </row>
    <row r="382" spans="1:56" ht="39" customHeight="1">
      <c r="A382" s="167">
        <f>IF(C382=0,"  ",VLOOKUP(C382,CODES!$A$1:$B$143,2,FALSE))</f>
        <v>100000100001000</v>
      </c>
      <c r="B382" s="253" t="s">
        <v>1231</v>
      </c>
      <c r="C382" s="169" t="s">
        <v>115</v>
      </c>
      <c r="D382" s="169" t="s">
        <v>36</v>
      </c>
      <c r="E382" s="169" t="s">
        <v>44</v>
      </c>
      <c r="F382" s="170" t="str">
        <f t="shared" ref="F382:I382" si="777">IF($E382="Public Bidding","Date Required",IF($E382="Shopping","n/a",IF($E382="Small Value Procurement","n/a",IF($E382="Lease of Venue","n/a",IF($E382="Agency to Agency","n/a",IF($E382="Direct Contracting","n/a",IF($E382="Emergency Cases","n/a","Check Mode of Proc")))))))</f>
        <v>n/a</v>
      </c>
      <c r="G382" s="170" t="str">
        <f t="shared" si="777"/>
        <v>n/a</v>
      </c>
      <c r="H382" s="170" t="str">
        <f t="shared" si="777"/>
        <v>n/a</v>
      </c>
      <c r="I382" s="170" t="str">
        <f t="shared" si="777"/>
        <v>n/a</v>
      </c>
      <c r="J382" s="180">
        <v>44612</v>
      </c>
      <c r="K382" s="180">
        <v>44612</v>
      </c>
      <c r="L382" s="181" t="str">
        <f t="shared" si="752"/>
        <v>n/a</v>
      </c>
      <c r="M382" s="180">
        <v>44614</v>
      </c>
      <c r="N382" s="180">
        <v>44614</v>
      </c>
      <c r="O382" s="186">
        <v>44616</v>
      </c>
      <c r="P382" s="186">
        <v>44617</v>
      </c>
      <c r="Q382" s="243" t="str">
        <f t="shared" ref="Q382:R382" si="778">IF($E382="Public Bidding","Date Required",IF($E382="Shopping","Date Required",IF($E382="Small Value Procurement","Date Required",IF($E382="Lease of Venue","Date Required",IF($E382="Agency to Agency","Date Required",IF($E382="Direct Contracting","Date Required",IF($E382="Emergency Cases","Date Required","Check Mode of Proc")))))))</f>
        <v>Date Required</v>
      </c>
      <c r="R382" s="243" t="str">
        <f t="shared" si="778"/>
        <v>Date Required</v>
      </c>
      <c r="S382" s="190" t="s">
        <v>38</v>
      </c>
      <c r="T382" s="404">
        <f t="shared" si="753"/>
        <v>143000</v>
      </c>
      <c r="U382" s="401">
        <v>143000</v>
      </c>
      <c r="V382" s="403"/>
      <c r="W382" s="404">
        <f t="shared" si="754"/>
        <v>143000</v>
      </c>
      <c r="X382" s="401">
        <v>143000</v>
      </c>
      <c r="Y382" s="195"/>
      <c r="Z382" s="190" t="str">
        <f t="shared" ref="Z382:AF382" si="779">IF($E382="Public Bidding","Date Required",IF($E382="Shopping","n/a",IF($E382="Small Value Procurement","n/a",IF($E382="Lease of Venue","n/a",IF($E382="Agency to Agency","n/a",IF($E382="Direct Contracting","n/a",IF($E382="Emergency Cases","n/a","Check Mode of Proc")))))))</f>
        <v>n/a</v>
      </c>
      <c r="AA382" s="190" t="str">
        <f t="shared" si="779"/>
        <v>n/a</v>
      </c>
      <c r="AB382" s="190" t="str">
        <f t="shared" si="779"/>
        <v>n/a</v>
      </c>
      <c r="AC382" s="190" t="str">
        <f t="shared" si="779"/>
        <v>n/a</v>
      </c>
      <c r="AD382" s="190" t="str">
        <f t="shared" si="779"/>
        <v>n/a</v>
      </c>
      <c r="AE382" s="190" t="str">
        <f t="shared" si="779"/>
        <v>n/a</v>
      </c>
      <c r="AF382" s="190" t="str">
        <f t="shared" si="779"/>
        <v>n/a</v>
      </c>
      <c r="AG382" s="206"/>
      <c r="AH382" s="207"/>
      <c r="AI382" s="169" t="s">
        <v>1232</v>
      </c>
      <c r="AJ382" s="168" t="s">
        <v>70</v>
      </c>
      <c r="AK382" s="169" t="s">
        <v>118</v>
      </c>
      <c r="AL382" s="202"/>
      <c r="AM382" s="202"/>
      <c r="AN382" s="202"/>
      <c r="AO382" s="213"/>
      <c r="AP382" s="202"/>
      <c r="AQ382" s="202"/>
      <c r="AR382" s="202"/>
      <c r="AS382" s="202"/>
      <c r="AT382" s="202"/>
      <c r="AU382" s="202"/>
      <c r="AV382" s="202"/>
      <c r="AW382" s="202"/>
      <c r="AX382" s="202"/>
      <c r="AY382" s="215"/>
      <c r="AZ382" s="202"/>
      <c r="BA382" s="216"/>
      <c r="BB382" s="202"/>
      <c r="BC382" s="202"/>
      <c r="BD382" s="202"/>
    </row>
    <row r="383" spans="1:56" ht="39" customHeight="1">
      <c r="A383" s="167">
        <f>IF(C383=0,"  ",VLOOKUP(C383,CODES!$A$1:$B$143,2,FALSE))</f>
        <v>320101100001000</v>
      </c>
      <c r="B383" s="253" t="s">
        <v>1233</v>
      </c>
      <c r="C383" s="169" t="s">
        <v>84</v>
      </c>
      <c r="D383" s="169" t="s">
        <v>36</v>
      </c>
      <c r="E383" s="169" t="s">
        <v>44</v>
      </c>
      <c r="F383" s="170" t="str">
        <f t="shared" ref="F383:I383" si="780">IF($E383="Public Bidding","Date Required",IF($E383="Shopping","n/a",IF($E383="Small Value Procurement","n/a",IF($E383="Lease of Venue","n/a",IF($E383="Agency to Agency","n/a",IF($E383="Direct Contracting","n/a",IF($E383="Emergency Cases","n/a","Check Mode of Proc")))))))</f>
        <v>n/a</v>
      </c>
      <c r="G383" s="170" t="str">
        <f t="shared" si="780"/>
        <v>n/a</v>
      </c>
      <c r="H383" s="170" t="str">
        <f t="shared" si="780"/>
        <v>n/a</v>
      </c>
      <c r="I383" s="170" t="str">
        <f t="shared" si="780"/>
        <v>n/a</v>
      </c>
      <c r="J383" s="180">
        <v>44606</v>
      </c>
      <c r="K383" s="180">
        <v>44606</v>
      </c>
      <c r="L383" s="181" t="str">
        <f t="shared" si="752"/>
        <v>n/a</v>
      </c>
      <c r="M383" s="180">
        <v>44608</v>
      </c>
      <c r="N383" s="180">
        <v>44614</v>
      </c>
      <c r="O383" s="186">
        <v>44630</v>
      </c>
      <c r="P383" s="186">
        <v>44631</v>
      </c>
      <c r="Q383" s="243" t="str">
        <f t="shared" ref="Q383:R383" si="781">IF($E383="Public Bidding","Date Required",IF($E383="Shopping","Date Required",IF($E383="Small Value Procurement","Date Required",IF($E383="Lease of Venue","Date Required",IF($E383="Agency to Agency","Date Required",IF($E383="Direct Contracting","Date Required",IF($E383="Emergency Cases","Date Required","Check Mode of Proc")))))))</f>
        <v>Date Required</v>
      </c>
      <c r="R383" s="243" t="str">
        <f t="shared" si="781"/>
        <v>Date Required</v>
      </c>
      <c r="S383" s="190" t="s">
        <v>38</v>
      </c>
      <c r="T383" s="404">
        <f t="shared" si="753"/>
        <v>21893</v>
      </c>
      <c r="U383" s="401">
        <v>21893</v>
      </c>
      <c r="V383" s="403"/>
      <c r="W383" s="404">
        <f t="shared" si="754"/>
        <v>15179</v>
      </c>
      <c r="X383" s="401">
        <v>15179</v>
      </c>
      <c r="Y383" s="195"/>
      <c r="Z383" s="190" t="str">
        <f t="shared" ref="Z383:AF383" si="782">IF($E383="Public Bidding","Date Required",IF($E383="Shopping","n/a",IF($E383="Small Value Procurement","n/a",IF($E383="Lease of Venue","n/a",IF($E383="Agency to Agency","n/a",IF($E383="Direct Contracting","n/a",IF($E383="Emergency Cases","n/a","Check Mode of Proc")))))))</f>
        <v>n/a</v>
      </c>
      <c r="AA383" s="190" t="str">
        <f t="shared" si="782"/>
        <v>n/a</v>
      </c>
      <c r="AB383" s="190" t="str">
        <f t="shared" si="782"/>
        <v>n/a</v>
      </c>
      <c r="AC383" s="190" t="str">
        <f t="shared" si="782"/>
        <v>n/a</v>
      </c>
      <c r="AD383" s="190" t="str">
        <f t="shared" si="782"/>
        <v>n/a</v>
      </c>
      <c r="AE383" s="190" t="str">
        <f t="shared" si="782"/>
        <v>n/a</v>
      </c>
      <c r="AF383" s="190" t="str">
        <f t="shared" si="782"/>
        <v>n/a</v>
      </c>
      <c r="AG383" s="206"/>
      <c r="AH383" s="207"/>
      <c r="AI383" s="169" t="s">
        <v>1234</v>
      </c>
      <c r="AJ383" s="168" t="s">
        <v>192</v>
      </c>
      <c r="AK383" s="169" t="s">
        <v>109</v>
      </c>
      <c r="AL383" s="202"/>
      <c r="AM383" s="202"/>
      <c r="AN383" s="202"/>
      <c r="AO383" s="213"/>
      <c r="AP383" s="202"/>
      <c r="AQ383" s="202"/>
      <c r="AR383" s="202"/>
      <c r="AS383" s="202"/>
      <c r="AT383" s="202"/>
      <c r="AU383" s="202"/>
      <c r="AV383" s="202"/>
      <c r="AW383" s="202"/>
      <c r="AX383" s="202"/>
      <c r="AY383" s="215"/>
      <c r="AZ383" s="202"/>
      <c r="BA383" s="216"/>
      <c r="BB383" s="202"/>
      <c r="BC383" s="202"/>
      <c r="BD383" s="202"/>
    </row>
    <row r="384" spans="1:56" ht="39" customHeight="1">
      <c r="A384" s="171">
        <f>IF(C384=0,"  ",VLOOKUP(C384,CODES!$A$1:$B$143,2,FALSE))</f>
        <v>320101100001000</v>
      </c>
      <c r="B384" s="253" t="s">
        <v>1235</v>
      </c>
      <c r="C384" s="172" t="s">
        <v>179</v>
      </c>
      <c r="D384" s="169" t="s">
        <v>36</v>
      </c>
      <c r="E384" s="172" t="s">
        <v>44</v>
      </c>
      <c r="F384" s="172" t="str">
        <f t="shared" ref="F384:I384" si="783">IF($E384="Public Bidding","Date Required",IF($E384="Shopping","n/a",IF($E384="Small Value Procurement","n/a",IF($E384="Lease of Venue","n/a",IF($E384="Agency to Agency","n/a",IF($E384="Direct Contracting","n/a",IF($E384="Emergency Cases","n/a","Check Mode of Proc")))))))</f>
        <v>n/a</v>
      </c>
      <c r="G384" s="172" t="str">
        <f t="shared" si="783"/>
        <v>n/a</v>
      </c>
      <c r="H384" s="172" t="str">
        <f t="shared" si="783"/>
        <v>n/a</v>
      </c>
      <c r="I384" s="172" t="str">
        <f t="shared" si="783"/>
        <v>n/a</v>
      </c>
      <c r="J384" s="184">
        <v>44603</v>
      </c>
      <c r="K384" s="184">
        <v>44603</v>
      </c>
      <c r="L384" s="172" t="str">
        <f t="shared" si="752"/>
        <v>n/a</v>
      </c>
      <c r="M384" s="184">
        <v>44607</v>
      </c>
      <c r="N384" s="180">
        <v>44614</v>
      </c>
      <c r="O384" s="284">
        <v>44630</v>
      </c>
      <c r="P384" s="284">
        <v>44631</v>
      </c>
      <c r="Q384" s="289" t="s">
        <v>1236</v>
      </c>
      <c r="R384" s="289" t="s">
        <v>1236</v>
      </c>
      <c r="S384" s="172" t="s">
        <v>38</v>
      </c>
      <c r="T384" s="404">
        <f t="shared" si="753"/>
        <v>167100</v>
      </c>
      <c r="U384" s="401">
        <v>167100</v>
      </c>
      <c r="V384" s="403"/>
      <c r="W384" s="404">
        <f t="shared" si="754"/>
        <v>34016.25</v>
      </c>
      <c r="X384" s="401">
        <v>34016.25</v>
      </c>
      <c r="Y384" s="199"/>
      <c r="Z384" s="172" t="str">
        <f t="shared" ref="Z384:AF384" si="784">IF($E384="Public Bidding","Date Required",IF($E384="Shopping","n/a",IF($E384="Small Value Procurement","n/a",IF($E384="Lease of Venue","n/a",IF($E384="Agency to Agency","n/a",IF($E384="Direct Contracting","n/a",IF($E384="Emergency Cases","n/a","Check Mode of Proc")))))))</f>
        <v>n/a</v>
      </c>
      <c r="AA384" s="172" t="str">
        <f t="shared" si="784"/>
        <v>n/a</v>
      </c>
      <c r="AB384" s="172" t="str">
        <f t="shared" si="784"/>
        <v>n/a</v>
      </c>
      <c r="AC384" s="172" t="str">
        <f t="shared" si="784"/>
        <v>n/a</v>
      </c>
      <c r="AD384" s="172" t="str">
        <f t="shared" si="784"/>
        <v>n/a</v>
      </c>
      <c r="AE384" s="172" t="str">
        <f t="shared" si="784"/>
        <v>n/a</v>
      </c>
      <c r="AF384" s="172" t="str">
        <f t="shared" si="784"/>
        <v>n/a</v>
      </c>
      <c r="AG384" s="210"/>
      <c r="AH384" s="211"/>
      <c r="AI384" s="169" t="s">
        <v>1237</v>
      </c>
      <c r="AJ384" s="168" t="s">
        <v>164</v>
      </c>
      <c r="AK384" s="169" t="s">
        <v>109</v>
      </c>
      <c r="AL384" s="212" t="s">
        <v>181</v>
      </c>
      <c r="AM384" s="212"/>
      <c r="AN384" s="212"/>
      <c r="AO384" s="214"/>
      <c r="AP384" s="212"/>
      <c r="AQ384" s="212"/>
      <c r="AR384" s="212"/>
      <c r="AS384" s="212"/>
      <c r="AT384" s="212"/>
      <c r="AU384" s="212"/>
      <c r="AV384" s="212"/>
      <c r="AW384" s="212"/>
      <c r="AX384" s="212"/>
      <c r="AY384" s="217"/>
      <c r="AZ384" s="212"/>
      <c r="BA384" s="218"/>
      <c r="BB384" s="212"/>
      <c r="BC384" s="212"/>
      <c r="BD384" s="212"/>
    </row>
    <row r="385" spans="1:56" ht="39" customHeight="1">
      <c r="A385" s="167">
        <f>IF(C385=0,"  ",VLOOKUP(C385,CODES!$A$1:$B$143,2,FALSE))</f>
        <v>320101100001000</v>
      </c>
      <c r="B385" s="253" t="s">
        <v>1238</v>
      </c>
      <c r="C385" s="169" t="s">
        <v>179</v>
      </c>
      <c r="D385" s="169" t="s">
        <v>36</v>
      </c>
      <c r="E385" s="169" t="s">
        <v>44</v>
      </c>
      <c r="F385" s="170" t="str">
        <f t="shared" ref="F385:I385" si="785">IF($E385="Public Bidding","Date Required",IF($E385="Shopping","n/a",IF($E385="Small Value Procurement","n/a",IF($E385="Lease of Venue","n/a",IF($E385="Agency to Agency","n/a",IF($E385="Direct Contracting","n/a",IF($E385="Emergency Cases","n/a","Check Mode of Proc")))))))</f>
        <v>n/a</v>
      </c>
      <c r="G385" s="170" t="str">
        <f t="shared" si="785"/>
        <v>n/a</v>
      </c>
      <c r="H385" s="170" t="str">
        <f t="shared" si="785"/>
        <v>n/a</v>
      </c>
      <c r="I385" s="170" t="str">
        <f t="shared" si="785"/>
        <v>n/a</v>
      </c>
      <c r="J385" s="180">
        <v>44603</v>
      </c>
      <c r="K385" s="180">
        <v>44603</v>
      </c>
      <c r="L385" s="181" t="str">
        <f t="shared" ref="L385:L391" si="786">IF($E385="Public Bidding","Date Required",IF($E385="Shopping","n/a",IF($E385="Small Value Procurement","n/a",IF($E385="Lease of Venue","n/a",IF($E385="Agency to Agency","n/a",IF($E385="Direct Contracting","n/a",IF($E385="Emergency Cases","n/a","Check Mode of Proc")))))))</f>
        <v>n/a</v>
      </c>
      <c r="M385" s="180">
        <v>44614</v>
      </c>
      <c r="N385" s="180">
        <v>44614</v>
      </c>
      <c r="O385" s="186">
        <v>44635</v>
      </c>
      <c r="P385" s="186">
        <v>44636</v>
      </c>
      <c r="Q385" s="243" t="str">
        <f t="shared" ref="Q385:R385" si="787">IF($E385="Public Bidding","Date Required",IF($E385="Shopping","Date Required",IF($E385="Small Value Procurement","Date Required",IF($E385="Lease of Venue","Date Required",IF($E385="Agency to Agency","Date Required",IF($E385="Direct Contracting","Date Required",IF($E385="Emergency Cases","Date Required","Check Mode of Proc")))))))</f>
        <v>Date Required</v>
      </c>
      <c r="R385" s="243" t="str">
        <f t="shared" si="787"/>
        <v>Date Required</v>
      </c>
      <c r="S385" s="190" t="s">
        <v>38</v>
      </c>
      <c r="T385" s="404">
        <f t="shared" ref="T385:T391" si="788">SUM(U385:V385)</f>
        <v>167000</v>
      </c>
      <c r="U385" s="401">
        <v>167000</v>
      </c>
      <c r="V385" s="403"/>
      <c r="W385" s="404">
        <f t="shared" ref="W385:W391" si="789">SUM(X385:Y385)</f>
        <v>28858.5</v>
      </c>
      <c r="X385" s="401">
        <v>28858.5</v>
      </c>
      <c r="Y385" s="195"/>
      <c r="Z385" s="190" t="str">
        <f t="shared" ref="Z385:AF385" si="790">IF($E385="Public Bidding","Date Required",IF($E385="Shopping","n/a",IF($E385="Small Value Procurement","n/a",IF($E385="Lease of Venue","n/a",IF($E385="Agency to Agency","n/a",IF($E385="Direct Contracting","n/a",IF($E385="Emergency Cases","n/a","Check Mode of Proc")))))))</f>
        <v>n/a</v>
      </c>
      <c r="AA385" s="190" t="str">
        <f t="shared" si="790"/>
        <v>n/a</v>
      </c>
      <c r="AB385" s="190" t="str">
        <f t="shared" si="790"/>
        <v>n/a</v>
      </c>
      <c r="AC385" s="190" t="str">
        <f t="shared" si="790"/>
        <v>n/a</v>
      </c>
      <c r="AD385" s="190" t="str">
        <f t="shared" si="790"/>
        <v>n/a</v>
      </c>
      <c r="AE385" s="190" t="str">
        <f t="shared" si="790"/>
        <v>n/a</v>
      </c>
      <c r="AF385" s="190" t="str">
        <f t="shared" si="790"/>
        <v>n/a</v>
      </c>
      <c r="AG385" s="206"/>
      <c r="AH385" s="207"/>
      <c r="AI385" s="169" t="s">
        <v>1239</v>
      </c>
      <c r="AJ385" s="168" t="s">
        <v>167</v>
      </c>
      <c r="AK385" s="169" t="s">
        <v>109</v>
      </c>
      <c r="AL385" s="202"/>
      <c r="AM385" s="202"/>
      <c r="AN385" s="202"/>
      <c r="AO385" s="213"/>
      <c r="AP385" s="202"/>
      <c r="AQ385" s="202"/>
      <c r="AR385" s="202"/>
      <c r="AS385" s="202"/>
      <c r="AT385" s="202"/>
      <c r="AU385" s="202"/>
      <c r="AV385" s="202"/>
      <c r="AW385" s="202"/>
      <c r="AX385" s="202"/>
      <c r="AY385" s="215"/>
      <c r="AZ385" s="202"/>
      <c r="BA385" s="216"/>
      <c r="BB385" s="202"/>
      <c r="BC385" s="202"/>
      <c r="BD385" s="202"/>
    </row>
    <row r="386" spans="1:56" ht="39" customHeight="1">
      <c r="A386" s="167">
        <f>IF(C386=0,"  ",VLOOKUP(C386,CODES!$A$1:$B$143,2,FALSE))</f>
        <v>200000100004000</v>
      </c>
      <c r="B386" s="253" t="s">
        <v>1240</v>
      </c>
      <c r="C386" s="169" t="s">
        <v>148</v>
      </c>
      <c r="D386" s="169" t="s">
        <v>36</v>
      </c>
      <c r="E386" s="169" t="s">
        <v>44</v>
      </c>
      <c r="F386" s="170" t="str">
        <f t="shared" ref="F386:I386" si="791">IF($E386="Public Bidding","Date Required",IF($E386="Shopping","n/a",IF($E386="Small Value Procurement","n/a",IF($E386="Lease of Venue","n/a",IF($E386="Agency to Agency","n/a",IF($E386="Direct Contracting","n/a",IF($E386="Emergency Cases","n/a","Check Mode of Proc")))))))</f>
        <v>n/a</v>
      </c>
      <c r="G386" s="170" t="str">
        <f t="shared" si="791"/>
        <v>n/a</v>
      </c>
      <c r="H386" s="170" t="str">
        <f t="shared" si="791"/>
        <v>n/a</v>
      </c>
      <c r="I386" s="170" t="str">
        <f t="shared" si="791"/>
        <v>n/a</v>
      </c>
      <c r="J386" s="180">
        <v>44613</v>
      </c>
      <c r="K386" s="180">
        <v>44613</v>
      </c>
      <c r="L386" s="181" t="str">
        <f t="shared" si="786"/>
        <v>n/a</v>
      </c>
      <c r="M386" s="180">
        <v>44614</v>
      </c>
      <c r="N386" s="180">
        <v>44615</v>
      </c>
      <c r="O386" s="186">
        <v>44616</v>
      </c>
      <c r="P386" s="186">
        <v>44617</v>
      </c>
      <c r="Q386" s="186" t="str">
        <f t="shared" ref="Q386:R386" si="792">IF($E386="Public Bidding","Date Required",IF($E386="Shopping","Date Required",IF($E386="Small Value Procurement","Date Required",IF($E386="Lease of Venue","Date Required",IF($E386="Agency to Agency","Date Required",IF($E386="Direct Contracting","Date Required",IF($E386="Emergency Cases","Date Required","Check Mode of Proc")))))))</f>
        <v>Date Required</v>
      </c>
      <c r="R386" s="186" t="str">
        <f t="shared" si="792"/>
        <v>Date Required</v>
      </c>
      <c r="S386" s="190" t="s">
        <v>38</v>
      </c>
      <c r="T386" s="404">
        <f t="shared" si="788"/>
        <v>59200</v>
      </c>
      <c r="U386" s="401">
        <v>59200</v>
      </c>
      <c r="V386" s="403"/>
      <c r="W386" s="404">
        <f t="shared" si="789"/>
        <v>59200</v>
      </c>
      <c r="X386" s="401">
        <v>59200</v>
      </c>
      <c r="Y386" s="195"/>
      <c r="Z386" s="190" t="str">
        <f t="shared" ref="Z386:AF386" si="793">IF($E386="Public Bidding","Date Required",IF($E386="Shopping","n/a",IF($E386="Small Value Procurement","n/a",IF($E386="Lease of Venue","n/a",IF($E386="Agency to Agency","n/a",IF($E386="Direct Contracting","n/a",IF($E386="Emergency Cases","n/a","Check Mode of Proc")))))))</f>
        <v>n/a</v>
      </c>
      <c r="AA386" s="190" t="str">
        <f t="shared" si="793"/>
        <v>n/a</v>
      </c>
      <c r="AB386" s="190" t="str">
        <f t="shared" si="793"/>
        <v>n/a</v>
      </c>
      <c r="AC386" s="190" t="str">
        <f t="shared" si="793"/>
        <v>n/a</v>
      </c>
      <c r="AD386" s="190" t="str">
        <f t="shared" si="793"/>
        <v>n/a</v>
      </c>
      <c r="AE386" s="190" t="str">
        <f t="shared" si="793"/>
        <v>n/a</v>
      </c>
      <c r="AF386" s="190" t="str">
        <f t="shared" si="793"/>
        <v>n/a</v>
      </c>
      <c r="AG386" s="206"/>
      <c r="AH386" s="207"/>
      <c r="AI386" s="169" t="s">
        <v>1241</v>
      </c>
      <c r="AJ386" s="168" t="s">
        <v>70</v>
      </c>
      <c r="AK386" s="169" t="s">
        <v>118</v>
      </c>
      <c r="AL386" s="202"/>
      <c r="AM386" s="202"/>
      <c r="AN386" s="202"/>
      <c r="AO386" s="213"/>
      <c r="AP386" s="202"/>
      <c r="AQ386" s="202"/>
      <c r="AR386" s="202"/>
      <c r="AS386" s="202"/>
      <c r="AT386" s="202"/>
      <c r="AU386" s="202"/>
      <c r="AV386" s="202"/>
      <c r="AW386" s="202"/>
      <c r="AX386" s="202"/>
      <c r="AY386" s="215"/>
      <c r="AZ386" s="202"/>
      <c r="BA386" s="216"/>
      <c r="BB386" s="202"/>
      <c r="BC386" s="202"/>
      <c r="BD386" s="202"/>
    </row>
    <row r="387" spans="1:56" ht="39" customHeight="1">
      <c r="A387" s="167">
        <f>IF(C387=0,"  ",VLOOKUP(C387,CODES!$A$1:$B$143,2,FALSE))</f>
        <v>200000100004000</v>
      </c>
      <c r="B387" s="253" t="s">
        <v>1242</v>
      </c>
      <c r="C387" s="169" t="s">
        <v>148</v>
      </c>
      <c r="D387" s="169" t="s">
        <v>36</v>
      </c>
      <c r="E387" s="169" t="s">
        <v>44</v>
      </c>
      <c r="F387" s="170" t="str">
        <f t="shared" ref="F387:I387" si="794">IF($E387="Public Bidding","Date Required",IF($E387="Shopping","n/a",IF($E387="Small Value Procurement","n/a",IF($E387="Lease of Venue","n/a",IF($E387="Agency to Agency","n/a",IF($E387="Direct Contracting","n/a",IF($E387="Emergency Cases","n/a","Check Mode of Proc")))))))</f>
        <v>n/a</v>
      </c>
      <c r="G387" s="170" t="str">
        <f t="shared" si="794"/>
        <v>n/a</v>
      </c>
      <c r="H387" s="170" t="str">
        <f t="shared" si="794"/>
        <v>n/a</v>
      </c>
      <c r="I387" s="170" t="str">
        <f t="shared" si="794"/>
        <v>n/a</v>
      </c>
      <c r="J387" s="180">
        <v>44614</v>
      </c>
      <c r="K387" s="180">
        <v>44614</v>
      </c>
      <c r="L387" s="181" t="str">
        <f t="shared" si="786"/>
        <v>n/a</v>
      </c>
      <c r="M387" s="180">
        <v>44615</v>
      </c>
      <c r="N387" s="180">
        <v>44616</v>
      </c>
      <c r="O387" s="186">
        <v>44638</v>
      </c>
      <c r="P387" s="186">
        <v>44639</v>
      </c>
      <c r="Q387" s="186" t="str">
        <f t="shared" ref="Q387:R387" si="795">IF($E387="Public Bidding","Date Required",IF($E387="Shopping","Date Required",IF($E387="Small Value Procurement","Date Required",IF($E387="Lease of Venue","Date Required",IF($E387="Agency to Agency","Date Required",IF($E387="Direct Contracting","Date Required",IF($E387="Emergency Cases","Date Required","Check Mode of Proc")))))))</f>
        <v>Date Required</v>
      </c>
      <c r="R387" s="186" t="str">
        <f t="shared" si="795"/>
        <v>Date Required</v>
      </c>
      <c r="S387" s="190" t="s">
        <v>38</v>
      </c>
      <c r="T387" s="404">
        <f t="shared" si="788"/>
        <v>186000</v>
      </c>
      <c r="U387" s="401">
        <v>186000</v>
      </c>
      <c r="V387" s="403"/>
      <c r="W387" s="404">
        <f t="shared" si="789"/>
        <v>186000</v>
      </c>
      <c r="X387" s="401">
        <v>186000</v>
      </c>
      <c r="Y387" s="195"/>
      <c r="Z387" s="190" t="str">
        <f t="shared" ref="Z387:AF387" si="796">IF($E387="Public Bidding","Date Required",IF($E387="Shopping","n/a",IF($E387="Small Value Procurement","n/a",IF($E387="Lease of Venue","n/a",IF($E387="Agency to Agency","n/a",IF($E387="Direct Contracting","n/a",IF($E387="Emergency Cases","n/a","Check Mode of Proc")))))))</f>
        <v>n/a</v>
      </c>
      <c r="AA387" s="190" t="str">
        <f t="shared" si="796"/>
        <v>n/a</v>
      </c>
      <c r="AB387" s="190" t="str">
        <f t="shared" si="796"/>
        <v>n/a</v>
      </c>
      <c r="AC387" s="190" t="str">
        <f t="shared" si="796"/>
        <v>n/a</v>
      </c>
      <c r="AD387" s="190" t="str">
        <f t="shared" si="796"/>
        <v>n/a</v>
      </c>
      <c r="AE387" s="190" t="str">
        <f t="shared" si="796"/>
        <v>n/a</v>
      </c>
      <c r="AF387" s="190" t="str">
        <f t="shared" si="796"/>
        <v>n/a</v>
      </c>
      <c r="AG387" s="206"/>
      <c r="AH387" s="207"/>
      <c r="AI387" s="169" t="s">
        <v>1243</v>
      </c>
      <c r="AJ387" s="168" t="s">
        <v>108</v>
      </c>
      <c r="AK387" s="169" t="s">
        <v>109</v>
      </c>
      <c r="AL387" s="202"/>
      <c r="AM387" s="202"/>
      <c r="AN387" s="202"/>
      <c r="AO387" s="213"/>
      <c r="AP387" s="202"/>
      <c r="AQ387" s="202"/>
      <c r="AR387" s="202"/>
      <c r="AS387" s="202"/>
      <c r="AT387" s="202"/>
      <c r="AU387" s="202"/>
      <c r="AV387" s="202"/>
      <c r="AW387" s="202"/>
      <c r="AX387" s="202"/>
      <c r="AY387" s="215"/>
      <c r="AZ387" s="202"/>
      <c r="BA387" s="216"/>
      <c r="BB387" s="202"/>
      <c r="BC387" s="202"/>
      <c r="BD387" s="202"/>
    </row>
    <row r="388" spans="1:56" ht="39" customHeight="1">
      <c r="A388" s="167" t="str">
        <f>IF(C388=0,"  ",VLOOKUP(C388,CODES!$A$1:$B$143,2,FALSE))</f>
        <v>320104100001000</v>
      </c>
      <c r="B388" s="253" t="s">
        <v>1244</v>
      </c>
      <c r="C388" s="169" t="s">
        <v>201</v>
      </c>
      <c r="D388" s="169" t="s">
        <v>36</v>
      </c>
      <c r="E388" s="169" t="s">
        <v>44</v>
      </c>
      <c r="F388" s="170" t="str">
        <f t="shared" ref="F388:I388" si="797">IF($E388="Public Bidding","Date Required",IF($E388="Shopping","n/a",IF($E388="Small Value Procurement","n/a",IF($E388="Lease of Venue","n/a",IF($E388="Agency to Agency","n/a",IF($E388="Direct Contracting","n/a",IF($E388="Emergency Cases","n/a","Check Mode of Proc")))))))</f>
        <v>n/a</v>
      </c>
      <c r="G388" s="170" t="str">
        <f t="shared" si="797"/>
        <v>n/a</v>
      </c>
      <c r="H388" s="170" t="str">
        <f t="shared" si="797"/>
        <v>n/a</v>
      </c>
      <c r="I388" s="170" t="str">
        <f t="shared" si="797"/>
        <v>n/a</v>
      </c>
      <c r="J388" s="180">
        <v>44613</v>
      </c>
      <c r="K388" s="180">
        <v>44613</v>
      </c>
      <c r="L388" s="181" t="str">
        <f t="shared" si="786"/>
        <v>n/a</v>
      </c>
      <c r="M388" s="180">
        <v>44616</v>
      </c>
      <c r="N388" s="180">
        <v>44616</v>
      </c>
      <c r="O388" s="186">
        <v>44620</v>
      </c>
      <c r="P388" s="186" t="s">
        <v>207</v>
      </c>
      <c r="Q388" s="186" t="str">
        <f t="shared" ref="Q388:R388" si="798">IF($E388="Public Bidding","Date Required",IF($E388="Shopping","Date Required",IF($E388="Small Value Procurement","Date Required",IF($E388="Lease of Venue","Date Required",IF($E388="Agency to Agency","Date Required",IF($E388="Direct Contracting","Date Required",IF($E388="Emergency Cases","Date Required","Check Mode of Proc")))))))</f>
        <v>Date Required</v>
      </c>
      <c r="R388" s="186" t="str">
        <f t="shared" si="798"/>
        <v>Date Required</v>
      </c>
      <c r="S388" s="190" t="s">
        <v>38</v>
      </c>
      <c r="T388" s="404">
        <f t="shared" si="788"/>
        <v>40000</v>
      </c>
      <c r="U388" s="401">
        <v>40000</v>
      </c>
      <c r="V388" s="403"/>
      <c r="W388" s="404">
        <f t="shared" si="789"/>
        <v>37500</v>
      </c>
      <c r="X388" s="401">
        <v>37500</v>
      </c>
      <c r="Y388" s="195"/>
      <c r="Z388" s="190" t="str">
        <f t="shared" ref="Z388:AF388" si="799">IF($E388="Public Bidding","Date Required",IF($E388="Shopping","n/a",IF($E388="Small Value Procurement","n/a",IF($E388="Lease of Venue","n/a",IF($E388="Agency to Agency","n/a",IF($E388="Direct Contracting","n/a",IF($E388="Emergency Cases","n/a","Check Mode of Proc")))))))</f>
        <v>n/a</v>
      </c>
      <c r="AA388" s="190" t="str">
        <f t="shared" si="799"/>
        <v>n/a</v>
      </c>
      <c r="AB388" s="190" t="str">
        <f t="shared" si="799"/>
        <v>n/a</v>
      </c>
      <c r="AC388" s="190" t="str">
        <f t="shared" si="799"/>
        <v>n/a</v>
      </c>
      <c r="AD388" s="190" t="str">
        <f t="shared" si="799"/>
        <v>n/a</v>
      </c>
      <c r="AE388" s="190" t="str">
        <f t="shared" si="799"/>
        <v>n/a</v>
      </c>
      <c r="AF388" s="190" t="str">
        <f t="shared" si="799"/>
        <v>n/a</v>
      </c>
      <c r="AG388" s="206"/>
      <c r="AH388" s="207"/>
      <c r="AI388" s="169" t="s">
        <v>1245</v>
      </c>
      <c r="AJ388" s="168" t="s">
        <v>70</v>
      </c>
      <c r="AK388" s="169" t="s">
        <v>204</v>
      </c>
      <c r="AL388" s="202"/>
      <c r="AM388" s="202"/>
      <c r="AN388" s="202"/>
      <c r="AO388" s="213"/>
      <c r="AP388" s="202"/>
      <c r="AQ388" s="202"/>
      <c r="AR388" s="202"/>
      <c r="AS388" s="202"/>
      <c r="AT388" s="202"/>
      <c r="AU388" s="202"/>
      <c r="AV388" s="202"/>
      <c r="AW388" s="202"/>
      <c r="AX388" s="202"/>
      <c r="AY388" s="215"/>
      <c r="AZ388" s="202"/>
      <c r="BA388" s="216"/>
      <c r="BB388" s="202"/>
      <c r="BC388" s="202"/>
      <c r="BD388" s="202"/>
    </row>
    <row r="389" spans="1:56" ht="39" customHeight="1">
      <c r="A389" s="167">
        <f>IF(C389=0,"  ",VLOOKUP(C389,CODES!$A$1:$B$143,2,FALSE))</f>
        <v>100000100001000</v>
      </c>
      <c r="B389" s="253" t="s">
        <v>1246</v>
      </c>
      <c r="C389" s="169" t="s">
        <v>115</v>
      </c>
      <c r="D389" s="169" t="s">
        <v>36</v>
      </c>
      <c r="E389" s="169" t="s">
        <v>44</v>
      </c>
      <c r="F389" s="170" t="str">
        <f t="shared" ref="F389:I389" si="800">IF($E389="Public Bidding","Date Required",IF($E389="Shopping","n/a",IF($E389="Small Value Procurement","n/a",IF($E389="Lease of Venue","n/a",IF($E389="Agency to Agency","n/a",IF($E389="Direct Contracting","n/a",IF($E389="Emergency Cases","n/a","Check Mode of Proc")))))))</f>
        <v>n/a</v>
      </c>
      <c r="G389" s="170" t="str">
        <f t="shared" si="800"/>
        <v>n/a</v>
      </c>
      <c r="H389" s="170" t="str">
        <f t="shared" si="800"/>
        <v>n/a</v>
      </c>
      <c r="I389" s="170" t="str">
        <f t="shared" si="800"/>
        <v>n/a</v>
      </c>
      <c r="J389" s="183">
        <v>44612</v>
      </c>
      <c r="K389" s="183">
        <v>44612</v>
      </c>
      <c r="L389" s="181" t="str">
        <f t="shared" si="786"/>
        <v>n/a</v>
      </c>
      <c r="M389" s="183">
        <v>44614</v>
      </c>
      <c r="N389" s="180">
        <v>44616</v>
      </c>
      <c r="O389" s="186">
        <v>44631</v>
      </c>
      <c r="P389" s="186">
        <v>44632</v>
      </c>
      <c r="Q389" s="186" t="str">
        <f t="shared" ref="Q389:R389" si="801">IF($E389="Public Bidding","Date Required",IF($E389="Shopping","Date Required",IF($E389="Small Value Procurement","Date Required",IF($E389="Lease of Venue","Date Required",IF($E389="Agency to Agency","Date Required",IF($E389="Direct Contracting","Date Required",IF($E389="Emergency Cases","Date Required","Check Mode of Proc")))))))</f>
        <v>Date Required</v>
      </c>
      <c r="R389" s="186" t="str">
        <f t="shared" si="801"/>
        <v>Date Required</v>
      </c>
      <c r="S389" s="190" t="s">
        <v>38</v>
      </c>
      <c r="T389" s="404">
        <f t="shared" si="788"/>
        <v>33000</v>
      </c>
      <c r="U389" s="401">
        <v>33000</v>
      </c>
      <c r="V389" s="403"/>
      <c r="W389" s="404">
        <f t="shared" si="789"/>
        <v>32340</v>
      </c>
      <c r="X389" s="401">
        <v>32340</v>
      </c>
      <c r="Y389" s="195"/>
      <c r="Z389" s="190" t="str">
        <f t="shared" ref="Z389:AF389" si="802">IF($E389="Public Bidding","Date Required",IF($E389="Shopping","n/a",IF($E389="Small Value Procurement","n/a",IF($E389="Lease of Venue","n/a",IF($E389="Agency to Agency","n/a",IF($E389="Direct Contracting","n/a",IF($E389="Emergency Cases","n/a","Check Mode of Proc")))))))</f>
        <v>n/a</v>
      </c>
      <c r="AA389" s="190" t="str">
        <f t="shared" si="802"/>
        <v>n/a</v>
      </c>
      <c r="AB389" s="190" t="str">
        <f t="shared" si="802"/>
        <v>n/a</v>
      </c>
      <c r="AC389" s="190" t="str">
        <f t="shared" si="802"/>
        <v>n/a</v>
      </c>
      <c r="AD389" s="190" t="str">
        <f t="shared" si="802"/>
        <v>n/a</v>
      </c>
      <c r="AE389" s="190" t="str">
        <f t="shared" si="802"/>
        <v>n/a</v>
      </c>
      <c r="AF389" s="190" t="str">
        <f t="shared" si="802"/>
        <v>n/a</v>
      </c>
      <c r="AG389" s="206"/>
      <c r="AH389" s="207"/>
      <c r="AI389" s="169" t="s">
        <v>1247</v>
      </c>
      <c r="AJ389" s="168" t="s">
        <v>70</v>
      </c>
      <c r="AK389" s="169" t="s">
        <v>1248</v>
      </c>
      <c r="AL389" s="202"/>
      <c r="AM389" s="202"/>
      <c r="AN389" s="202"/>
      <c r="AO389" s="213"/>
      <c r="AP389" s="202"/>
      <c r="AQ389" s="202"/>
      <c r="AR389" s="202"/>
      <c r="AS389" s="202"/>
      <c r="AT389" s="202"/>
      <c r="AU389" s="202"/>
      <c r="AV389" s="202"/>
      <c r="AW389" s="202"/>
      <c r="AX389" s="202"/>
      <c r="AY389" s="215"/>
      <c r="AZ389" s="202"/>
      <c r="BA389" s="216"/>
      <c r="BB389" s="202"/>
      <c r="BC389" s="202"/>
      <c r="BD389" s="202"/>
    </row>
    <row r="390" spans="1:56" ht="39" customHeight="1">
      <c r="A390" s="167">
        <f>IF(C390=0,"  ",VLOOKUP(C390,CODES!$A$1:$B$143,2,FALSE))</f>
        <v>320101100001000</v>
      </c>
      <c r="B390" s="253" t="s">
        <v>228</v>
      </c>
      <c r="C390" s="221" t="s">
        <v>93</v>
      </c>
      <c r="D390" s="169" t="s">
        <v>36</v>
      </c>
      <c r="E390" s="169" t="s">
        <v>44</v>
      </c>
      <c r="F390" s="170" t="str">
        <f>IF($E390="Public Bidding","Date Required",IF($E390="Shopping","n/a",IF($E390="Small Value Procurement","n/a",IF($E390="Lease of Venue","n/a",IF($E390="Agency to Agency","n/a",IF($E390="Direct Contracting","n/a",IF($E390="Emergency Cases","n/a","Check Mode of Proc")))))))</f>
        <v>n/a</v>
      </c>
      <c r="G390" s="170" t="str">
        <f>IF($E390="Public Bidding","Date Required",IF($E390="Shopping","n/a",IF($E390="Small Value Procurement","n/a",IF($E390="Lease of Venue","n/a",IF($E390="Agency to Agency","n/a",IF($E390="Direct Contracting","n/a",IF($E390="Emergency Cases","n/a","Check Mode of Proc")))))))</f>
        <v>n/a</v>
      </c>
      <c r="H390" s="170" t="str">
        <f>IF($E390="Public Bidding","Date Required",IF($E390="Shopping","n/a",IF($E390="Small Value Procurement","n/a",IF($E390="Lease of Venue","n/a",IF($E390="Agency to Agency","n/a",IF($E390="Direct Contracting","n/a",IF($E390="Emergency Cases","n/a","Check Mode of Proc")))))))</f>
        <v>n/a</v>
      </c>
      <c r="I390" s="170" t="str">
        <f>IF($E390="Public Bidding","Date Required",IF($E390="Shopping","n/a",IF($E390="Small Value Procurement","n/a",IF($E390="Lease of Venue","n/a",IF($E390="Agency to Agency","n/a",IF($E390="Direct Contracting","n/a",IF($E390="Emergency Cases","n/a","Check Mode of Proc")))))))</f>
        <v>n/a</v>
      </c>
      <c r="J390" s="180">
        <v>44603</v>
      </c>
      <c r="K390" s="180">
        <v>44603</v>
      </c>
      <c r="L390" s="181" t="str">
        <f>IF($E390="Public Bidding","Date Required",IF($E390="Shopping","n/a",IF($E390="Small Value Procurement","n/a",IF($E390="Lease of Venue","n/a",IF($E390="Agency to Agency","n/a",IF($E390="Direct Contracting","n/a",IF($E390="Emergency Cases","n/a","Check Mode of Proc")))))))</f>
        <v>n/a</v>
      </c>
      <c r="M390" s="180">
        <v>44613</v>
      </c>
      <c r="N390" s="180">
        <v>44255</v>
      </c>
      <c r="O390" s="186" t="str">
        <f>IF($E390="Public Bidding","Date Required",IF($E390="Shopping","Date Required",IF($E390="Small Value Procurement","Date Required",IF($E390="Lease of Venue","Date Required",IF($E390="Agency to Agency","Date Required",IF($E390="Direct Contracting","Date Required",IF($E390="Emergency Cases","Date Required","Check Mode of Proc")))))))</f>
        <v>Date Required</v>
      </c>
      <c r="P390" s="186" t="str">
        <f>IF($E390="Public Bidding","Date Required",IF($E390="Shopping","Date Required",IF($E390="Small Value Procurement","Date Required",IF($E390="Lease of Venue","Date Required",IF($E390="Agency to Agency","Date Required",IF($E390="Direct Contracting","Date Required",IF($E390="Emergency Cases","Date Required","Check Mode of Proc")))))))</f>
        <v>Date Required</v>
      </c>
      <c r="Q390" s="186" t="str">
        <f>IF($E390="Public Bidding","Date Required",IF($E390="Shopping","Date Required",IF($E390="Small Value Procurement","Date Required",IF($E390="Lease of Venue","Date Required",IF($E390="Agency to Agency","Date Required",IF($E390="Direct Contracting","Date Required",IF($E390="Emergency Cases","Date Required","Check Mode of Proc")))))))</f>
        <v>Date Required</v>
      </c>
      <c r="R390" s="186" t="str">
        <f>IF($E390="Public Bidding","Date Required",IF($E390="Shopping","Date Required",IF($E390="Small Value Procurement","Date Required",IF($E390="Lease of Venue","Date Required",IF($E390="Agency to Agency","Date Required",IF($E390="Direct Contracting","Date Required",IF($E390="Emergency Cases","Date Required","Check Mode of Proc")))))))</f>
        <v>Date Required</v>
      </c>
      <c r="S390" s="190" t="s">
        <v>38</v>
      </c>
      <c r="T390" s="248">
        <f>SUM(U390:V390)</f>
        <v>230400</v>
      </c>
      <c r="U390" s="263">
        <v>230400</v>
      </c>
      <c r="V390" s="250"/>
      <c r="W390" s="248">
        <f>SUM(X390:Y390)</f>
        <v>8196</v>
      </c>
      <c r="X390" s="263">
        <v>8196</v>
      </c>
      <c r="Y390" s="195"/>
      <c r="Z390" s="190" t="str">
        <f>IF($E390="Public Bidding","Date Required",IF($E390="Shopping","n/a",IF($E390="Small Value Procurement","n/a",IF($E390="Lease of Venue","n/a",IF($E390="Agency to Agency","n/a",IF($E390="Direct Contracting","n/a",IF($E390="Emergency Cases","n/a","Check Mode of Proc")))))))</f>
        <v>n/a</v>
      </c>
      <c r="AA390" s="190" t="str">
        <f>IF($E390="Public Bidding","Date Required",IF($E390="Shopping","n/a",IF($E390="Small Value Procurement","n/a",IF($E390="Lease of Venue","n/a",IF($E390="Agency to Agency","n/a",IF($E390="Direct Contracting","n/a",IF($E390="Emergency Cases","n/a","Check Mode of Proc")))))))</f>
        <v>n/a</v>
      </c>
      <c r="AB390" s="190" t="str">
        <f>IF($E390="Public Bidding","Date Required",IF($E390="Shopping","n/a",IF($E390="Small Value Procurement","n/a",IF($E390="Lease of Venue","n/a",IF($E390="Agency to Agency","n/a",IF($E390="Direct Contracting","n/a",IF($E390="Emergency Cases","n/a","Check Mode of Proc")))))))</f>
        <v>n/a</v>
      </c>
      <c r="AC390" s="190" t="str">
        <f>IF($E390="Public Bidding","Date Required",IF($E390="Shopping","n/a",IF($E390="Small Value Procurement","n/a",IF($E390="Lease of Venue","n/a",IF($E390="Agency to Agency","n/a",IF($E390="Direct Contracting","n/a",IF($E390="Emergency Cases","n/a","Check Mode of Proc")))))))</f>
        <v>n/a</v>
      </c>
      <c r="AD390" s="190" t="str">
        <f>IF($E390="Public Bidding","Date Required",IF($E390="Shopping","n/a",IF($E390="Small Value Procurement","n/a",IF($E390="Lease of Venue","n/a",IF($E390="Agency to Agency","n/a",IF($E390="Direct Contracting","n/a",IF($E390="Emergency Cases","n/a","Check Mode of Proc")))))))</f>
        <v>n/a</v>
      </c>
      <c r="AE390" s="190" t="str">
        <f>IF($E390="Public Bidding","Date Required",IF($E390="Shopping","n/a",IF($E390="Small Value Procurement","n/a",IF($E390="Lease of Venue","n/a",IF($E390="Agency to Agency","n/a",IF($E390="Direct Contracting","n/a",IF($E390="Emergency Cases","n/a","Check Mode of Proc")))))))</f>
        <v>n/a</v>
      </c>
      <c r="AF390" s="190" t="str">
        <f>IF($E390="Public Bidding","Date Required",IF($E390="Shopping","n/a",IF($E390="Small Value Procurement","n/a",IF($E390="Lease of Venue","n/a",IF($E390="Agency to Agency","n/a",IF($E390="Direct Contracting","n/a",IF($E390="Emergency Cases","n/a","Check Mode of Proc")))))))</f>
        <v>n/a</v>
      </c>
      <c r="AG390" s="206"/>
      <c r="AH390" s="207"/>
      <c r="AI390" s="169" t="s">
        <v>229</v>
      </c>
      <c r="AJ390" s="168" t="s">
        <v>192</v>
      </c>
      <c r="AK390" s="169" t="s">
        <v>146</v>
      </c>
      <c r="AL390" s="202"/>
      <c r="AM390" s="202"/>
      <c r="AN390" s="202"/>
      <c r="AO390" s="213"/>
      <c r="AP390" s="202"/>
      <c r="AQ390" s="202"/>
      <c r="AR390" s="202"/>
      <c r="AS390" s="202"/>
      <c r="AT390" s="202"/>
      <c r="AU390" s="202"/>
      <c r="AV390" s="202"/>
      <c r="AW390" s="202"/>
      <c r="AX390" s="202"/>
      <c r="AY390" s="215"/>
      <c r="AZ390" s="202"/>
      <c r="BA390" s="216"/>
      <c r="BB390" s="202"/>
      <c r="BC390" s="202"/>
      <c r="BD390" s="202"/>
    </row>
    <row r="391" spans="1:56" ht="39" customHeight="1">
      <c r="A391" s="167">
        <f>IF(C391=0,"  ",VLOOKUP(C391,CODES!$A$1:$B$143,2,FALSE))</f>
        <v>200000100003000</v>
      </c>
      <c r="B391" s="253" t="s">
        <v>1249</v>
      </c>
      <c r="C391" s="169" t="s">
        <v>422</v>
      </c>
      <c r="D391" s="169" t="s">
        <v>36</v>
      </c>
      <c r="E391" s="169" t="s">
        <v>44</v>
      </c>
      <c r="F391" s="170" t="str">
        <f>IF($E391="Public Bidding","Date Required",IF($E391="Shopping","n/a",IF($E391="Small Value Procurement","n/a",IF($E391="Lease of Venue","n/a",IF($E391="Agency to Agency","n/a",IF($E391="Direct Contracting","n/a",IF($E391="Emergency Cases","n/a","Check Mode of Proc")))))))</f>
        <v>n/a</v>
      </c>
      <c r="G391" s="170" t="str">
        <f>IF($E391="Public Bidding","Date Required",IF($E391="Shopping","n/a",IF($E391="Small Value Procurement","n/a",IF($E391="Lease of Venue","n/a",IF($E391="Agency to Agency","n/a",IF($E391="Direct Contracting","n/a",IF($E391="Emergency Cases","n/a","Check Mode of Proc")))))))</f>
        <v>n/a</v>
      </c>
      <c r="H391" s="170" t="str">
        <f>IF($E391="Public Bidding","Date Required",IF($E391="Shopping","n/a",IF($E391="Small Value Procurement","n/a",IF($E391="Lease of Venue","n/a",IF($E391="Agency to Agency","n/a",IF($E391="Direct Contracting","n/a",IF($E391="Emergency Cases","n/a","Check Mode of Proc")))))))</f>
        <v>n/a</v>
      </c>
      <c r="I391" s="170" t="str">
        <f>IF($E391="Public Bidding","Date Required",IF($E391="Shopping","n/a",IF($E391="Small Value Procurement","n/a",IF($E391="Lease of Venue","n/a",IF($E391="Agency to Agency","n/a",IF($E391="Direct Contracting","n/a",IF($E391="Emergency Cases","n/a","Check Mode of Proc")))))))</f>
        <v>n/a</v>
      </c>
      <c r="J391" s="183">
        <v>44616</v>
      </c>
      <c r="K391" s="183">
        <v>44616</v>
      </c>
      <c r="L391" s="181" t="str">
        <f t="shared" si="786"/>
        <v>n/a</v>
      </c>
      <c r="M391" s="183">
        <v>44620</v>
      </c>
      <c r="N391" s="180">
        <v>44627</v>
      </c>
      <c r="O391" s="186">
        <v>44631</v>
      </c>
      <c r="P391" s="186">
        <v>44632</v>
      </c>
      <c r="Q391" s="186" t="str">
        <f>IF($E391="Public Bidding","Date Required",IF($E391="Shopping","Date Required",IF($E391="Small Value Procurement","Date Required",IF($E391="Lease of Venue","Date Required",IF($E391="Agency to Agency","Date Required",IF($E391="Direct Contracting","Date Required",IF($E391="Emergency Cases","Date Required","Check Mode of Proc")))))))</f>
        <v>Date Required</v>
      </c>
      <c r="R391" s="186" t="str">
        <f>IF($E391="Public Bidding","Date Required",IF($E391="Shopping","Date Required",IF($E391="Small Value Procurement","Date Required",IF($E391="Lease of Venue","Date Required",IF($E391="Agency to Agency","Date Required",IF($E391="Direct Contracting","Date Required",IF($E391="Emergency Cases","Date Required","Check Mode of Proc")))))))</f>
        <v>Date Required</v>
      </c>
      <c r="S391" s="190" t="s">
        <v>38</v>
      </c>
      <c r="T391" s="404">
        <f t="shared" si="788"/>
        <v>6800</v>
      </c>
      <c r="U391" s="401">
        <v>6800</v>
      </c>
      <c r="V391" s="403"/>
      <c r="W391" s="404">
        <f t="shared" si="789"/>
        <v>6800</v>
      </c>
      <c r="X391" s="401">
        <v>6800</v>
      </c>
      <c r="Y391" s="195"/>
      <c r="Z391" s="190" t="str">
        <f t="shared" ref="Z391:AF391" si="803">IF($E391="Public Bidding","Date Required",IF($E391="Shopping","n/a",IF($E391="Small Value Procurement","n/a",IF($E391="Lease of Venue","n/a",IF($E391="Agency to Agency","n/a",IF($E391="Direct Contracting","n/a",IF($E391="Emergency Cases","n/a","Check Mode of Proc")))))))</f>
        <v>n/a</v>
      </c>
      <c r="AA391" s="190" t="str">
        <f t="shared" si="803"/>
        <v>n/a</v>
      </c>
      <c r="AB391" s="190" t="str">
        <f t="shared" si="803"/>
        <v>n/a</v>
      </c>
      <c r="AC391" s="190" t="str">
        <f t="shared" si="803"/>
        <v>n/a</v>
      </c>
      <c r="AD391" s="190" t="str">
        <f t="shared" si="803"/>
        <v>n/a</v>
      </c>
      <c r="AE391" s="190" t="str">
        <f t="shared" si="803"/>
        <v>n/a</v>
      </c>
      <c r="AF391" s="190" t="str">
        <f t="shared" si="803"/>
        <v>n/a</v>
      </c>
      <c r="AG391" s="206"/>
      <c r="AH391" s="207"/>
      <c r="AI391" s="169" t="s">
        <v>1250</v>
      </c>
      <c r="AJ391" s="168" t="s">
        <v>108</v>
      </c>
      <c r="AK391" s="169" t="s">
        <v>247</v>
      </c>
      <c r="AL391" s="202"/>
      <c r="AM391" s="202"/>
      <c r="AN391" s="202"/>
      <c r="AO391" s="213"/>
      <c r="AP391" s="202"/>
      <c r="AQ391" s="202"/>
      <c r="AR391" s="202"/>
      <c r="AS391" s="202"/>
      <c r="AT391" s="202"/>
      <c r="AU391" s="202"/>
      <c r="AV391" s="202"/>
      <c r="AW391" s="202"/>
      <c r="AX391" s="202"/>
      <c r="AY391" s="215"/>
      <c r="AZ391" s="202"/>
      <c r="BA391" s="216"/>
      <c r="BB391" s="202"/>
      <c r="BC391" s="202"/>
      <c r="BD391" s="202"/>
    </row>
    <row r="392" spans="1:56" ht="39" customHeight="1">
      <c r="A392" s="167">
        <f>IF(C392=0,"  ",VLOOKUP(C392,CODES!$A$1:$B$143,2,FALSE))</f>
        <v>200000100005000</v>
      </c>
      <c r="B392" s="253" t="s">
        <v>1251</v>
      </c>
      <c r="C392" s="169" t="s">
        <v>206</v>
      </c>
      <c r="D392" s="169" t="s">
        <v>36</v>
      </c>
      <c r="E392" s="169" t="s">
        <v>44</v>
      </c>
      <c r="F392" s="170" t="str">
        <f t="shared" ref="F392:I392" si="804">IF($E392="Public Bidding","Date Required",IF($E392="Shopping","n/a",IF($E392="Small Value Procurement","n/a",IF($E392="Lease of Venue","n/a",IF($E392="Agency to Agency","n/a",IF($E392="Direct Contracting","n/a",IF($E392="Emergency Cases","n/a","Check Mode of Proc")))))))</f>
        <v>n/a</v>
      </c>
      <c r="G392" s="170" t="str">
        <f t="shared" si="804"/>
        <v>n/a</v>
      </c>
      <c r="H392" s="170" t="str">
        <f t="shared" si="804"/>
        <v>n/a</v>
      </c>
      <c r="I392" s="170" t="str">
        <f t="shared" si="804"/>
        <v>n/a</v>
      </c>
      <c r="J392" s="180">
        <v>44621</v>
      </c>
      <c r="K392" s="180">
        <v>44621</v>
      </c>
      <c r="L392" s="181" t="str">
        <f t="shared" ref="L392:L428" si="805">IF($E392="Public Bidding","Date Required",IF($E392="Shopping","n/a",IF($E392="Small Value Procurement","n/a",IF($E392="Lease of Venue","n/a",IF($E392="Agency to Agency","n/a",IF($E392="Direct Contracting","n/a",IF($E392="Emergency Cases","n/a","Check Mode of Proc")))))))</f>
        <v>n/a</v>
      </c>
      <c r="M392" s="180">
        <v>44622</v>
      </c>
      <c r="N392" s="180">
        <v>44627</v>
      </c>
      <c r="O392" s="186">
        <v>44638</v>
      </c>
      <c r="P392" s="186">
        <v>44639</v>
      </c>
      <c r="Q392" s="186" t="str">
        <f t="shared" ref="Q392:R392" si="806">IF($E392="Public Bidding","Date Required",IF($E392="Shopping","Date Required",IF($E392="Small Value Procurement","Date Required",IF($E392="Lease of Venue","Date Required",IF($E392="Agency to Agency","Date Required",IF($E392="Direct Contracting","Date Required",IF($E392="Emergency Cases","Date Required","Check Mode of Proc")))))))</f>
        <v>Date Required</v>
      </c>
      <c r="R392" s="186" t="str">
        <f t="shared" si="806"/>
        <v>Date Required</v>
      </c>
      <c r="S392" s="190" t="s">
        <v>38</v>
      </c>
      <c r="T392" s="404">
        <f t="shared" ref="T392:T428" si="807">SUM(U392:V392)</f>
        <v>26000</v>
      </c>
      <c r="U392" s="401">
        <v>26000</v>
      </c>
      <c r="V392" s="403"/>
      <c r="W392" s="404">
        <f t="shared" ref="W392:W428" si="808">SUM(X392:Y392)</f>
        <v>26000</v>
      </c>
      <c r="X392" s="401">
        <v>26000</v>
      </c>
      <c r="Y392" s="195"/>
      <c r="Z392" s="190" t="str">
        <f t="shared" ref="Z392:AF392" si="809">IF($E392="Public Bidding","Date Required",IF($E392="Shopping","n/a",IF($E392="Small Value Procurement","n/a",IF($E392="Lease of Venue","n/a",IF($E392="Agency to Agency","n/a",IF($E392="Direct Contracting","n/a",IF($E392="Emergency Cases","n/a","Check Mode of Proc")))))))</f>
        <v>n/a</v>
      </c>
      <c r="AA392" s="190" t="str">
        <f t="shared" si="809"/>
        <v>n/a</v>
      </c>
      <c r="AB392" s="190" t="str">
        <f t="shared" si="809"/>
        <v>n/a</v>
      </c>
      <c r="AC392" s="190" t="str">
        <f t="shared" si="809"/>
        <v>n/a</v>
      </c>
      <c r="AD392" s="190" t="str">
        <f t="shared" si="809"/>
        <v>n/a</v>
      </c>
      <c r="AE392" s="190" t="str">
        <f t="shared" si="809"/>
        <v>n/a</v>
      </c>
      <c r="AF392" s="190" t="str">
        <f t="shared" si="809"/>
        <v>n/a</v>
      </c>
      <c r="AG392" s="206"/>
      <c r="AH392" s="207"/>
      <c r="AI392" s="169" t="s">
        <v>1252</v>
      </c>
      <c r="AJ392" s="168" t="s">
        <v>46</v>
      </c>
      <c r="AK392" s="169" t="s">
        <v>1253</v>
      </c>
      <c r="AL392" s="202"/>
      <c r="AM392" s="202"/>
      <c r="AN392" s="202"/>
      <c r="AO392" s="213"/>
      <c r="AP392" s="202"/>
      <c r="AQ392" s="202"/>
      <c r="AR392" s="202"/>
      <c r="AS392" s="202"/>
      <c r="AT392" s="202"/>
      <c r="AU392" s="202"/>
      <c r="AV392" s="202"/>
      <c r="AW392" s="202"/>
      <c r="AX392" s="202"/>
      <c r="AY392" s="215"/>
      <c r="AZ392" s="202"/>
      <c r="BA392" s="216"/>
      <c r="BB392" s="202"/>
      <c r="BC392" s="202"/>
      <c r="BD392" s="202"/>
    </row>
    <row r="393" spans="1:56" ht="39" customHeight="1">
      <c r="A393" s="167">
        <f>IF(C393=0,"  ",VLOOKUP(C393,CODES!$A$1:$B$143,2,FALSE))</f>
        <v>100000100001000</v>
      </c>
      <c r="B393" s="253" t="s">
        <v>383</v>
      </c>
      <c r="C393" s="169" t="s">
        <v>238</v>
      </c>
      <c r="D393" s="169" t="s">
        <v>36</v>
      </c>
      <c r="E393" s="169" t="s">
        <v>44</v>
      </c>
      <c r="F393" s="170" t="str">
        <f>IF($E393="Public Bidding","Date Required",IF($E393="Shopping","n/a",IF($E393="Small Value Procurement","n/a",IF($E393="Lease of Venue","n/a",IF($E393="Agency to Agency","n/a",IF($E393="Direct Contracting","n/a",IF($E393="Emergency Cases","n/a","Check Mode of Proc")))))))</f>
        <v>n/a</v>
      </c>
      <c r="G393" s="170" t="str">
        <f>IF($E393="Public Bidding","Date Required",IF($E393="Shopping","n/a",IF($E393="Small Value Procurement","n/a",IF($E393="Lease of Venue","n/a",IF($E393="Agency to Agency","n/a",IF($E393="Direct Contracting","n/a",IF($E393="Emergency Cases","n/a","Check Mode of Proc")))))))</f>
        <v>n/a</v>
      </c>
      <c r="H393" s="170" t="str">
        <f>IF($E393="Public Bidding","Date Required",IF($E393="Shopping","n/a",IF($E393="Small Value Procurement","n/a",IF($E393="Lease of Venue","n/a",IF($E393="Agency to Agency","n/a",IF($E393="Direct Contracting","n/a",IF($E393="Emergency Cases","n/a","Check Mode of Proc")))))))</f>
        <v>n/a</v>
      </c>
      <c r="I393" s="170" t="str">
        <f>IF($E393="Public Bidding","Date Required",IF($E393="Shopping","n/a",IF($E393="Small Value Procurement","n/a",IF($E393="Lease of Venue","n/a",IF($E393="Agency to Agency","n/a",IF($E393="Direct Contracting","n/a",IF($E393="Emergency Cases","n/a","Check Mode of Proc")))))))</f>
        <v>n/a</v>
      </c>
      <c r="J393" s="180">
        <v>44631</v>
      </c>
      <c r="K393" s="180">
        <v>44631</v>
      </c>
      <c r="L393" s="181" t="str">
        <f>IF($E393="Public Bidding","Date Required",IF($E393="Shopping","n/a",IF($E393="Small Value Procurement","n/a",IF($E393="Lease of Venue","n/a",IF($E393="Agency to Agency","n/a",IF($E393="Direct Contracting","n/a",IF($E393="Emergency Cases","n/a","Check Mode of Proc")))))))</f>
        <v>n/a</v>
      </c>
      <c r="M393" s="180">
        <v>44634</v>
      </c>
      <c r="N393" s="180">
        <v>44637</v>
      </c>
      <c r="O393" s="186">
        <v>44651</v>
      </c>
      <c r="P393" s="186">
        <v>44652</v>
      </c>
      <c r="Q393" s="243" t="str">
        <f>IF($E393="Public Bidding","Date Required",IF($E393="Shopping","Date Required",IF($E393="Small Value Procurement","Date Required",IF($E393="Lease of Venue","Date Required",IF($E393="Agency to Agency","Date Required",IF($E393="Direct Contracting","Date Required",IF($E393="Emergency Cases","Date Required","Check Mode of Proc")))))))</f>
        <v>Date Required</v>
      </c>
      <c r="R393" s="243" t="str">
        <f>IF($E393="Public Bidding","Date Required",IF($E393="Shopping","Date Required",IF($E393="Small Value Procurement","Date Required",IF($E393="Lease of Venue","Date Required",IF($E393="Agency to Agency","Date Required",IF($E393="Direct Contracting","Date Required",IF($E393="Emergency Cases","Date Required","Check Mode of Proc")))))))</f>
        <v>Date Required</v>
      </c>
      <c r="S393" s="190" t="s">
        <v>38</v>
      </c>
      <c r="T393" s="248">
        <f>SUM(U393:V393)</f>
        <v>10000</v>
      </c>
      <c r="U393" s="263">
        <v>10000</v>
      </c>
      <c r="V393" s="250"/>
      <c r="W393" s="248">
        <f>SUM(X393:Y393)</f>
        <v>6500</v>
      </c>
      <c r="X393" s="263">
        <v>6500</v>
      </c>
      <c r="Y393" s="195"/>
      <c r="Z393" s="190" t="str">
        <f>IF($E393="Public Bidding","Date Required",IF($E393="Shopping","n/a",IF($E393="Small Value Procurement","n/a",IF($E393="Lease of Venue","n/a",IF($E393="Agency to Agency","n/a",IF($E393="Direct Contracting","n/a",IF($E393="Emergency Cases","n/a","Check Mode of Proc")))))))</f>
        <v>n/a</v>
      </c>
      <c r="AA393" s="190" t="str">
        <f>IF($E393="Public Bidding","Date Required",IF($E393="Shopping","n/a",IF($E393="Small Value Procurement","n/a",IF($E393="Lease of Venue","n/a",IF($E393="Agency to Agency","n/a",IF($E393="Direct Contracting","n/a",IF($E393="Emergency Cases","n/a","Check Mode of Proc")))))))</f>
        <v>n/a</v>
      </c>
      <c r="AB393" s="190" t="str">
        <f>IF($E393="Public Bidding","Date Required",IF($E393="Shopping","n/a",IF($E393="Small Value Procurement","n/a",IF($E393="Lease of Venue","n/a",IF($E393="Agency to Agency","n/a",IF($E393="Direct Contracting","n/a",IF($E393="Emergency Cases","n/a","Check Mode of Proc")))))))</f>
        <v>n/a</v>
      </c>
      <c r="AC393" s="190" t="str">
        <f>IF($E393="Public Bidding","Date Required",IF($E393="Shopping","n/a",IF($E393="Small Value Procurement","n/a",IF($E393="Lease of Venue","n/a",IF($E393="Agency to Agency","n/a",IF($E393="Direct Contracting","n/a",IF($E393="Emergency Cases","n/a","Check Mode of Proc")))))))</f>
        <v>n/a</v>
      </c>
      <c r="AD393" s="190" t="str">
        <f>IF($E393="Public Bidding","Date Required",IF($E393="Shopping","n/a",IF($E393="Small Value Procurement","n/a",IF($E393="Lease of Venue","n/a",IF($E393="Agency to Agency","n/a",IF($E393="Direct Contracting","n/a",IF($E393="Emergency Cases","n/a","Check Mode of Proc")))))))</f>
        <v>n/a</v>
      </c>
      <c r="AE393" s="190" t="str">
        <f>IF($E393="Public Bidding","Date Required",IF($E393="Shopping","n/a",IF($E393="Small Value Procurement","n/a",IF($E393="Lease of Venue","n/a",IF($E393="Agency to Agency","n/a",IF($E393="Direct Contracting","n/a",IF($E393="Emergency Cases","n/a","Check Mode of Proc")))))))</f>
        <v>n/a</v>
      </c>
      <c r="AF393" s="190" t="str">
        <f>IF($E393="Public Bidding","Date Required",IF($E393="Shopping","n/a",IF($E393="Small Value Procurement","n/a",IF($E393="Lease of Venue","n/a",IF($E393="Agency to Agency","n/a",IF($E393="Direct Contracting","n/a",IF($E393="Emergency Cases","n/a","Check Mode of Proc")))))))</f>
        <v>n/a</v>
      </c>
      <c r="AG393" s="206"/>
      <c r="AH393" s="207"/>
      <c r="AI393" s="169" t="s">
        <v>384</v>
      </c>
      <c r="AJ393" s="168" t="s">
        <v>385</v>
      </c>
      <c r="AK393" s="169" t="s">
        <v>386</v>
      </c>
      <c r="AL393" s="231"/>
      <c r="AM393" s="231"/>
      <c r="AN393" s="231"/>
      <c r="AO393" s="235"/>
      <c r="AP393" s="231"/>
      <c r="AQ393" s="231"/>
      <c r="AR393" s="231"/>
      <c r="AS393" s="231"/>
      <c r="AT393" s="231"/>
      <c r="AU393" s="231"/>
      <c r="AV393" s="231"/>
      <c r="AW393" s="231"/>
      <c r="AX393" s="231"/>
      <c r="AY393" s="237"/>
      <c r="AZ393" s="231"/>
      <c r="BA393" s="238"/>
      <c r="BB393" s="231"/>
      <c r="BC393" s="231"/>
      <c r="BD393" s="231"/>
    </row>
    <row r="394" spans="1:56" ht="39" customHeight="1">
      <c r="A394" s="167">
        <f>IF(C394=0,"  ",VLOOKUP(C394,CODES!$A$1:$B$143,2,FALSE))</f>
        <v>310100100002000</v>
      </c>
      <c r="B394" s="253" t="s">
        <v>1254</v>
      </c>
      <c r="C394" s="169" t="s">
        <v>464</v>
      </c>
      <c r="D394" s="169" t="s">
        <v>36</v>
      </c>
      <c r="E394" s="169" t="s">
        <v>44</v>
      </c>
      <c r="F394" s="170" t="str">
        <f t="shared" ref="F394:I394" si="810">IF($E394="Public Bidding","Date Required",IF($E394="Shopping","n/a",IF($E394="Small Value Procurement","n/a",IF($E394="Lease of Venue","n/a",IF($E394="Agency to Agency","n/a",IF($E394="Direct Contracting","n/a",IF($E394="Emergency Cases","n/a","Check Mode of Proc")))))))</f>
        <v>n/a</v>
      </c>
      <c r="G394" s="170" t="str">
        <f t="shared" si="810"/>
        <v>n/a</v>
      </c>
      <c r="H394" s="170" t="str">
        <f t="shared" si="810"/>
        <v>n/a</v>
      </c>
      <c r="I394" s="170" t="str">
        <f t="shared" si="810"/>
        <v>n/a</v>
      </c>
      <c r="J394" s="180">
        <v>44634</v>
      </c>
      <c r="K394" s="180">
        <v>44634</v>
      </c>
      <c r="L394" s="181" t="str">
        <f t="shared" si="805"/>
        <v>n/a</v>
      </c>
      <c r="M394" s="180">
        <v>44637</v>
      </c>
      <c r="N394" s="180">
        <v>44638</v>
      </c>
      <c r="O394" s="186">
        <v>44643</v>
      </c>
      <c r="P394" s="186">
        <v>44644</v>
      </c>
      <c r="Q394" s="243" t="str">
        <f t="shared" ref="Q394:R394" si="811">IF($E394="Public Bidding","Date Required",IF($E394="Shopping","Date Required",IF($E394="Small Value Procurement","Date Required",IF($E394="Lease of Venue","Date Required",IF($E394="Agency to Agency","Date Required",IF($E394="Direct Contracting","Date Required",IF($E394="Emergency Cases","Date Required","Check Mode of Proc")))))))</f>
        <v>Date Required</v>
      </c>
      <c r="R394" s="243" t="str">
        <f t="shared" si="811"/>
        <v>Date Required</v>
      </c>
      <c r="S394" s="190" t="s">
        <v>38</v>
      </c>
      <c r="T394" s="404">
        <f t="shared" si="807"/>
        <v>165000</v>
      </c>
      <c r="U394" s="401">
        <v>165000</v>
      </c>
      <c r="V394" s="403"/>
      <c r="W394" s="404">
        <f t="shared" si="808"/>
        <v>165000</v>
      </c>
      <c r="X394" s="401">
        <v>165000</v>
      </c>
      <c r="Y394" s="195"/>
      <c r="Z394" s="190" t="str">
        <f t="shared" ref="Z394:AF394" si="812">IF($E394="Public Bidding","Date Required",IF($E394="Shopping","n/a",IF($E394="Small Value Procurement","n/a",IF($E394="Lease of Venue","n/a",IF($E394="Agency to Agency","n/a",IF($E394="Direct Contracting","n/a",IF($E394="Emergency Cases","n/a","Check Mode of Proc")))))))</f>
        <v>n/a</v>
      </c>
      <c r="AA394" s="190" t="str">
        <f t="shared" si="812"/>
        <v>n/a</v>
      </c>
      <c r="AB394" s="190" t="str">
        <f t="shared" si="812"/>
        <v>n/a</v>
      </c>
      <c r="AC394" s="190" t="str">
        <f t="shared" si="812"/>
        <v>n/a</v>
      </c>
      <c r="AD394" s="190" t="str">
        <f t="shared" si="812"/>
        <v>n/a</v>
      </c>
      <c r="AE394" s="190" t="str">
        <f t="shared" si="812"/>
        <v>n/a</v>
      </c>
      <c r="AF394" s="190" t="str">
        <f t="shared" si="812"/>
        <v>n/a</v>
      </c>
      <c r="AG394" s="206"/>
      <c r="AH394" s="207"/>
      <c r="AI394" s="169" t="s">
        <v>1255</v>
      </c>
      <c r="AJ394" s="168" t="s">
        <v>117</v>
      </c>
      <c r="AK394" s="169" t="s">
        <v>1256</v>
      </c>
      <c r="AL394" s="231"/>
      <c r="AM394" s="231"/>
      <c r="AN394" s="231"/>
      <c r="AO394" s="235"/>
      <c r="AP394" s="231"/>
      <c r="AQ394" s="231"/>
      <c r="AR394" s="231"/>
      <c r="AS394" s="231"/>
      <c r="AT394" s="231"/>
      <c r="AU394" s="231"/>
      <c r="AV394" s="231"/>
      <c r="AW394" s="231"/>
      <c r="AX394" s="231"/>
      <c r="AY394" s="237"/>
      <c r="AZ394" s="231"/>
      <c r="BA394" s="238"/>
      <c r="BB394" s="231"/>
      <c r="BC394" s="231"/>
      <c r="BD394" s="231"/>
    </row>
    <row r="395" spans="1:56" ht="58.5" customHeight="1">
      <c r="A395" s="167">
        <f>IF(C395=0,"  ",VLOOKUP(C395,CODES!$A$1:$B$143,2,FALSE))</f>
        <v>330100100001000</v>
      </c>
      <c r="B395" s="253" t="s">
        <v>1257</v>
      </c>
      <c r="C395" s="169" t="s">
        <v>249</v>
      </c>
      <c r="D395" s="169" t="s">
        <v>36</v>
      </c>
      <c r="E395" s="169" t="s">
        <v>44</v>
      </c>
      <c r="F395" s="170" t="str">
        <f t="shared" ref="F395:I395" si="813">IF($E395="Public Bidding","Date Required",IF($E395="Shopping","n/a",IF($E395="Small Value Procurement","n/a",IF($E395="Lease of Venue","n/a",IF($E395="Agency to Agency","n/a",IF($E395="Direct Contracting","n/a",IF($E395="Emergency Cases","n/a","Check Mode of Proc")))))))</f>
        <v>n/a</v>
      </c>
      <c r="G395" s="170" t="str">
        <f t="shared" si="813"/>
        <v>n/a</v>
      </c>
      <c r="H395" s="170" t="str">
        <f t="shared" si="813"/>
        <v>n/a</v>
      </c>
      <c r="I395" s="170" t="str">
        <f t="shared" si="813"/>
        <v>n/a</v>
      </c>
      <c r="J395" s="180">
        <v>44634</v>
      </c>
      <c r="K395" s="180">
        <v>44634</v>
      </c>
      <c r="L395" s="181" t="str">
        <f t="shared" si="805"/>
        <v>n/a</v>
      </c>
      <c r="M395" s="183">
        <v>44637</v>
      </c>
      <c r="N395" s="183">
        <v>44643</v>
      </c>
      <c r="O395" s="186">
        <v>44649</v>
      </c>
      <c r="P395" s="186">
        <v>44650</v>
      </c>
      <c r="Q395" s="243" t="str">
        <f t="shared" ref="Q395:R395" si="814">IF($E395="Public Bidding","Date Required",IF($E395="Shopping","Date Required",IF($E395="Small Value Procurement","Date Required",IF($E395="Lease of Venue","Date Required",IF($E395="Agency to Agency","Date Required",IF($E395="Direct Contracting","Date Required",IF($E395="Emergency Cases","Date Required","Check Mode of Proc")))))))</f>
        <v>Date Required</v>
      </c>
      <c r="R395" s="243" t="str">
        <f t="shared" si="814"/>
        <v>Date Required</v>
      </c>
      <c r="S395" s="190" t="s">
        <v>38</v>
      </c>
      <c r="T395" s="404">
        <f t="shared" si="807"/>
        <v>105000</v>
      </c>
      <c r="U395" s="401">
        <v>105000</v>
      </c>
      <c r="V395" s="403"/>
      <c r="W395" s="404">
        <f t="shared" si="808"/>
        <v>105000</v>
      </c>
      <c r="X395" s="401">
        <v>105000</v>
      </c>
      <c r="Y395" s="195"/>
      <c r="Z395" s="190" t="str">
        <f t="shared" ref="Z395:AF395" si="815">IF($E395="Public Bidding","Date Required",IF($E395="Shopping","n/a",IF($E395="Small Value Procurement","n/a",IF($E395="Lease of Venue","n/a",IF($E395="Agency to Agency","n/a",IF($E395="Direct Contracting","n/a",IF($E395="Emergency Cases","n/a","Check Mode of Proc")))))))</f>
        <v>n/a</v>
      </c>
      <c r="AA395" s="190" t="str">
        <f t="shared" si="815"/>
        <v>n/a</v>
      </c>
      <c r="AB395" s="190" t="str">
        <f t="shared" si="815"/>
        <v>n/a</v>
      </c>
      <c r="AC395" s="190" t="str">
        <f t="shared" si="815"/>
        <v>n/a</v>
      </c>
      <c r="AD395" s="190" t="str">
        <f t="shared" si="815"/>
        <v>n/a</v>
      </c>
      <c r="AE395" s="190" t="str">
        <f t="shared" si="815"/>
        <v>n/a</v>
      </c>
      <c r="AF395" s="190" t="str">
        <f t="shared" si="815"/>
        <v>n/a</v>
      </c>
      <c r="AG395" s="206"/>
      <c r="AH395" s="207"/>
      <c r="AI395" s="169" t="s">
        <v>1258</v>
      </c>
      <c r="AJ395" s="168" t="s">
        <v>685</v>
      </c>
      <c r="AK395" s="169" t="s">
        <v>1259</v>
      </c>
      <c r="AL395" s="231"/>
      <c r="AM395" s="231"/>
      <c r="AN395" s="231"/>
      <c r="AO395" s="235"/>
      <c r="AP395" s="231"/>
      <c r="AQ395" s="231"/>
      <c r="AR395" s="231"/>
      <c r="AS395" s="231"/>
      <c r="AT395" s="231"/>
      <c r="AU395" s="231"/>
      <c r="AV395" s="231"/>
      <c r="AW395" s="231"/>
      <c r="AX395" s="231"/>
      <c r="AY395" s="237"/>
      <c r="AZ395" s="231"/>
      <c r="BA395" s="238"/>
      <c r="BB395" s="231"/>
      <c r="BC395" s="231"/>
      <c r="BD395" s="231"/>
    </row>
    <row r="396" spans="1:56" ht="51" customHeight="1">
      <c r="A396" s="167">
        <f>IF(C396=0,"  ",VLOOKUP(C396,CODES!$A$1:$B$143,2,FALSE))</f>
        <v>320104100001000</v>
      </c>
      <c r="B396" s="253" t="s">
        <v>391</v>
      </c>
      <c r="C396" s="169" t="s">
        <v>343</v>
      </c>
      <c r="D396" s="169" t="s">
        <v>36</v>
      </c>
      <c r="E396" s="169" t="s">
        <v>44</v>
      </c>
      <c r="F396" s="170" t="str">
        <f t="shared" ref="F396:I396" si="816">IF($E396="Public Bidding","Date Required",IF($E396="Shopping","n/a",IF($E396="Small Value Procurement","n/a",IF($E396="Lease of Venue","n/a",IF($E396="Agency to Agency","n/a",IF($E396="Direct Contracting","n/a",IF($E396="Emergency Cases","n/a","Check Mode of Proc")))))))</f>
        <v>n/a</v>
      </c>
      <c r="G396" s="170" t="str">
        <f t="shared" si="816"/>
        <v>n/a</v>
      </c>
      <c r="H396" s="170" t="str">
        <f t="shared" si="816"/>
        <v>n/a</v>
      </c>
      <c r="I396" s="170" t="str">
        <f t="shared" si="816"/>
        <v>n/a</v>
      </c>
      <c r="J396" s="180">
        <v>44637</v>
      </c>
      <c r="K396" s="180">
        <v>44637</v>
      </c>
      <c r="L396" s="181" t="str">
        <f t="shared" si="805"/>
        <v>n/a</v>
      </c>
      <c r="M396" s="183">
        <v>44637</v>
      </c>
      <c r="N396" s="183">
        <v>44643</v>
      </c>
      <c r="O396" s="186">
        <v>44649</v>
      </c>
      <c r="P396" s="186">
        <v>44650</v>
      </c>
      <c r="Q396" s="243" t="str">
        <f t="shared" ref="Q396:R396" si="817">IF($E396="Public Bidding","Date Required",IF($E396="Shopping","Date Required",IF($E396="Small Value Procurement","Date Required",IF($E396="Lease of Venue","Date Required",IF($E396="Agency to Agency","Date Required",IF($E396="Direct Contracting","Date Required",IF($E396="Emergency Cases","Date Required","Check Mode of Proc")))))))</f>
        <v>Date Required</v>
      </c>
      <c r="R396" s="243" t="str">
        <f t="shared" si="817"/>
        <v>Date Required</v>
      </c>
      <c r="S396" s="190" t="s">
        <v>38</v>
      </c>
      <c r="T396" s="404">
        <f t="shared" si="807"/>
        <v>28800</v>
      </c>
      <c r="U396" s="401">
        <v>28800</v>
      </c>
      <c r="V396" s="403"/>
      <c r="W396" s="404">
        <f t="shared" si="808"/>
        <v>22140</v>
      </c>
      <c r="X396" s="401">
        <v>22140</v>
      </c>
      <c r="Y396" s="195"/>
      <c r="Z396" s="190" t="str">
        <f t="shared" ref="Z396:AF396" si="818">IF($E396="Public Bidding","Date Required",IF($E396="Shopping","n/a",IF($E396="Small Value Procurement","n/a",IF($E396="Lease of Venue","n/a",IF($E396="Agency to Agency","n/a",IF($E396="Direct Contracting","n/a",IF($E396="Emergency Cases","n/a","Check Mode of Proc")))))))</f>
        <v>n/a</v>
      </c>
      <c r="AA396" s="190" t="str">
        <f t="shared" si="818"/>
        <v>n/a</v>
      </c>
      <c r="AB396" s="190" t="str">
        <f t="shared" si="818"/>
        <v>n/a</v>
      </c>
      <c r="AC396" s="190" t="str">
        <f t="shared" si="818"/>
        <v>n/a</v>
      </c>
      <c r="AD396" s="190" t="str">
        <f t="shared" si="818"/>
        <v>n/a</v>
      </c>
      <c r="AE396" s="190" t="str">
        <f t="shared" si="818"/>
        <v>n/a</v>
      </c>
      <c r="AF396" s="190" t="str">
        <f t="shared" si="818"/>
        <v>n/a</v>
      </c>
      <c r="AG396" s="206"/>
      <c r="AH396" s="207"/>
      <c r="AI396" s="169" t="s">
        <v>1260</v>
      </c>
      <c r="AJ396" s="168" t="s">
        <v>393</v>
      </c>
      <c r="AK396" s="169" t="s">
        <v>394</v>
      </c>
      <c r="AL396" s="231"/>
      <c r="AM396" s="231"/>
      <c r="AN396" s="231"/>
      <c r="AO396" s="235"/>
      <c r="AP396" s="231"/>
      <c r="AQ396" s="231"/>
      <c r="AR396" s="231"/>
      <c r="AS396" s="231"/>
      <c r="AT396" s="231"/>
      <c r="AU396" s="231"/>
      <c r="AV396" s="231"/>
      <c r="AW396" s="231"/>
      <c r="AX396" s="231"/>
      <c r="AY396" s="237"/>
      <c r="AZ396" s="231"/>
      <c r="BA396" s="238"/>
      <c r="BB396" s="231"/>
      <c r="BC396" s="231"/>
      <c r="BD396" s="231"/>
    </row>
    <row r="397" spans="1:56" ht="99" customHeight="1">
      <c r="A397" s="167">
        <f>IF(C397=0,"  ",VLOOKUP(C397,CODES!$A$1:$B$143,2,FALSE))</f>
        <v>310100100001000</v>
      </c>
      <c r="B397" s="253" t="s">
        <v>1261</v>
      </c>
      <c r="C397" s="169" t="s">
        <v>471</v>
      </c>
      <c r="D397" s="169" t="s">
        <v>36</v>
      </c>
      <c r="E397" s="169" t="s">
        <v>44</v>
      </c>
      <c r="F397" s="170" t="str">
        <f t="shared" ref="F397:I397" si="819">IF($E397="Public Bidding","Date Required",IF($E397="Shopping","n/a",IF($E397="Small Value Procurement","n/a",IF($E397="Lease of Venue","n/a",IF($E397="Agency to Agency","n/a",IF($E397="Direct Contracting","n/a",IF($E397="Emergency Cases","n/a","Check Mode of Proc")))))))</f>
        <v>n/a</v>
      </c>
      <c r="G397" s="170" t="str">
        <f t="shared" si="819"/>
        <v>n/a</v>
      </c>
      <c r="H397" s="170" t="str">
        <f t="shared" si="819"/>
        <v>n/a</v>
      </c>
      <c r="I397" s="170" t="str">
        <f t="shared" si="819"/>
        <v>n/a</v>
      </c>
      <c r="J397" s="180">
        <v>44634</v>
      </c>
      <c r="K397" s="180">
        <v>44634</v>
      </c>
      <c r="L397" s="181" t="str">
        <f t="shared" si="805"/>
        <v>n/a</v>
      </c>
      <c r="M397" s="180">
        <v>44637</v>
      </c>
      <c r="N397" s="180">
        <v>44643</v>
      </c>
      <c r="O397" s="186">
        <v>44650</v>
      </c>
      <c r="P397" s="186">
        <v>44652</v>
      </c>
      <c r="Q397" s="243" t="str">
        <f t="shared" ref="Q397:R397" si="820">IF($E397="Public Bidding","Date Required",IF($E397="Shopping","Date Required",IF($E397="Small Value Procurement","Date Required",IF($E397="Lease of Venue","Date Required",IF($E397="Agency to Agency","Date Required",IF($E397="Direct Contracting","Date Required",IF($E397="Emergency Cases","Date Required","Check Mode of Proc")))))))</f>
        <v>Date Required</v>
      </c>
      <c r="R397" s="243" t="str">
        <f t="shared" si="820"/>
        <v>Date Required</v>
      </c>
      <c r="S397" s="190" t="s">
        <v>38</v>
      </c>
      <c r="T397" s="404">
        <f t="shared" si="807"/>
        <v>75000</v>
      </c>
      <c r="U397" s="401">
        <v>75000</v>
      </c>
      <c r="V397" s="403"/>
      <c r="W397" s="404">
        <f t="shared" si="808"/>
        <v>75000</v>
      </c>
      <c r="X397" s="401">
        <v>75000</v>
      </c>
      <c r="Y397" s="195"/>
      <c r="Z397" s="190" t="str">
        <f t="shared" ref="Z397:AF397" si="821">IF($E397="Public Bidding","Date Required",IF($E397="Shopping","n/a",IF($E397="Small Value Procurement","n/a",IF($E397="Lease of Venue","n/a",IF($E397="Agency to Agency","n/a",IF($E397="Direct Contracting","n/a",IF($E397="Emergency Cases","n/a","Check Mode of Proc")))))))</f>
        <v>n/a</v>
      </c>
      <c r="AA397" s="190" t="str">
        <f t="shared" si="821"/>
        <v>n/a</v>
      </c>
      <c r="AB397" s="190" t="str">
        <f t="shared" si="821"/>
        <v>n/a</v>
      </c>
      <c r="AC397" s="190" t="str">
        <f t="shared" si="821"/>
        <v>n/a</v>
      </c>
      <c r="AD397" s="190" t="str">
        <f t="shared" si="821"/>
        <v>n/a</v>
      </c>
      <c r="AE397" s="190" t="str">
        <f t="shared" si="821"/>
        <v>n/a</v>
      </c>
      <c r="AF397" s="190" t="str">
        <f t="shared" si="821"/>
        <v>n/a</v>
      </c>
      <c r="AG397" s="206"/>
      <c r="AH397" s="207"/>
      <c r="AI397" s="169" t="s">
        <v>1262</v>
      </c>
      <c r="AJ397" s="168" t="s">
        <v>685</v>
      </c>
      <c r="AK397" s="169" t="s">
        <v>1263</v>
      </c>
      <c r="AL397" s="231"/>
      <c r="AM397" s="231"/>
      <c r="AN397" s="231"/>
      <c r="AO397" s="235"/>
      <c r="AP397" s="231"/>
      <c r="AQ397" s="231"/>
      <c r="AR397" s="231"/>
      <c r="AS397" s="231"/>
      <c r="AT397" s="231"/>
      <c r="AU397" s="231"/>
      <c r="AV397" s="231"/>
      <c r="AW397" s="231"/>
      <c r="AX397" s="231"/>
      <c r="AY397" s="237"/>
      <c r="AZ397" s="231"/>
      <c r="BA397" s="238"/>
      <c r="BB397" s="231"/>
      <c r="BC397" s="231"/>
      <c r="BD397" s="231"/>
    </row>
    <row r="398" spans="1:56" ht="49.5" customHeight="1">
      <c r="A398" s="167">
        <f>IF(C398=0,"  ",VLOOKUP(C398,CODES!$A$1:$B$143,2,FALSE))</f>
        <v>320104100001000</v>
      </c>
      <c r="B398" s="253" t="s">
        <v>1264</v>
      </c>
      <c r="C398" s="169" t="s">
        <v>586</v>
      </c>
      <c r="D398" s="169" t="s">
        <v>36</v>
      </c>
      <c r="E398" s="169" t="s">
        <v>44</v>
      </c>
      <c r="F398" s="170" t="str">
        <f t="shared" ref="F398:I398" si="822">IF($E398="Public Bidding","Date Required",IF($E398="Shopping","n/a",IF($E398="Small Value Procurement","n/a",IF($E398="Lease of Venue","n/a",IF($E398="Agency to Agency","n/a",IF($E398="Direct Contracting","n/a",IF($E398="Emergency Cases","n/a","Check Mode of Proc")))))))</f>
        <v>n/a</v>
      </c>
      <c r="G398" s="170" t="str">
        <f t="shared" si="822"/>
        <v>n/a</v>
      </c>
      <c r="H398" s="170" t="str">
        <f t="shared" si="822"/>
        <v>n/a</v>
      </c>
      <c r="I398" s="170" t="str">
        <f t="shared" si="822"/>
        <v>n/a</v>
      </c>
      <c r="J398" s="180">
        <v>44645</v>
      </c>
      <c r="K398" s="180">
        <v>44645</v>
      </c>
      <c r="L398" s="181" t="str">
        <f t="shared" si="805"/>
        <v>n/a</v>
      </c>
      <c r="M398" s="180">
        <v>44645</v>
      </c>
      <c r="N398" s="180">
        <v>44645</v>
      </c>
      <c r="O398" s="186">
        <v>44649</v>
      </c>
      <c r="P398" s="186">
        <v>44650</v>
      </c>
      <c r="Q398" s="243" t="str">
        <f t="shared" ref="Q398:R398" si="823">IF($E398="Public Bidding","Date Required",IF($E398="Shopping","Date Required",IF($E398="Small Value Procurement","Date Required",IF($E398="Lease of Venue","Date Required",IF($E398="Agency to Agency","Date Required",IF($E398="Direct Contracting","Date Required",IF($E398="Emergency Cases","Date Required","Check Mode of Proc")))))))</f>
        <v>Date Required</v>
      </c>
      <c r="R398" s="243" t="str">
        <f t="shared" si="823"/>
        <v>Date Required</v>
      </c>
      <c r="S398" s="190" t="s">
        <v>38</v>
      </c>
      <c r="T398" s="404">
        <f t="shared" si="807"/>
        <v>4500</v>
      </c>
      <c r="U398" s="401">
        <v>4500</v>
      </c>
      <c r="V398" s="403"/>
      <c r="W398" s="404">
        <f t="shared" si="808"/>
        <v>4800</v>
      </c>
      <c r="X398" s="401">
        <v>4800</v>
      </c>
      <c r="Y398" s="195"/>
      <c r="Z398" s="190" t="str">
        <f t="shared" ref="Z398:AF398" si="824">IF($E398="Public Bidding","Date Required",IF($E398="Shopping","n/a",IF($E398="Small Value Procurement","n/a",IF($E398="Lease of Venue","n/a",IF($E398="Agency to Agency","n/a",IF($E398="Direct Contracting","n/a",IF($E398="Emergency Cases","n/a","Check Mode of Proc")))))))</f>
        <v>n/a</v>
      </c>
      <c r="AA398" s="190" t="str">
        <f t="shared" si="824"/>
        <v>n/a</v>
      </c>
      <c r="AB398" s="190" t="str">
        <f t="shared" si="824"/>
        <v>n/a</v>
      </c>
      <c r="AC398" s="190" t="str">
        <f t="shared" si="824"/>
        <v>n/a</v>
      </c>
      <c r="AD398" s="190" t="str">
        <f t="shared" si="824"/>
        <v>n/a</v>
      </c>
      <c r="AE398" s="190" t="str">
        <f t="shared" si="824"/>
        <v>n/a</v>
      </c>
      <c r="AF398" s="190" t="str">
        <f t="shared" si="824"/>
        <v>n/a</v>
      </c>
      <c r="AG398" s="206"/>
      <c r="AH398" s="207"/>
      <c r="AI398" s="169" t="s">
        <v>1265</v>
      </c>
      <c r="AJ398" s="168" t="s">
        <v>502</v>
      </c>
      <c r="AK398" s="169" t="s">
        <v>462</v>
      </c>
      <c r="AL398" s="231"/>
      <c r="AM398" s="231"/>
      <c r="AN398" s="231"/>
      <c r="AO398" s="235"/>
      <c r="AP398" s="231"/>
      <c r="AQ398" s="231"/>
      <c r="AR398" s="231"/>
      <c r="AS398" s="231"/>
      <c r="AT398" s="231"/>
      <c r="AU398" s="231"/>
      <c r="AV398" s="231"/>
      <c r="AW398" s="231"/>
      <c r="AX398" s="231"/>
      <c r="AY398" s="237"/>
      <c r="AZ398" s="231"/>
      <c r="BA398" s="238"/>
      <c r="BB398" s="231"/>
      <c r="BC398" s="231"/>
      <c r="BD398" s="231"/>
    </row>
    <row r="399" spans="1:56" ht="39" customHeight="1">
      <c r="A399" s="167">
        <f>IF(C399=0,"  ",VLOOKUP(C399,CODES!$A$1:$B$143,2,FALSE))</f>
        <v>320104100001000</v>
      </c>
      <c r="B399" s="253" t="s">
        <v>1266</v>
      </c>
      <c r="C399" s="169" t="s">
        <v>586</v>
      </c>
      <c r="D399" s="169" t="s">
        <v>36</v>
      </c>
      <c r="E399" s="169" t="s">
        <v>44</v>
      </c>
      <c r="F399" s="170" t="str">
        <f t="shared" ref="F399:I399" si="825">IF($E399="Public Bidding","Date Required",IF($E399="Shopping","n/a",IF($E399="Small Value Procurement","n/a",IF($E399="Lease of Venue","n/a",IF($E399="Agency to Agency","n/a",IF($E399="Direct Contracting","n/a",IF($E399="Emergency Cases","n/a","Check Mode of Proc")))))))</f>
        <v>n/a</v>
      </c>
      <c r="G399" s="170" t="str">
        <f t="shared" si="825"/>
        <v>n/a</v>
      </c>
      <c r="H399" s="170" t="str">
        <f t="shared" si="825"/>
        <v>n/a</v>
      </c>
      <c r="I399" s="170" t="str">
        <f t="shared" si="825"/>
        <v>n/a</v>
      </c>
      <c r="J399" s="180">
        <v>44645</v>
      </c>
      <c r="K399" s="180">
        <v>44645</v>
      </c>
      <c r="L399" s="181" t="str">
        <f t="shared" si="805"/>
        <v>n/a</v>
      </c>
      <c r="M399" s="180">
        <v>44645</v>
      </c>
      <c r="N399" s="180">
        <v>44645</v>
      </c>
      <c r="O399" s="186">
        <v>44649</v>
      </c>
      <c r="P399" s="186">
        <v>44650</v>
      </c>
      <c r="Q399" s="243" t="str">
        <f t="shared" ref="Q399:R399" si="826">IF($E399="Public Bidding","Date Required",IF($E399="Shopping","Date Required",IF($E399="Small Value Procurement","Date Required",IF($E399="Lease of Venue","Date Required",IF($E399="Agency to Agency","Date Required",IF($E399="Direct Contracting","Date Required",IF($E399="Emergency Cases","Date Required","Check Mode of Proc")))))))</f>
        <v>Date Required</v>
      </c>
      <c r="R399" s="243" t="str">
        <f t="shared" si="826"/>
        <v>Date Required</v>
      </c>
      <c r="S399" s="190" t="s">
        <v>38</v>
      </c>
      <c r="T399" s="404">
        <f t="shared" si="807"/>
        <v>10000</v>
      </c>
      <c r="U399" s="401">
        <v>10000</v>
      </c>
      <c r="V399" s="403"/>
      <c r="W399" s="404">
        <f t="shared" si="808"/>
        <v>9500</v>
      </c>
      <c r="X399" s="401">
        <v>9500</v>
      </c>
      <c r="Y399" s="195"/>
      <c r="Z399" s="190" t="str">
        <f t="shared" ref="Z399:AF399" si="827">IF($E399="Public Bidding","Date Required",IF($E399="Shopping","n/a",IF($E399="Small Value Procurement","n/a",IF($E399="Lease of Venue","n/a",IF($E399="Agency to Agency","n/a",IF($E399="Direct Contracting","n/a",IF($E399="Emergency Cases","n/a","Check Mode of Proc")))))))</f>
        <v>n/a</v>
      </c>
      <c r="AA399" s="190" t="str">
        <f t="shared" si="827"/>
        <v>n/a</v>
      </c>
      <c r="AB399" s="190" t="str">
        <f t="shared" si="827"/>
        <v>n/a</v>
      </c>
      <c r="AC399" s="190" t="str">
        <f t="shared" si="827"/>
        <v>n/a</v>
      </c>
      <c r="AD399" s="190" t="str">
        <f t="shared" si="827"/>
        <v>n/a</v>
      </c>
      <c r="AE399" s="190" t="str">
        <f t="shared" si="827"/>
        <v>n/a</v>
      </c>
      <c r="AF399" s="190" t="str">
        <f t="shared" si="827"/>
        <v>n/a</v>
      </c>
      <c r="AG399" s="206"/>
      <c r="AH399" s="207"/>
      <c r="AI399" s="169" t="s">
        <v>1267</v>
      </c>
      <c r="AJ399" s="168" t="s">
        <v>502</v>
      </c>
      <c r="AK399" s="169" t="s">
        <v>462</v>
      </c>
      <c r="AL399" s="231"/>
      <c r="AM399" s="231"/>
      <c r="AN399" s="231"/>
      <c r="AO399" s="235"/>
      <c r="AP399" s="231"/>
      <c r="AQ399" s="231"/>
      <c r="AR399" s="231"/>
      <c r="AS399" s="231"/>
      <c r="AT399" s="231"/>
      <c r="AU399" s="231"/>
      <c r="AV399" s="231"/>
      <c r="AW399" s="231"/>
      <c r="AX399" s="231"/>
      <c r="AY399" s="237"/>
      <c r="AZ399" s="231"/>
      <c r="BA399" s="238"/>
      <c r="BB399" s="231"/>
      <c r="BC399" s="231"/>
      <c r="BD399" s="231"/>
    </row>
    <row r="400" spans="1:56" ht="39" customHeight="1">
      <c r="A400" s="167">
        <f>IF(C400=0,"  ",VLOOKUP(C400,CODES!$A$1:$B$143,2,FALSE))</f>
        <v>310100100001000</v>
      </c>
      <c r="B400" s="253" t="s">
        <v>470</v>
      </c>
      <c r="C400" s="169" t="s">
        <v>471</v>
      </c>
      <c r="D400" s="169" t="s">
        <v>36</v>
      </c>
      <c r="E400" s="169" t="s">
        <v>44</v>
      </c>
      <c r="F400" s="170" t="str">
        <f>IF($E400="Public Bidding","Date Required",IF($E400="Shopping","n/a",IF($E400="Small Value Procurement","n/a",IF($E400="Lease of Venue","n/a",IF($E400="Agency to Agency","n/a",IF($E400="Direct Contracting","n/a",IF($E400="Emergency Cases","n/a","Check Mode of Proc")))))))</f>
        <v>n/a</v>
      </c>
      <c r="G400" s="170" t="str">
        <f>IF($E400="Public Bidding","Date Required",IF($E400="Shopping","n/a",IF($E400="Small Value Procurement","n/a",IF($E400="Lease of Venue","n/a",IF($E400="Agency to Agency","n/a",IF($E400="Direct Contracting","n/a",IF($E400="Emergency Cases","n/a","Check Mode of Proc")))))))</f>
        <v>n/a</v>
      </c>
      <c r="H400" s="170" t="str">
        <f>IF($E400="Public Bidding","Date Required",IF($E400="Shopping","n/a",IF($E400="Small Value Procurement","n/a",IF($E400="Lease of Venue","n/a",IF($E400="Agency to Agency","n/a",IF($E400="Direct Contracting","n/a",IF($E400="Emergency Cases","n/a","Check Mode of Proc")))))))</f>
        <v>n/a</v>
      </c>
      <c r="I400" s="170" t="str">
        <f>IF($E400="Public Bidding","Date Required",IF($E400="Shopping","n/a",IF($E400="Small Value Procurement","n/a",IF($E400="Lease of Venue","n/a",IF($E400="Agency to Agency","n/a",IF($E400="Direct Contracting","n/a",IF($E400="Emergency Cases","n/a","Check Mode of Proc")))))))</f>
        <v>n/a</v>
      </c>
      <c r="J400" s="180">
        <v>44642</v>
      </c>
      <c r="K400" s="180">
        <v>44642</v>
      </c>
      <c r="L400" s="181" t="str">
        <f>IF($E400="Public Bidding","Date Required",IF($E400="Shopping","n/a",IF($E400="Small Value Procurement","n/a",IF($E400="Lease of Venue","n/a",IF($E400="Agency to Agency","n/a",IF($E400="Direct Contracting","n/a",IF($E400="Emergency Cases","n/a","Check Mode of Proc")))))))</f>
        <v>n/a</v>
      </c>
      <c r="M400" s="180">
        <v>44643</v>
      </c>
      <c r="N400" s="180">
        <v>44648</v>
      </c>
      <c r="O400" s="186">
        <v>44658</v>
      </c>
      <c r="P400" s="186">
        <v>44659</v>
      </c>
      <c r="Q400" s="243" t="str">
        <f>IF($E400="Public Bidding","Date Required",IF($E400="Shopping","Date Required",IF($E400="Small Value Procurement","Date Required",IF($E400="Lease of Venue","Date Required",IF($E400="Agency to Agency","Date Required",IF($E400="Direct Contracting","Date Required",IF($E400="Emergency Cases","Date Required","Check Mode of Proc")))))))</f>
        <v>Date Required</v>
      </c>
      <c r="R400" s="243" t="str">
        <f>IF($E400="Public Bidding","Date Required",IF($E400="Shopping","Date Required",IF($E400="Small Value Procurement","Date Required",IF($E400="Lease of Venue","Date Required",IF($E400="Agency to Agency","Date Required",IF($E400="Direct Contracting","Date Required",IF($E400="Emergency Cases","Date Required","Check Mode of Proc")))))))</f>
        <v>Date Required</v>
      </c>
      <c r="S400" s="190" t="s">
        <v>38</v>
      </c>
      <c r="T400" s="248">
        <f>SUM(U400:V400)</f>
        <v>62550</v>
      </c>
      <c r="U400" s="263">
        <v>62550</v>
      </c>
      <c r="V400" s="250"/>
      <c r="W400" s="248">
        <f>SUM(X400:Y400)</f>
        <v>62550</v>
      </c>
      <c r="X400" s="263">
        <v>62550</v>
      </c>
      <c r="Y400" s="195"/>
      <c r="Z400" s="190" t="str">
        <f>IF($E400="Public Bidding","Date Required",IF($E400="Shopping","n/a",IF($E400="Small Value Procurement","n/a",IF($E400="Lease of Venue","n/a",IF($E400="Agency to Agency","n/a",IF($E400="Direct Contracting","n/a",IF($E400="Emergency Cases","n/a","Check Mode of Proc")))))))</f>
        <v>n/a</v>
      </c>
      <c r="AA400" s="190" t="str">
        <f>IF($E400="Public Bidding","Date Required",IF($E400="Shopping","n/a",IF($E400="Small Value Procurement","n/a",IF($E400="Lease of Venue","n/a",IF($E400="Agency to Agency","n/a",IF($E400="Direct Contracting","n/a",IF($E400="Emergency Cases","n/a","Check Mode of Proc")))))))</f>
        <v>n/a</v>
      </c>
      <c r="AB400" s="190" t="str">
        <f>IF($E400="Public Bidding","Date Required",IF($E400="Shopping","n/a",IF($E400="Small Value Procurement","n/a",IF($E400="Lease of Venue","n/a",IF($E400="Agency to Agency","n/a",IF($E400="Direct Contracting","n/a",IF($E400="Emergency Cases","n/a","Check Mode of Proc")))))))</f>
        <v>n/a</v>
      </c>
      <c r="AC400" s="190" t="str">
        <f>IF($E400="Public Bidding","Date Required",IF($E400="Shopping","n/a",IF($E400="Small Value Procurement","n/a",IF($E400="Lease of Venue","n/a",IF($E400="Agency to Agency","n/a",IF($E400="Direct Contracting","n/a",IF($E400="Emergency Cases","n/a","Check Mode of Proc")))))))</f>
        <v>n/a</v>
      </c>
      <c r="AD400" s="190" t="str">
        <f>IF($E400="Public Bidding","Date Required",IF($E400="Shopping","n/a",IF($E400="Small Value Procurement","n/a",IF($E400="Lease of Venue","n/a",IF($E400="Agency to Agency","n/a",IF($E400="Direct Contracting","n/a",IF($E400="Emergency Cases","n/a","Check Mode of Proc")))))))</f>
        <v>n/a</v>
      </c>
      <c r="AE400" s="190" t="str">
        <f>IF($E400="Public Bidding","Date Required",IF($E400="Shopping","n/a",IF($E400="Small Value Procurement","n/a",IF($E400="Lease of Venue","n/a",IF($E400="Agency to Agency","n/a",IF($E400="Direct Contracting","n/a",IF($E400="Emergency Cases","n/a","Check Mode of Proc")))))))</f>
        <v>n/a</v>
      </c>
      <c r="AF400" s="190" t="str">
        <f>IF($E400="Public Bidding","Date Required",IF($E400="Shopping","n/a",IF($E400="Small Value Procurement","n/a",IF($E400="Lease of Venue","n/a",IF($E400="Agency to Agency","n/a",IF($E400="Direct Contracting","n/a",IF($E400="Emergency Cases","n/a","Check Mode of Proc")))))))</f>
        <v>n/a</v>
      </c>
      <c r="AG400" s="206"/>
      <c r="AH400" s="207"/>
      <c r="AI400" s="169" t="s">
        <v>472</v>
      </c>
      <c r="AJ400" s="168" t="s">
        <v>473</v>
      </c>
      <c r="AK400" s="169" t="s">
        <v>474</v>
      </c>
      <c r="AL400" s="231"/>
      <c r="AM400" s="231"/>
      <c r="AN400" s="231"/>
      <c r="AO400" s="235"/>
      <c r="AP400" s="231"/>
      <c r="AQ400" s="231"/>
      <c r="AR400" s="231"/>
      <c r="AS400" s="231"/>
      <c r="AT400" s="231"/>
      <c r="AU400" s="231"/>
      <c r="AV400" s="231"/>
      <c r="AW400" s="231"/>
      <c r="AX400" s="231"/>
      <c r="AY400" s="237"/>
      <c r="AZ400" s="231"/>
      <c r="BA400" s="238"/>
      <c r="BB400" s="231"/>
      <c r="BC400" s="231"/>
      <c r="BD400" s="231"/>
    </row>
    <row r="401" spans="1:56" ht="48" customHeight="1">
      <c r="A401" s="167">
        <f>IF(C401=0,"  ",VLOOKUP(C401,CODES!$A$1:$B$143,2,FALSE))</f>
        <v>310100100001000</v>
      </c>
      <c r="B401" s="253" t="s">
        <v>1268</v>
      </c>
      <c r="C401" s="169" t="s">
        <v>471</v>
      </c>
      <c r="D401" s="169" t="s">
        <v>36</v>
      </c>
      <c r="E401" s="169" t="s">
        <v>44</v>
      </c>
      <c r="F401" s="170" t="str">
        <f t="shared" ref="F401:I401" si="828">IF($E401="Public Bidding","Date Required",IF($E401="Shopping","n/a",IF($E401="Small Value Procurement","n/a",IF($E401="Lease of Venue","n/a",IF($E401="Agency to Agency","n/a",IF($E401="Direct Contracting","n/a",IF($E401="Emergency Cases","n/a","Check Mode of Proc")))))))</f>
        <v>n/a</v>
      </c>
      <c r="G401" s="170" t="str">
        <f t="shared" si="828"/>
        <v>n/a</v>
      </c>
      <c r="H401" s="170" t="str">
        <f t="shared" si="828"/>
        <v>n/a</v>
      </c>
      <c r="I401" s="170" t="str">
        <f t="shared" si="828"/>
        <v>n/a</v>
      </c>
      <c r="J401" s="180">
        <v>44644</v>
      </c>
      <c r="K401" s="180">
        <v>44644</v>
      </c>
      <c r="L401" s="181" t="str">
        <f t="shared" si="805"/>
        <v>n/a</v>
      </c>
      <c r="M401" s="180">
        <v>44645</v>
      </c>
      <c r="N401" s="180">
        <v>44649</v>
      </c>
      <c r="O401" s="186">
        <v>44655</v>
      </c>
      <c r="P401" s="186">
        <v>44656</v>
      </c>
      <c r="Q401" s="243" t="str">
        <f t="shared" ref="Q401:R401" si="829">IF($E401="Public Bidding","Date Required",IF($E401="Shopping","Date Required",IF($E401="Small Value Procurement","Date Required",IF($E401="Lease of Venue","Date Required",IF($E401="Agency to Agency","Date Required",IF($E401="Direct Contracting","Date Required",IF($E401="Emergency Cases","Date Required","Check Mode of Proc")))))))</f>
        <v>Date Required</v>
      </c>
      <c r="R401" s="243" t="str">
        <f t="shared" si="829"/>
        <v>Date Required</v>
      </c>
      <c r="S401" s="190" t="s">
        <v>38</v>
      </c>
      <c r="T401" s="404">
        <f t="shared" si="807"/>
        <v>25000</v>
      </c>
      <c r="U401" s="401">
        <v>25000</v>
      </c>
      <c r="V401" s="403"/>
      <c r="W401" s="404">
        <f t="shared" si="808"/>
        <v>25000</v>
      </c>
      <c r="X401" s="401">
        <v>25000</v>
      </c>
      <c r="Y401" s="195"/>
      <c r="Z401" s="190" t="str">
        <f t="shared" ref="Z401:AF401" si="830">IF($E401="Public Bidding","Date Required",IF($E401="Shopping","n/a",IF($E401="Small Value Procurement","n/a",IF($E401="Lease of Venue","n/a",IF($E401="Agency to Agency","n/a",IF($E401="Direct Contracting","n/a",IF($E401="Emergency Cases","n/a","Check Mode of Proc")))))))</f>
        <v>n/a</v>
      </c>
      <c r="AA401" s="190" t="str">
        <f t="shared" si="830"/>
        <v>n/a</v>
      </c>
      <c r="AB401" s="190" t="str">
        <f t="shared" si="830"/>
        <v>n/a</v>
      </c>
      <c r="AC401" s="190" t="str">
        <f t="shared" si="830"/>
        <v>n/a</v>
      </c>
      <c r="AD401" s="190" t="str">
        <f t="shared" si="830"/>
        <v>n/a</v>
      </c>
      <c r="AE401" s="190" t="str">
        <f t="shared" si="830"/>
        <v>n/a</v>
      </c>
      <c r="AF401" s="190" t="str">
        <f t="shared" si="830"/>
        <v>n/a</v>
      </c>
      <c r="AG401" s="206"/>
      <c r="AH401" s="207"/>
      <c r="AI401" s="169" t="s">
        <v>1269</v>
      </c>
      <c r="AJ401" s="168" t="s">
        <v>46</v>
      </c>
      <c r="AK401" s="169" t="s">
        <v>1270</v>
      </c>
      <c r="AL401" s="231"/>
      <c r="AM401" s="231"/>
      <c r="AN401" s="231"/>
      <c r="AO401" s="235"/>
      <c r="AP401" s="231"/>
      <c r="AQ401" s="231"/>
      <c r="AR401" s="231"/>
      <c r="AS401" s="231"/>
      <c r="AT401" s="231"/>
      <c r="AU401" s="231"/>
      <c r="AV401" s="231"/>
      <c r="AW401" s="231"/>
      <c r="AX401" s="231"/>
      <c r="AY401" s="237"/>
      <c r="AZ401" s="231"/>
      <c r="BA401" s="238"/>
      <c r="BB401" s="231"/>
      <c r="BC401" s="231"/>
      <c r="BD401" s="231"/>
    </row>
    <row r="402" spans="1:56" ht="48" customHeight="1">
      <c r="A402" s="167">
        <f>IF(C402=0,"  ",VLOOKUP(C402,CODES!$A$1:$B$143,2,FALSE))</f>
        <v>310100100001000</v>
      </c>
      <c r="B402" s="253" t="s">
        <v>1271</v>
      </c>
      <c r="C402" s="169" t="s">
        <v>471</v>
      </c>
      <c r="D402" s="169" t="s">
        <v>36</v>
      </c>
      <c r="E402" s="169" t="s">
        <v>44</v>
      </c>
      <c r="F402" s="170" t="str">
        <f t="shared" ref="F402:I402" si="831">IF($E402="Public Bidding","Date Required",IF($E402="Shopping","n/a",IF($E402="Small Value Procurement","n/a",IF($E402="Lease of Venue","n/a",IF($E402="Agency to Agency","n/a",IF($E402="Direct Contracting","n/a",IF($E402="Emergency Cases","n/a","Check Mode of Proc")))))))</f>
        <v>n/a</v>
      </c>
      <c r="G402" s="170" t="str">
        <f t="shared" si="831"/>
        <v>n/a</v>
      </c>
      <c r="H402" s="170" t="str">
        <f t="shared" si="831"/>
        <v>n/a</v>
      </c>
      <c r="I402" s="170" t="str">
        <f t="shared" si="831"/>
        <v>n/a</v>
      </c>
      <c r="J402" s="180">
        <v>44644</v>
      </c>
      <c r="K402" s="180">
        <v>44644</v>
      </c>
      <c r="L402" s="181" t="str">
        <f t="shared" si="805"/>
        <v>n/a</v>
      </c>
      <c r="M402" s="180">
        <v>44645</v>
      </c>
      <c r="N402" s="180">
        <v>44649</v>
      </c>
      <c r="O402" s="186">
        <v>44655</v>
      </c>
      <c r="P402" s="186">
        <v>44656</v>
      </c>
      <c r="Q402" s="243" t="str">
        <f t="shared" ref="Q402:R402" si="832">IF($E402="Public Bidding","Date Required",IF($E402="Shopping","Date Required",IF($E402="Small Value Procurement","Date Required",IF($E402="Lease of Venue","Date Required",IF($E402="Agency to Agency","Date Required",IF($E402="Direct Contracting","Date Required",IF($E402="Emergency Cases","Date Required","Check Mode of Proc")))))))</f>
        <v>Date Required</v>
      </c>
      <c r="R402" s="243" t="str">
        <f t="shared" si="832"/>
        <v>Date Required</v>
      </c>
      <c r="S402" s="190" t="s">
        <v>38</v>
      </c>
      <c r="T402" s="404">
        <f t="shared" si="807"/>
        <v>37000</v>
      </c>
      <c r="U402" s="401">
        <v>37000</v>
      </c>
      <c r="V402" s="403"/>
      <c r="W402" s="404">
        <f t="shared" si="808"/>
        <v>37000</v>
      </c>
      <c r="X402" s="401">
        <v>37000</v>
      </c>
      <c r="Y402" s="195"/>
      <c r="Z402" s="190" t="str">
        <f t="shared" ref="Z402:AF402" si="833">IF($E402="Public Bidding","Date Required",IF($E402="Shopping","n/a",IF($E402="Small Value Procurement","n/a",IF($E402="Lease of Venue","n/a",IF($E402="Agency to Agency","n/a",IF($E402="Direct Contracting","n/a",IF($E402="Emergency Cases","n/a","Check Mode of Proc")))))))</f>
        <v>n/a</v>
      </c>
      <c r="AA402" s="190" t="str">
        <f t="shared" si="833"/>
        <v>n/a</v>
      </c>
      <c r="AB402" s="190" t="str">
        <f t="shared" si="833"/>
        <v>n/a</v>
      </c>
      <c r="AC402" s="190" t="str">
        <f t="shared" si="833"/>
        <v>n/a</v>
      </c>
      <c r="AD402" s="190" t="str">
        <f t="shared" si="833"/>
        <v>n/a</v>
      </c>
      <c r="AE402" s="190" t="str">
        <f t="shared" si="833"/>
        <v>n/a</v>
      </c>
      <c r="AF402" s="190" t="str">
        <f t="shared" si="833"/>
        <v>n/a</v>
      </c>
      <c r="AG402" s="206"/>
      <c r="AH402" s="207"/>
      <c r="AI402" s="169" t="s">
        <v>1272</v>
      </c>
      <c r="AJ402" s="168" t="s">
        <v>46</v>
      </c>
      <c r="AK402" s="169" t="s">
        <v>1270</v>
      </c>
      <c r="AL402" s="231"/>
      <c r="AM402" s="231"/>
      <c r="AN402" s="231"/>
      <c r="AO402" s="235"/>
      <c r="AP402" s="231"/>
      <c r="AQ402" s="231"/>
      <c r="AR402" s="231"/>
      <c r="AS402" s="231"/>
      <c r="AT402" s="231"/>
      <c r="AU402" s="231"/>
      <c r="AV402" s="231"/>
      <c r="AW402" s="231"/>
      <c r="AX402" s="231"/>
      <c r="AY402" s="237"/>
      <c r="AZ402" s="231"/>
      <c r="BA402" s="238"/>
      <c r="BB402" s="231"/>
      <c r="BC402" s="231"/>
      <c r="BD402" s="231"/>
    </row>
    <row r="403" spans="1:56" ht="49.5" customHeight="1">
      <c r="A403" s="167">
        <f>IF(C403=0,"  ",VLOOKUP(C403,CODES!$A$1:$B$143,2,FALSE))</f>
        <v>310100100001000</v>
      </c>
      <c r="B403" s="253" t="s">
        <v>1273</v>
      </c>
      <c r="C403" s="169" t="s">
        <v>471</v>
      </c>
      <c r="D403" s="169" t="s">
        <v>36</v>
      </c>
      <c r="E403" s="169" t="s">
        <v>44</v>
      </c>
      <c r="F403" s="170" t="str">
        <f t="shared" ref="F403:I403" si="834">IF($E403="Public Bidding","Date Required",IF($E403="Shopping","n/a",IF($E403="Small Value Procurement","n/a",IF($E403="Lease of Venue","n/a",IF($E403="Agency to Agency","n/a",IF($E403="Direct Contracting","n/a",IF($E403="Emergency Cases","n/a","Check Mode of Proc")))))))</f>
        <v>n/a</v>
      </c>
      <c r="G403" s="170" t="str">
        <f t="shared" si="834"/>
        <v>n/a</v>
      </c>
      <c r="H403" s="170" t="str">
        <f t="shared" si="834"/>
        <v>n/a</v>
      </c>
      <c r="I403" s="170" t="str">
        <f t="shared" si="834"/>
        <v>n/a</v>
      </c>
      <c r="J403" s="180">
        <v>44644</v>
      </c>
      <c r="K403" s="180">
        <v>44644</v>
      </c>
      <c r="L403" s="181" t="str">
        <f t="shared" si="805"/>
        <v>n/a</v>
      </c>
      <c r="M403" s="180">
        <v>44645</v>
      </c>
      <c r="N403" s="180">
        <v>44649</v>
      </c>
      <c r="O403" s="186">
        <v>44656</v>
      </c>
      <c r="P403" s="186">
        <v>44657</v>
      </c>
      <c r="Q403" s="243" t="str">
        <f t="shared" ref="Q403:R403" si="835">IF($E403="Public Bidding","Date Required",IF($E403="Shopping","Date Required",IF($E403="Small Value Procurement","Date Required",IF($E403="Lease of Venue","Date Required",IF($E403="Agency to Agency","Date Required",IF($E403="Direct Contracting","Date Required",IF($E403="Emergency Cases","Date Required","Check Mode of Proc")))))))</f>
        <v>Date Required</v>
      </c>
      <c r="R403" s="243" t="str">
        <f t="shared" si="835"/>
        <v>Date Required</v>
      </c>
      <c r="S403" s="190" t="s">
        <v>38</v>
      </c>
      <c r="T403" s="404">
        <f t="shared" si="807"/>
        <v>60000</v>
      </c>
      <c r="U403" s="401">
        <v>60000</v>
      </c>
      <c r="V403" s="403"/>
      <c r="W403" s="404">
        <f t="shared" si="808"/>
        <v>60000</v>
      </c>
      <c r="X403" s="401">
        <v>60000</v>
      </c>
      <c r="Y403" s="195"/>
      <c r="Z403" s="190" t="str">
        <f t="shared" ref="Z403:AF403" si="836">IF($E403="Public Bidding","Date Required",IF($E403="Shopping","n/a",IF($E403="Small Value Procurement","n/a",IF($E403="Lease of Venue","n/a",IF($E403="Agency to Agency","n/a",IF($E403="Direct Contracting","n/a",IF($E403="Emergency Cases","n/a","Check Mode of Proc")))))))</f>
        <v>n/a</v>
      </c>
      <c r="AA403" s="190" t="str">
        <f t="shared" si="836"/>
        <v>n/a</v>
      </c>
      <c r="AB403" s="190" t="str">
        <f t="shared" si="836"/>
        <v>n/a</v>
      </c>
      <c r="AC403" s="190" t="str">
        <f t="shared" si="836"/>
        <v>n/a</v>
      </c>
      <c r="AD403" s="190" t="str">
        <f t="shared" si="836"/>
        <v>n/a</v>
      </c>
      <c r="AE403" s="190" t="str">
        <f t="shared" si="836"/>
        <v>n/a</v>
      </c>
      <c r="AF403" s="190" t="str">
        <f t="shared" si="836"/>
        <v>n/a</v>
      </c>
      <c r="AG403" s="206"/>
      <c r="AH403" s="207"/>
      <c r="AI403" s="169" t="s">
        <v>1274</v>
      </c>
      <c r="AJ403" s="168" t="s">
        <v>46</v>
      </c>
      <c r="AK403" s="169" t="s">
        <v>1270</v>
      </c>
      <c r="AL403" s="231"/>
      <c r="AM403" s="231"/>
      <c r="AN403" s="231"/>
      <c r="AO403" s="235"/>
      <c r="AP403" s="231"/>
      <c r="AQ403" s="231"/>
      <c r="AR403" s="231"/>
      <c r="AS403" s="231"/>
      <c r="AT403" s="231"/>
      <c r="AU403" s="231"/>
      <c r="AV403" s="231"/>
      <c r="AW403" s="231"/>
      <c r="AX403" s="231"/>
      <c r="AY403" s="237"/>
      <c r="AZ403" s="231"/>
      <c r="BA403" s="238"/>
      <c r="BB403" s="231"/>
      <c r="BC403" s="231"/>
      <c r="BD403" s="231"/>
    </row>
    <row r="404" spans="1:56" ht="52.5" customHeight="1">
      <c r="A404" s="167">
        <f>IF(C404=0,"  ",VLOOKUP(C404,CODES!$A$1:$B$143,2,FALSE))</f>
        <v>310100100001000</v>
      </c>
      <c r="B404" s="253" t="s">
        <v>1275</v>
      </c>
      <c r="C404" s="169" t="s">
        <v>471</v>
      </c>
      <c r="D404" s="169" t="s">
        <v>36</v>
      </c>
      <c r="E404" s="169" t="s">
        <v>44</v>
      </c>
      <c r="F404" s="170" t="str">
        <f t="shared" ref="F404:I404" si="837">IF($E404="Public Bidding","Date Required",IF($E404="Shopping","n/a",IF($E404="Small Value Procurement","n/a",IF($E404="Lease of Venue","n/a",IF($E404="Agency to Agency","n/a",IF($E404="Direct Contracting","n/a",IF($E404="Emergency Cases","n/a","Check Mode of Proc")))))))</f>
        <v>n/a</v>
      </c>
      <c r="G404" s="170" t="str">
        <f t="shared" si="837"/>
        <v>n/a</v>
      </c>
      <c r="H404" s="170" t="str">
        <f t="shared" si="837"/>
        <v>n/a</v>
      </c>
      <c r="I404" s="170" t="str">
        <f t="shared" si="837"/>
        <v>n/a</v>
      </c>
      <c r="J404" s="183">
        <v>44644</v>
      </c>
      <c r="K404" s="183">
        <v>44644</v>
      </c>
      <c r="L404" s="181" t="str">
        <f t="shared" si="805"/>
        <v>n/a</v>
      </c>
      <c r="M404" s="183">
        <v>44645</v>
      </c>
      <c r="N404" s="183">
        <v>44650</v>
      </c>
      <c r="O404" s="186">
        <v>44657</v>
      </c>
      <c r="P404" s="186">
        <v>44658</v>
      </c>
      <c r="Q404" s="243" t="str">
        <f t="shared" ref="Q404:R404" si="838">IF($E404="Public Bidding","Date Required",IF($E404="Shopping","Date Required",IF($E404="Small Value Procurement","Date Required",IF($E404="Lease of Venue","Date Required",IF($E404="Agency to Agency","Date Required",IF($E404="Direct Contracting","Date Required",IF($E404="Emergency Cases","Date Required","Check Mode of Proc")))))))</f>
        <v>Date Required</v>
      </c>
      <c r="R404" s="243" t="str">
        <f t="shared" si="838"/>
        <v>Date Required</v>
      </c>
      <c r="S404" s="190" t="s">
        <v>38</v>
      </c>
      <c r="T404" s="404">
        <f t="shared" si="807"/>
        <v>12500</v>
      </c>
      <c r="U404" s="401">
        <v>12500</v>
      </c>
      <c r="V404" s="403"/>
      <c r="W404" s="404">
        <f t="shared" si="808"/>
        <v>12500</v>
      </c>
      <c r="X404" s="401">
        <v>12500</v>
      </c>
      <c r="Y404" s="195"/>
      <c r="Z404" s="190" t="str">
        <f t="shared" ref="Z404:AF404" si="839">IF($E404="Public Bidding","Date Required",IF($E404="Shopping","n/a",IF($E404="Small Value Procurement","n/a",IF($E404="Lease of Venue","n/a",IF($E404="Agency to Agency","n/a",IF($E404="Direct Contracting","n/a",IF($E404="Emergency Cases","n/a","Check Mode of Proc")))))))</f>
        <v>n/a</v>
      </c>
      <c r="AA404" s="190" t="str">
        <f t="shared" si="839"/>
        <v>n/a</v>
      </c>
      <c r="AB404" s="190" t="str">
        <f t="shared" si="839"/>
        <v>n/a</v>
      </c>
      <c r="AC404" s="190" t="str">
        <f t="shared" si="839"/>
        <v>n/a</v>
      </c>
      <c r="AD404" s="190" t="str">
        <f t="shared" si="839"/>
        <v>n/a</v>
      </c>
      <c r="AE404" s="190" t="str">
        <f t="shared" si="839"/>
        <v>n/a</v>
      </c>
      <c r="AF404" s="190" t="str">
        <f t="shared" si="839"/>
        <v>n/a</v>
      </c>
      <c r="AG404" s="206"/>
      <c r="AH404" s="207"/>
      <c r="AI404" s="169" t="s">
        <v>1276</v>
      </c>
      <c r="AJ404" s="168" t="s">
        <v>46</v>
      </c>
      <c r="AK404" s="169" t="s">
        <v>498</v>
      </c>
      <c r="AL404" s="231"/>
      <c r="AM404" s="231"/>
      <c r="AN404" s="231"/>
      <c r="AO404" s="235"/>
      <c r="AP404" s="231"/>
      <c r="AQ404" s="231"/>
      <c r="AR404" s="231"/>
      <c r="AS404" s="231"/>
      <c r="AT404" s="231"/>
      <c r="AU404" s="231"/>
      <c r="AV404" s="231"/>
      <c r="AW404" s="231"/>
      <c r="AX404" s="231"/>
      <c r="AY404" s="237"/>
      <c r="AZ404" s="231"/>
      <c r="BA404" s="238"/>
      <c r="BB404" s="231"/>
      <c r="BC404" s="231"/>
      <c r="BD404" s="231"/>
    </row>
    <row r="405" spans="1:56" ht="45.75" customHeight="1">
      <c r="A405" s="282">
        <f>IF(C405=0,"  ",VLOOKUP(C405,CODES!$A$1:$B$143,2,FALSE))</f>
        <v>310100100002000</v>
      </c>
      <c r="B405" s="253" t="s">
        <v>1277</v>
      </c>
      <c r="C405" s="169" t="s">
        <v>464</v>
      </c>
      <c r="D405" s="169" t="s">
        <v>36</v>
      </c>
      <c r="E405" s="169" t="s">
        <v>44</v>
      </c>
      <c r="F405" s="169" t="str">
        <f t="shared" ref="F405:I405" si="840">IF($E405="Public Bidding","Date Required",IF($E405="Shopping","n/a",IF($E405="Small Value Procurement","n/a",IF($E405="Lease of Venue","n/a",IF($E405="Agency to Agency","n/a",IF($E405="Direct Contracting","n/a",IF($E405="Emergency Cases","n/a","Check Mode of Proc")))))))</f>
        <v>n/a</v>
      </c>
      <c r="G405" s="169" t="str">
        <f t="shared" si="840"/>
        <v>n/a</v>
      </c>
      <c r="H405" s="169" t="str">
        <f t="shared" si="840"/>
        <v>n/a</v>
      </c>
      <c r="I405" s="169" t="str">
        <f t="shared" si="840"/>
        <v>n/a</v>
      </c>
      <c r="J405" s="183">
        <v>44643</v>
      </c>
      <c r="K405" s="183">
        <v>44643</v>
      </c>
      <c r="L405" s="285" t="str">
        <f t="shared" si="805"/>
        <v>n/a</v>
      </c>
      <c r="M405" s="183">
        <v>44644</v>
      </c>
      <c r="N405" s="183">
        <v>44650</v>
      </c>
      <c r="O405" s="286" t="str">
        <f t="shared" ref="O405:R405" si="841">IF($E405="Public Bidding","Date Required",IF($E405="Shopping","Date Required",IF($E405="Small Value Procurement","Date Required",IF($E405="Lease of Venue","Date Required",IF($E405="Agency to Agency","Date Required",IF($E405="Direct Contracting","Date Required",IF($E405="Emergency Cases","Date Required","Check Mode of Proc")))))))</f>
        <v>Date Required</v>
      </c>
      <c r="P405" s="286" t="str">
        <f t="shared" si="841"/>
        <v>Date Required</v>
      </c>
      <c r="Q405" s="286" t="str">
        <f t="shared" si="841"/>
        <v>Date Required</v>
      </c>
      <c r="R405" s="286" t="str">
        <f t="shared" si="841"/>
        <v>Date Required</v>
      </c>
      <c r="S405" s="192" t="s">
        <v>38</v>
      </c>
      <c r="T405" s="404">
        <f t="shared" si="807"/>
        <v>192500</v>
      </c>
      <c r="U405" s="401">
        <v>192500</v>
      </c>
      <c r="V405" s="403"/>
      <c r="W405" s="404">
        <f t="shared" si="808"/>
        <v>173250</v>
      </c>
      <c r="X405" s="401">
        <v>173250</v>
      </c>
      <c r="Y405" s="191"/>
      <c r="Z405" s="192" t="str">
        <f t="shared" ref="Z405:AF405" si="842">IF($E405="Public Bidding","Date Required",IF($E405="Shopping","n/a",IF($E405="Small Value Procurement","n/a",IF($E405="Lease of Venue","n/a",IF($E405="Agency to Agency","n/a",IF($E405="Direct Contracting","n/a",IF($E405="Emergency Cases","n/a","Check Mode of Proc")))))))</f>
        <v>n/a</v>
      </c>
      <c r="AA405" s="192" t="str">
        <f t="shared" si="842"/>
        <v>n/a</v>
      </c>
      <c r="AB405" s="192" t="str">
        <f t="shared" si="842"/>
        <v>n/a</v>
      </c>
      <c r="AC405" s="192" t="str">
        <f t="shared" si="842"/>
        <v>n/a</v>
      </c>
      <c r="AD405" s="192" t="str">
        <f t="shared" si="842"/>
        <v>n/a</v>
      </c>
      <c r="AE405" s="192" t="str">
        <f t="shared" si="842"/>
        <v>n/a</v>
      </c>
      <c r="AF405" s="192" t="str">
        <f t="shared" si="842"/>
        <v>n/a</v>
      </c>
      <c r="AG405" s="208"/>
      <c r="AH405" s="209"/>
      <c r="AI405" s="169" t="s">
        <v>1278</v>
      </c>
      <c r="AJ405" s="168" t="s">
        <v>1279</v>
      </c>
      <c r="AK405" s="169" t="s">
        <v>1280</v>
      </c>
      <c r="AL405" s="300"/>
      <c r="AM405" s="301"/>
      <c r="AN405" s="301"/>
      <c r="AO405" s="302"/>
      <c r="AP405" s="301"/>
      <c r="AQ405" s="301"/>
      <c r="AR405" s="301"/>
      <c r="AS405" s="301"/>
      <c r="AT405" s="301"/>
      <c r="AU405" s="301"/>
      <c r="AV405" s="301"/>
      <c r="AW405" s="301"/>
      <c r="AX405" s="301"/>
      <c r="AY405" s="304"/>
      <c r="AZ405" s="301"/>
      <c r="BA405" s="305"/>
      <c r="BB405" s="301"/>
      <c r="BC405" s="301"/>
      <c r="BD405" s="301"/>
    </row>
    <row r="406" spans="1:56" ht="39" customHeight="1">
      <c r="A406" s="167">
        <f>IF(C406=0,"  ",VLOOKUP(C406,CODES!$A$1:$B$143,2,FALSE))</f>
        <v>320101100001000</v>
      </c>
      <c r="B406" s="253" t="s">
        <v>1281</v>
      </c>
      <c r="C406" s="169" t="s">
        <v>179</v>
      </c>
      <c r="D406" s="169" t="s">
        <v>36</v>
      </c>
      <c r="E406" s="169" t="s">
        <v>44</v>
      </c>
      <c r="F406" s="170" t="str">
        <f t="shared" ref="F406:I406" si="843">IF($E406="Public Bidding","Date Required",IF($E406="Shopping","n/a",IF($E406="Small Value Procurement","n/a",IF($E406="Lease of Venue","n/a",IF($E406="Agency to Agency","n/a",IF($E406="Direct Contracting","n/a",IF($E406="Emergency Cases","n/a","Check Mode of Proc")))))))</f>
        <v>n/a</v>
      </c>
      <c r="G406" s="170" t="str">
        <f t="shared" si="843"/>
        <v>n/a</v>
      </c>
      <c r="H406" s="170" t="str">
        <f t="shared" si="843"/>
        <v>n/a</v>
      </c>
      <c r="I406" s="170" t="str">
        <f t="shared" si="843"/>
        <v>n/a</v>
      </c>
      <c r="J406" s="180">
        <v>44705</v>
      </c>
      <c r="K406" s="180">
        <v>44705</v>
      </c>
      <c r="L406" s="181" t="str">
        <f t="shared" si="805"/>
        <v>n/a</v>
      </c>
      <c r="M406" s="180">
        <v>44719</v>
      </c>
      <c r="N406" s="180">
        <v>44727</v>
      </c>
      <c r="O406" s="186">
        <v>44733</v>
      </c>
      <c r="P406" s="186">
        <v>44734</v>
      </c>
      <c r="Q406" s="243" t="str">
        <f t="shared" ref="Q406:R406" si="844">IF($E406="Public Bidding","Date Required",IF($E406="Shopping","Date Required",IF($E406="Small Value Procurement","Date Required",IF($E406="Lease of Venue","Date Required",IF($E406="Agency to Agency","Date Required",IF($E406="Direct Contracting","Date Required",IF($E406="Emergency Cases","Date Required","Check Mode of Proc")))))))</f>
        <v>Date Required</v>
      </c>
      <c r="R406" s="243" t="str">
        <f t="shared" si="844"/>
        <v>Date Required</v>
      </c>
      <c r="S406" s="190" t="s">
        <v>38</v>
      </c>
      <c r="T406" s="404">
        <f t="shared" si="807"/>
        <v>54244.25</v>
      </c>
      <c r="U406" s="401">
        <v>54244.25</v>
      </c>
      <c r="V406" s="403"/>
      <c r="W406" s="404">
        <f t="shared" si="808"/>
        <v>5679.26</v>
      </c>
      <c r="X406" s="401">
        <v>5679.26</v>
      </c>
      <c r="Y406" s="195"/>
      <c r="Z406" s="190" t="str">
        <f t="shared" ref="Z406:AF406" si="845">IF($E406="Public Bidding","Date Required",IF($E406="Shopping","n/a",IF($E406="Small Value Procurement","n/a",IF($E406="Lease of Venue","n/a",IF($E406="Agency to Agency","n/a",IF($E406="Direct Contracting","n/a",IF($E406="Emergency Cases","n/a","Check Mode of Proc")))))))</f>
        <v>n/a</v>
      </c>
      <c r="AA406" s="190" t="str">
        <f t="shared" si="845"/>
        <v>n/a</v>
      </c>
      <c r="AB406" s="190" t="str">
        <f t="shared" si="845"/>
        <v>n/a</v>
      </c>
      <c r="AC406" s="190" t="str">
        <f t="shared" si="845"/>
        <v>n/a</v>
      </c>
      <c r="AD406" s="190" t="str">
        <f t="shared" si="845"/>
        <v>n/a</v>
      </c>
      <c r="AE406" s="190" t="str">
        <f t="shared" si="845"/>
        <v>n/a</v>
      </c>
      <c r="AF406" s="190" t="str">
        <f t="shared" si="845"/>
        <v>n/a</v>
      </c>
      <c r="AG406" s="206"/>
      <c r="AH406" s="207"/>
      <c r="AI406" s="169" t="s">
        <v>1282</v>
      </c>
      <c r="AJ406" s="168" t="s">
        <v>155</v>
      </c>
      <c r="AK406" s="169" t="s">
        <v>1114</v>
      </c>
      <c r="AL406" s="231"/>
      <c r="AM406" s="231"/>
      <c r="AN406" s="231"/>
      <c r="AO406" s="235"/>
      <c r="AP406" s="231"/>
      <c r="AQ406" s="231"/>
      <c r="AR406" s="231"/>
      <c r="AS406" s="231"/>
      <c r="AT406" s="231"/>
      <c r="AU406" s="231"/>
      <c r="AV406" s="231"/>
      <c r="AW406" s="231"/>
      <c r="AX406" s="231"/>
      <c r="AY406" s="237"/>
      <c r="AZ406" s="231"/>
      <c r="BA406" s="238"/>
      <c r="BB406" s="231"/>
      <c r="BC406" s="231"/>
      <c r="BD406" s="231"/>
    </row>
    <row r="407" spans="1:56" ht="39" customHeight="1">
      <c r="A407" s="167">
        <f>IF(C407=0,"  ",VLOOKUP(C407,CODES!$A$1:$B$143,2,FALSE))</f>
        <v>320101100001000</v>
      </c>
      <c r="B407" s="253" t="s">
        <v>1283</v>
      </c>
      <c r="C407" s="169" t="s">
        <v>179</v>
      </c>
      <c r="D407" s="169" t="s">
        <v>36</v>
      </c>
      <c r="E407" s="169" t="s">
        <v>44</v>
      </c>
      <c r="F407" s="170" t="str">
        <f t="shared" ref="F407:I407" si="846">IF($E407="Public Bidding","Date Required",IF($E407="Shopping","n/a",IF($E407="Small Value Procurement","n/a",IF($E407="Lease of Venue","n/a",IF($E407="Agency to Agency","n/a",IF($E407="Direct Contracting","n/a",IF($E407="Emergency Cases","n/a","Check Mode of Proc")))))))</f>
        <v>n/a</v>
      </c>
      <c r="G407" s="170" t="str">
        <f t="shared" si="846"/>
        <v>n/a</v>
      </c>
      <c r="H407" s="170" t="str">
        <f t="shared" si="846"/>
        <v>n/a</v>
      </c>
      <c r="I407" s="170" t="str">
        <f t="shared" si="846"/>
        <v>n/a</v>
      </c>
      <c r="J407" s="180">
        <v>44705</v>
      </c>
      <c r="K407" s="180">
        <v>44705</v>
      </c>
      <c r="L407" s="181" t="str">
        <f t="shared" si="805"/>
        <v>n/a</v>
      </c>
      <c r="M407" s="180">
        <v>44719</v>
      </c>
      <c r="N407" s="180">
        <v>44729</v>
      </c>
      <c r="O407" s="186">
        <v>44733</v>
      </c>
      <c r="P407" s="186">
        <v>44734</v>
      </c>
      <c r="Q407" s="243" t="str">
        <f t="shared" ref="Q407:R407" si="847">IF($E407="Public Bidding","Date Required",IF($E407="Shopping","Date Required",IF($E407="Small Value Procurement","Date Required",IF($E407="Lease of Venue","Date Required",IF($E407="Agency to Agency","Date Required",IF($E407="Direct Contracting","Date Required",IF($E407="Emergency Cases","Date Required","Check Mode of Proc")))))))</f>
        <v>Date Required</v>
      </c>
      <c r="R407" s="243" t="str">
        <f t="shared" si="847"/>
        <v>Date Required</v>
      </c>
      <c r="S407" s="190" t="s">
        <v>38</v>
      </c>
      <c r="T407" s="404">
        <f t="shared" si="807"/>
        <v>54244.25</v>
      </c>
      <c r="U407" s="401">
        <v>54244.25</v>
      </c>
      <c r="V407" s="403"/>
      <c r="W407" s="404">
        <f t="shared" si="808"/>
        <v>18424.5</v>
      </c>
      <c r="X407" s="401">
        <v>18424.5</v>
      </c>
      <c r="Y407" s="195"/>
      <c r="Z407" s="190" t="str">
        <f t="shared" ref="Z407:AF407" si="848">IF($E407="Public Bidding","Date Required",IF($E407="Shopping","n/a",IF($E407="Small Value Procurement","n/a",IF($E407="Lease of Venue","n/a",IF($E407="Agency to Agency","n/a",IF($E407="Direct Contracting","n/a",IF($E407="Emergency Cases","n/a","Check Mode of Proc")))))))</f>
        <v>n/a</v>
      </c>
      <c r="AA407" s="190" t="str">
        <f t="shared" si="848"/>
        <v>n/a</v>
      </c>
      <c r="AB407" s="190" t="str">
        <f t="shared" si="848"/>
        <v>n/a</v>
      </c>
      <c r="AC407" s="190" t="str">
        <f t="shared" si="848"/>
        <v>n/a</v>
      </c>
      <c r="AD407" s="190" t="str">
        <f t="shared" si="848"/>
        <v>n/a</v>
      </c>
      <c r="AE407" s="190" t="str">
        <f t="shared" si="848"/>
        <v>n/a</v>
      </c>
      <c r="AF407" s="190" t="str">
        <f t="shared" si="848"/>
        <v>n/a</v>
      </c>
      <c r="AG407" s="206"/>
      <c r="AH407" s="207"/>
      <c r="AI407" s="169" t="s">
        <v>1284</v>
      </c>
      <c r="AJ407" s="168" t="s">
        <v>1285</v>
      </c>
      <c r="AK407" s="169" t="s">
        <v>1286</v>
      </c>
      <c r="AL407" s="231"/>
      <c r="AM407" s="231"/>
      <c r="AN407" s="231"/>
      <c r="AO407" s="235"/>
      <c r="AP407" s="231"/>
      <c r="AQ407" s="231"/>
      <c r="AR407" s="231"/>
      <c r="AS407" s="231"/>
      <c r="AT407" s="231"/>
      <c r="AU407" s="231"/>
      <c r="AV407" s="231"/>
      <c r="AW407" s="231"/>
      <c r="AX407" s="231"/>
      <c r="AY407" s="237"/>
      <c r="AZ407" s="231"/>
      <c r="BA407" s="238"/>
      <c r="BB407" s="231"/>
      <c r="BC407" s="231"/>
      <c r="BD407" s="231"/>
    </row>
    <row r="408" spans="1:56" ht="50.25" customHeight="1">
      <c r="A408" s="167">
        <f>IF(C408=0,"  ",VLOOKUP(C408,CODES!$A$1:$B$143,2,FALSE))</f>
        <v>100000100001000</v>
      </c>
      <c r="B408" s="253" t="s">
        <v>1287</v>
      </c>
      <c r="C408" s="169" t="s">
        <v>841</v>
      </c>
      <c r="D408" s="169" t="s">
        <v>36</v>
      </c>
      <c r="E408" s="169" t="s">
        <v>44</v>
      </c>
      <c r="F408" s="170" t="str">
        <f t="shared" ref="F408:I408" si="849">IF($E408="Public Bidding","Date Required",IF($E408="Shopping","n/a",IF($E408="Small Value Procurement","n/a",IF($E408="Lease of Venue","n/a",IF($E408="Agency to Agency","n/a",IF($E408="Direct Contracting","n/a",IF($E408="Emergency Cases","n/a","Check Mode of Proc")))))))</f>
        <v>n/a</v>
      </c>
      <c r="G408" s="170" t="str">
        <f t="shared" si="849"/>
        <v>n/a</v>
      </c>
      <c r="H408" s="170" t="str">
        <f t="shared" si="849"/>
        <v>n/a</v>
      </c>
      <c r="I408" s="170" t="str">
        <f t="shared" si="849"/>
        <v>n/a</v>
      </c>
      <c r="J408" s="180">
        <v>44650</v>
      </c>
      <c r="K408" s="180">
        <v>44650</v>
      </c>
      <c r="L408" s="181" t="str">
        <f t="shared" si="805"/>
        <v>n/a</v>
      </c>
      <c r="M408" s="180">
        <v>44651</v>
      </c>
      <c r="N408" s="180">
        <v>44669</v>
      </c>
      <c r="O408" s="243" t="str">
        <f t="shared" ref="O408:R408" si="850">IF($E408="Public Bidding","Date Required",IF($E408="Shopping","Date Required",IF($E408="Small Value Procurement","Date Required",IF($E408="Lease of Venue","Date Required",IF($E408="Agency to Agency","Date Required",IF($E408="Direct Contracting","Date Required",IF($E408="Emergency Cases","Date Required","Check Mode of Proc")))))))</f>
        <v>Date Required</v>
      </c>
      <c r="P408" s="243" t="str">
        <f t="shared" si="850"/>
        <v>Date Required</v>
      </c>
      <c r="Q408" s="243" t="str">
        <f t="shared" si="850"/>
        <v>Date Required</v>
      </c>
      <c r="R408" s="243" t="str">
        <f t="shared" si="850"/>
        <v>Date Required</v>
      </c>
      <c r="S408" s="190" t="s">
        <v>38</v>
      </c>
      <c r="T408" s="404">
        <f t="shared" si="807"/>
        <v>79500</v>
      </c>
      <c r="U408" s="401">
        <v>79500</v>
      </c>
      <c r="V408" s="403"/>
      <c r="W408" s="404">
        <f t="shared" si="808"/>
        <v>79500</v>
      </c>
      <c r="X408" s="401">
        <v>79500</v>
      </c>
      <c r="Y408" s="195"/>
      <c r="Z408" s="190" t="str">
        <f t="shared" ref="Z408:AF408" si="851">IF($E408="Public Bidding","Date Required",IF($E408="Shopping","n/a",IF($E408="Small Value Procurement","n/a",IF($E408="Lease of Venue","n/a",IF($E408="Agency to Agency","n/a",IF($E408="Direct Contracting","n/a",IF($E408="Emergency Cases","n/a","Check Mode of Proc")))))))</f>
        <v>n/a</v>
      </c>
      <c r="AA408" s="190" t="str">
        <f t="shared" si="851"/>
        <v>n/a</v>
      </c>
      <c r="AB408" s="190" t="str">
        <f t="shared" si="851"/>
        <v>n/a</v>
      </c>
      <c r="AC408" s="190" t="str">
        <f t="shared" si="851"/>
        <v>n/a</v>
      </c>
      <c r="AD408" s="190" t="str">
        <f t="shared" si="851"/>
        <v>n/a</v>
      </c>
      <c r="AE408" s="190" t="str">
        <f t="shared" si="851"/>
        <v>n/a</v>
      </c>
      <c r="AF408" s="190" t="str">
        <f t="shared" si="851"/>
        <v>n/a</v>
      </c>
      <c r="AG408" s="206"/>
      <c r="AH408" s="207"/>
      <c r="AI408" s="169" t="s">
        <v>1288</v>
      </c>
      <c r="AJ408" s="168" t="s">
        <v>46</v>
      </c>
      <c r="AK408" s="169" t="s">
        <v>509</v>
      </c>
      <c r="AL408" s="231"/>
      <c r="AM408" s="231"/>
      <c r="AN408" s="231"/>
      <c r="AO408" s="235"/>
      <c r="AP408" s="231"/>
      <c r="AQ408" s="231"/>
      <c r="AR408" s="231"/>
      <c r="AS408" s="231"/>
      <c r="AT408" s="231"/>
      <c r="AU408" s="231"/>
      <c r="AV408" s="231"/>
      <c r="AW408" s="231"/>
      <c r="AX408" s="231"/>
      <c r="AY408" s="237"/>
      <c r="AZ408" s="231"/>
      <c r="BA408" s="238"/>
      <c r="BB408" s="231"/>
      <c r="BC408" s="231"/>
      <c r="BD408" s="231"/>
    </row>
    <row r="409" spans="1:56" ht="48.75" customHeight="1">
      <c r="A409" s="167">
        <f>IF(C409=0,"  ",VLOOKUP(C409,CODES!$A$1:$B$143,2,FALSE))</f>
        <v>310100100001000</v>
      </c>
      <c r="B409" s="253" t="s">
        <v>1289</v>
      </c>
      <c r="C409" s="169" t="s">
        <v>445</v>
      </c>
      <c r="D409" s="169" t="s">
        <v>36</v>
      </c>
      <c r="E409" s="169" t="s">
        <v>44</v>
      </c>
      <c r="F409" s="170" t="str">
        <f t="shared" ref="F409:I409" si="852">IF($E409="Public Bidding","Date Required",IF($E409="Shopping","n/a",IF($E409="Small Value Procurement","n/a",IF($E409="Lease of Venue","n/a",IF($E409="Agency to Agency","n/a",IF($E409="Direct Contracting","n/a",IF($E409="Emergency Cases","n/a","Check Mode of Proc")))))))</f>
        <v>n/a</v>
      </c>
      <c r="G409" s="170" t="str">
        <f t="shared" si="852"/>
        <v>n/a</v>
      </c>
      <c r="H409" s="170" t="str">
        <f t="shared" si="852"/>
        <v>n/a</v>
      </c>
      <c r="I409" s="170" t="str">
        <f t="shared" si="852"/>
        <v>n/a</v>
      </c>
      <c r="J409" s="180">
        <v>44648</v>
      </c>
      <c r="K409" s="180">
        <v>44648</v>
      </c>
      <c r="L409" s="181" t="str">
        <f t="shared" si="805"/>
        <v>n/a</v>
      </c>
      <c r="M409" s="180">
        <v>44655</v>
      </c>
      <c r="N409" s="180">
        <v>44669</v>
      </c>
      <c r="O409" s="186">
        <v>44669</v>
      </c>
      <c r="P409" s="186">
        <v>44670</v>
      </c>
      <c r="Q409" s="243" t="str">
        <f t="shared" ref="Q409:R409" si="853">IF($E409="Public Bidding","Date Required",IF($E409="Shopping","Date Required",IF($E409="Small Value Procurement","Date Required",IF($E409="Lease of Venue","Date Required",IF($E409="Agency to Agency","Date Required",IF($E409="Direct Contracting","Date Required",IF($E409="Emergency Cases","Date Required","Check Mode of Proc")))))))</f>
        <v>Date Required</v>
      </c>
      <c r="R409" s="243" t="str">
        <f t="shared" si="853"/>
        <v>Date Required</v>
      </c>
      <c r="S409" s="190" t="s">
        <v>38</v>
      </c>
      <c r="T409" s="404">
        <f t="shared" si="807"/>
        <v>135300</v>
      </c>
      <c r="U409" s="401">
        <v>135300</v>
      </c>
      <c r="V409" s="403"/>
      <c r="W409" s="404">
        <f t="shared" si="808"/>
        <v>132990</v>
      </c>
      <c r="X409" s="401">
        <v>132990</v>
      </c>
      <c r="Y409" s="195"/>
      <c r="Z409" s="190" t="str">
        <f t="shared" ref="Z409:AF409" si="854">IF($E409="Public Bidding","Date Required",IF($E409="Shopping","n/a",IF($E409="Small Value Procurement","n/a",IF($E409="Lease of Venue","n/a",IF($E409="Agency to Agency","n/a",IF($E409="Direct Contracting","n/a",IF($E409="Emergency Cases","n/a","Check Mode of Proc")))))))</f>
        <v>n/a</v>
      </c>
      <c r="AA409" s="190" t="str">
        <f t="shared" si="854"/>
        <v>n/a</v>
      </c>
      <c r="AB409" s="190" t="str">
        <f t="shared" si="854"/>
        <v>n/a</v>
      </c>
      <c r="AC409" s="190" t="str">
        <f t="shared" si="854"/>
        <v>n/a</v>
      </c>
      <c r="AD409" s="190" t="str">
        <f t="shared" si="854"/>
        <v>n/a</v>
      </c>
      <c r="AE409" s="190" t="str">
        <f t="shared" si="854"/>
        <v>n/a</v>
      </c>
      <c r="AF409" s="190" t="str">
        <f t="shared" si="854"/>
        <v>n/a</v>
      </c>
      <c r="AG409" s="206"/>
      <c r="AH409" s="207"/>
      <c r="AI409" s="169" t="s">
        <v>1290</v>
      </c>
      <c r="AJ409" s="168" t="s">
        <v>134</v>
      </c>
      <c r="AK409" s="169" t="s">
        <v>509</v>
      </c>
      <c r="AL409" s="231"/>
      <c r="AM409" s="231"/>
      <c r="AN409" s="231"/>
      <c r="AO409" s="235"/>
      <c r="AP409" s="231"/>
      <c r="AQ409" s="231"/>
      <c r="AR409" s="231"/>
      <c r="AS409" s="231"/>
      <c r="AT409" s="231"/>
      <c r="AU409" s="231"/>
      <c r="AV409" s="231"/>
      <c r="AW409" s="231"/>
      <c r="AX409" s="231"/>
      <c r="AY409" s="237"/>
      <c r="AZ409" s="231"/>
      <c r="BA409" s="238"/>
      <c r="BB409" s="231"/>
      <c r="BC409" s="231"/>
      <c r="BD409" s="231"/>
    </row>
    <row r="410" spans="1:56" ht="39" customHeight="1">
      <c r="A410" s="167">
        <f>IF(C410=0,"  ",VLOOKUP(C410,CODES!$A$1:$B$143,2,FALSE))</f>
        <v>100000100001000</v>
      </c>
      <c r="B410" s="253" t="s">
        <v>1291</v>
      </c>
      <c r="C410" s="169" t="s">
        <v>1014</v>
      </c>
      <c r="D410" s="169" t="s">
        <v>36</v>
      </c>
      <c r="E410" s="169" t="s">
        <v>44</v>
      </c>
      <c r="F410" s="170" t="str">
        <f t="shared" ref="F410:I410" si="855">IF($E410="Public Bidding","Date Required",IF($E410="Shopping","n/a",IF($E410="Small Value Procurement","n/a",IF($E410="Lease of Venue","n/a",IF($E410="Agency to Agency","n/a",IF($E410="Direct Contracting","n/a",IF($E410="Emergency Cases","n/a","Check Mode of Proc")))))))</f>
        <v>n/a</v>
      </c>
      <c r="G410" s="170" t="str">
        <f t="shared" si="855"/>
        <v>n/a</v>
      </c>
      <c r="H410" s="170" t="str">
        <f t="shared" si="855"/>
        <v>n/a</v>
      </c>
      <c r="I410" s="170" t="str">
        <f t="shared" si="855"/>
        <v>n/a</v>
      </c>
      <c r="J410" s="180">
        <v>44650</v>
      </c>
      <c r="K410" s="180">
        <v>44650</v>
      </c>
      <c r="L410" s="181" t="str">
        <f t="shared" si="805"/>
        <v>n/a</v>
      </c>
      <c r="M410" s="180">
        <v>44651</v>
      </c>
      <c r="N410" s="180">
        <v>44656</v>
      </c>
      <c r="O410" s="186">
        <v>44665</v>
      </c>
      <c r="P410" s="186">
        <v>44666</v>
      </c>
      <c r="Q410" s="243" t="str">
        <f t="shared" ref="Q410:R410" si="856">IF($E410="Public Bidding","Date Required",IF($E410="Shopping","Date Required",IF($E410="Small Value Procurement","Date Required",IF($E410="Lease of Venue","Date Required",IF($E410="Agency to Agency","Date Required",IF($E410="Direct Contracting","Date Required",IF($E410="Emergency Cases","Date Required","Check Mode of Proc")))))))</f>
        <v>Date Required</v>
      </c>
      <c r="R410" s="243" t="str">
        <f t="shared" si="856"/>
        <v>Date Required</v>
      </c>
      <c r="S410" s="190" t="s">
        <v>38</v>
      </c>
      <c r="T410" s="404">
        <f t="shared" si="807"/>
        <v>16500</v>
      </c>
      <c r="U410" s="401">
        <v>16500</v>
      </c>
      <c r="V410" s="403"/>
      <c r="W410" s="404">
        <f t="shared" si="808"/>
        <v>15990</v>
      </c>
      <c r="X410" s="401">
        <v>15990</v>
      </c>
      <c r="Y410" s="195"/>
      <c r="Z410" s="190" t="str">
        <f t="shared" ref="Z410:AF410" si="857">IF($E410="Public Bidding","Date Required",IF($E410="Shopping","n/a",IF($E410="Small Value Procurement","n/a",IF($E410="Lease of Venue","n/a",IF($E410="Agency to Agency","n/a",IF($E410="Direct Contracting","n/a",IF($E410="Emergency Cases","n/a","Check Mode of Proc")))))))</f>
        <v>n/a</v>
      </c>
      <c r="AA410" s="190" t="str">
        <f t="shared" si="857"/>
        <v>n/a</v>
      </c>
      <c r="AB410" s="190" t="str">
        <f t="shared" si="857"/>
        <v>n/a</v>
      </c>
      <c r="AC410" s="190" t="str">
        <f t="shared" si="857"/>
        <v>n/a</v>
      </c>
      <c r="AD410" s="190" t="str">
        <f t="shared" si="857"/>
        <v>n/a</v>
      </c>
      <c r="AE410" s="190" t="str">
        <f t="shared" si="857"/>
        <v>n/a</v>
      </c>
      <c r="AF410" s="190" t="str">
        <f t="shared" si="857"/>
        <v>n/a</v>
      </c>
      <c r="AG410" s="206"/>
      <c r="AH410" s="207"/>
      <c r="AI410" s="169" t="s">
        <v>1292</v>
      </c>
      <c r="AJ410" s="168" t="s">
        <v>1293</v>
      </c>
      <c r="AK410" s="169" t="s">
        <v>1294</v>
      </c>
      <c r="AL410" s="231"/>
      <c r="AM410" s="231"/>
      <c r="AN410" s="231"/>
      <c r="AO410" s="235"/>
      <c r="AP410" s="231"/>
      <c r="AQ410" s="231"/>
      <c r="AR410" s="231"/>
      <c r="AS410" s="231"/>
      <c r="AT410" s="231"/>
      <c r="AU410" s="231"/>
      <c r="AV410" s="231"/>
      <c r="AW410" s="231"/>
      <c r="AX410" s="231"/>
      <c r="AY410" s="237"/>
      <c r="AZ410" s="231"/>
      <c r="BA410" s="238"/>
      <c r="BB410" s="231"/>
      <c r="BC410" s="231"/>
      <c r="BD410" s="231"/>
    </row>
    <row r="411" spans="1:56" ht="39" customHeight="1">
      <c r="A411" s="167">
        <f>IF(C411=0,"  ",VLOOKUP(C411,CODES!$A$1:$B$143,2,FALSE))</f>
        <v>320104100001000</v>
      </c>
      <c r="B411" s="253" t="s">
        <v>1295</v>
      </c>
      <c r="C411" s="169" t="s">
        <v>990</v>
      </c>
      <c r="D411" s="169" t="s">
        <v>36</v>
      </c>
      <c r="E411" s="169" t="s">
        <v>44</v>
      </c>
      <c r="F411" s="170" t="str">
        <f t="shared" ref="F411:I411" si="858">IF($E411="Public Bidding","Date Required",IF($E411="Shopping","n/a",IF($E411="Small Value Procurement","n/a",IF($E411="Lease of Venue","n/a",IF($E411="Agency to Agency","n/a",IF($E411="Direct Contracting","n/a",IF($E411="Emergency Cases","n/a","Check Mode of Proc")))))))</f>
        <v>n/a</v>
      </c>
      <c r="G411" s="170" t="str">
        <f t="shared" si="858"/>
        <v>n/a</v>
      </c>
      <c r="H411" s="170" t="str">
        <f t="shared" si="858"/>
        <v>n/a</v>
      </c>
      <c r="I411" s="170" t="str">
        <f t="shared" si="858"/>
        <v>n/a</v>
      </c>
      <c r="J411" s="180">
        <v>44649</v>
      </c>
      <c r="K411" s="180">
        <v>44649</v>
      </c>
      <c r="L411" s="181" t="str">
        <f t="shared" si="805"/>
        <v>n/a</v>
      </c>
      <c r="M411" s="180">
        <v>44650</v>
      </c>
      <c r="N411" s="180">
        <v>44656</v>
      </c>
      <c r="O411" s="243" t="str">
        <f t="shared" ref="O411:R411" si="859">IF($E411="Public Bidding","Date Required",IF($E411="Shopping","Date Required",IF($E411="Small Value Procurement","Date Required",IF($E411="Lease of Venue","Date Required",IF($E411="Agency to Agency","Date Required",IF($E411="Direct Contracting","Date Required",IF($E411="Emergency Cases","Date Required","Check Mode of Proc")))))))</f>
        <v>Date Required</v>
      </c>
      <c r="P411" s="243" t="str">
        <f t="shared" si="859"/>
        <v>Date Required</v>
      </c>
      <c r="Q411" s="243" t="str">
        <f t="shared" si="859"/>
        <v>Date Required</v>
      </c>
      <c r="R411" s="243" t="str">
        <f t="shared" si="859"/>
        <v>Date Required</v>
      </c>
      <c r="S411" s="190" t="s">
        <v>38</v>
      </c>
      <c r="T411" s="404">
        <f t="shared" si="807"/>
        <v>11700</v>
      </c>
      <c r="U411" s="401">
        <v>11700</v>
      </c>
      <c r="V411" s="403"/>
      <c r="W411" s="404">
        <f t="shared" si="808"/>
        <v>11040</v>
      </c>
      <c r="X411" s="401">
        <v>11040</v>
      </c>
      <c r="Y411" s="195"/>
      <c r="Z411" s="190" t="str">
        <f t="shared" ref="Z411:AF411" si="860">IF($E411="Public Bidding","Date Required",IF($E411="Shopping","n/a",IF($E411="Small Value Procurement","n/a",IF($E411="Lease of Venue","n/a",IF($E411="Agency to Agency","n/a",IF($E411="Direct Contracting","n/a",IF($E411="Emergency Cases","n/a","Check Mode of Proc")))))))</f>
        <v>n/a</v>
      </c>
      <c r="AA411" s="190" t="str">
        <f t="shared" si="860"/>
        <v>n/a</v>
      </c>
      <c r="AB411" s="190" t="str">
        <f t="shared" si="860"/>
        <v>n/a</v>
      </c>
      <c r="AC411" s="190" t="str">
        <f t="shared" si="860"/>
        <v>n/a</v>
      </c>
      <c r="AD411" s="190" t="str">
        <f t="shared" si="860"/>
        <v>n/a</v>
      </c>
      <c r="AE411" s="190" t="str">
        <f t="shared" si="860"/>
        <v>n/a</v>
      </c>
      <c r="AF411" s="190" t="str">
        <f t="shared" si="860"/>
        <v>n/a</v>
      </c>
      <c r="AG411" s="206"/>
      <c r="AH411" s="207"/>
      <c r="AI411" s="169" t="s">
        <v>1296</v>
      </c>
      <c r="AJ411" s="168" t="s">
        <v>515</v>
      </c>
      <c r="AK411" s="169" t="s">
        <v>516</v>
      </c>
      <c r="AL411" s="231"/>
      <c r="AM411" s="231"/>
      <c r="AN411" s="231"/>
      <c r="AO411" s="235"/>
      <c r="AP411" s="231"/>
      <c r="AQ411" s="231"/>
      <c r="AR411" s="231"/>
      <c r="AS411" s="231"/>
      <c r="AT411" s="231"/>
      <c r="AU411" s="231"/>
      <c r="AV411" s="231"/>
      <c r="AW411" s="231"/>
      <c r="AX411" s="231"/>
      <c r="AY411" s="237"/>
      <c r="AZ411" s="231"/>
      <c r="BA411" s="238"/>
      <c r="BB411" s="231"/>
      <c r="BC411" s="231"/>
      <c r="BD411" s="231"/>
    </row>
    <row r="412" spans="1:56" ht="39" customHeight="1">
      <c r="A412" s="167">
        <f>IF(C412=0,"  ",VLOOKUP(C412,CODES!$A$1:$B$143,2,FALSE))</f>
        <v>100000100001000</v>
      </c>
      <c r="B412" s="253" t="s">
        <v>1297</v>
      </c>
      <c r="C412" s="169" t="s">
        <v>49</v>
      </c>
      <c r="D412" s="169" t="s">
        <v>36</v>
      </c>
      <c r="E412" s="169" t="s">
        <v>57</v>
      </c>
      <c r="F412" s="170" t="str">
        <f t="shared" ref="F412:I412" si="861">IF($E412="Public Bidding","Date Required",IF($E412="Shopping","n/a",IF($E412="Small Value Procurement","n/a",IF($E412="Lease of Venue","n/a",IF($E412="Agency to Agency","n/a",IF($E412="Direct Contracting","n/a",IF($E412="Emergency Cases","n/a","Check Mode of Proc")))))))</f>
        <v>n/a</v>
      </c>
      <c r="G412" s="170" t="str">
        <f t="shared" si="861"/>
        <v>n/a</v>
      </c>
      <c r="H412" s="170" t="str">
        <f t="shared" si="861"/>
        <v>n/a</v>
      </c>
      <c r="I412" s="170" t="str">
        <f t="shared" si="861"/>
        <v>n/a</v>
      </c>
      <c r="J412" s="180">
        <v>44630</v>
      </c>
      <c r="K412" s="180">
        <v>44630</v>
      </c>
      <c r="L412" s="181" t="str">
        <f t="shared" si="805"/>
        <v>n/a</v>
      </c>
      <c r="M412" s="180">
        <v>44631</v>
      </c>
      <c r="N412" s="180">
        <v>44631</v>
      </c>
      <c r="O412" s="186">
        <v>44644</v>
      </c>
      <c r="P412" s="186">
        <v>44645</v>
      </c>
      <c r="Q412" s="186" t="str">
        <f t="shared" ref="Q412:R412" si="862">IF($E412="Public Bidding","Date Required",IF($E412="Shopping","Date Required",IF($E412="Small Value Procurement","Date Required",IF($E412="Lease of Venue","Date Required",IF($E412="Agency to Agency","Date Required",IF($E412="Direct Contracting","Date Required",IF($E412="Emergency Cases","Date Required","Check Mode of Proc")))))))</f>
        <v>Date Required</v>
      </c>
      <c r="R412" s="186" t="str">
        <f t="shared" si="862"/>
        <v>Date Required</v>
      </c>
      <c r="S412" s="190" t="s">
        <v>38</v>
      </c>
      <c r="T412" s="404">
        <f t="shared" si="807"/>
        <v>54000</v>
      </c>
      <c r="U412" s="401">
        <v>54000</v>
      </c>
      <c r="V412" s="403"/>
      <c r="W412" s="404">
        <f t="shared" si="808"/>
        <v>72000</v>
      </c>
      <c r="X412" s="401">
        <v>72000</v>
      </c>
      <c r="Y412" s="195"/>
      <c r="Z412" s="190" t="str">
        <f t="shared" ref="Z412:AF412" si="863">IF($E412="Public Bidding","Date Required",IF($E412="Shopping","n/a",IF($E412="Small Value Procurement","n/a",IF($E412="Lease of Venue","n/a",IF($E412="Agency to Agency","n/a",IF($E412="Direct Contracting","n/a",IF($E412="Emergency Cases","n/a","Check Mode of Proc")))))))</f>
        <v>n/a</v>
      </c>
      <c r="AA412" s="190" t="str">
        <f t="shared" si="863"/>
        <v>n/a</v>
      </c>
      <c r="AB412" s="190" t="str">
        <f t="shared" si="863"/>
        <v>n/a</v>
      </c>
      <c r="AC412" s="190" t="str">
        <f t="shared" si="863"/>
        <v>n/a</v>
      </c>
      <c r="AD412" s="190" t="str">
        <f t="shared" si="863"/>
        <v>n/a</v>
      </c>
      <c r="AE412" s="190" t="str">
        <f t="shared" si="863"/>
        <v>n/a</v>
      </c>
      <c r="AF412" s="190" t="str">
        <f t="shared" si="863"/>
        <v>n/a</v>
      </c>
      <c r="AG412" s="206"/>
      <c r="AH412" s="207"/>
      <c r="AI412" s="169" t="s">
        <v>1298</v>
      </c>
      <c r="AJ412" s="168" t="s">
        <v>319</v>
      </c>
      <c r="AK412" s="169" t="s">
        <v>297</v>
      </c>
      <c r="AL412" s="202"/>
      <c r="AM412" s="202"/>
      <c r="AN412" s="202"/>
      <c r="AO412" s="213"/>
      <c r="AP412" s="202"/>
      <c r="AQ412" s="202"/>
      <c r="AR412" s="202"/>
      <c r="AS412" s="202"/>
      <c r="AT412" s="202"/>
      <c r="AU412" s="202"/>
      <c r="AV412" s="202"/>
      <c r="AW412" s="202"/>
      <c r="AX412" s="202"/>
      <c r="AY412" s="215"/>
      <c r="AZ412" s="202"/>
      <c r="BA412" s="216"/>
      <c r="BB412" s="202"/>
      <c r="BC412" s="202"/>
      <c r="BD412" s="202"/>
    </row>
    <row r="413" spans="1:56" ht="50.25" customHeight="1">
      <c r="A413" s="167">
        <f>IF(C413=0,"  ",VLOOKUP(C413,CODES!$A$1:$B$143,2,FALSE))</f>
        <v>320103100001000</v>
      </c>
      <c r="B413" s="253" t="s">
        <v>1299</v>
      </c>
      <c r="C413" s="169" t="s">
        <v>1300</v>
      </c>
      <c r="D413" s="169" t="s">
        <v>36</v>
      </c>
      <c r="E413" s="169" t="s">
        <v>44</v>
      </c>
      <c r="F413" s="170" t="str">
        <f t="shared" ref="F413:I413" si="864">IF($E413="Public Bidding","Date Required",IF($E413="Shopping","n/a",IF($E413="Small Value Procurement","n/a",IF($E413="Lease of Venue","n/a",IF($E413="Agency to Agency","n/a",IF($E413="Direct Contracting","n/a",IF($E413="Emergency Cases","n/a","Check Mode of Proc")))))))</f>
        <v>n/a</v>
      </c>
      <c r="G413" s="170" t="str">
        <f t="shared" si="864"/>
        <v>n/a</v>
      </c>
      <c r="H413" s="170" t="str">
        <f t="shared" si="864"/>
        <v>n/a</v>
      </c>
      <c r="I413" s="170" t="str">
        <f t="shared" si="864"/>
        <v>n/a</v>
      </c>
      <c r="J413" s="180">
        <v>44634</v>
      </c>
      <c r="K413" s="180">
        <v>44634</v>
      </c>
      <c r="L413" s="181" t="str">
        <f t="shared" si="805"/>
        <v>n/a</v>
      </c>
      <c r="M413" s="180">
        <v>44637</v>
      </c>
      <c r="N413" s="180">
        <v>44643</v>
      </c>
      <c r="O413" s="186">
        <v>44651</v>
      </c>
      <c r="P413" s="186">
        <v>44652</v>
      </c>
      <c r="Q413" s="243" t="str">
        <f t="shared" ref="Q413:R413" si="865">IF($E413="Public Bidding","Date Required",IF($E413="Shopping","Date Required",IF($E413="Small Value Procurement","Date Required",IF($E413="Lease of Venue","Date Required",IF($E413="Agency to Agency","Date Required",IF($E413="Direct Contracting","Date Required",IF($E413="Emergency Cases","Date Required","Check Mode of Proc")))))))</f>
        <v>Date Required</v>
      </c>
      <c r="R413" s="243" t="str">
        <f t="shared" si="865"/>
        <v>Date Required</v>
      </c>
      <c r="S413" s="190" t="s">
        <v>38</v>
      </c>
      <c r="T413" s="404">
        <f t="shared" si="807"/>
        <v>20000</v>
      </c>
      <c r="U413" s="401">
        <v>20000</v>
      </c>
      <c r="V413" s="403"/>
      <c r="W413" s="404">
        <f t="shared" si="808"/>
        <v>18000</v>
      </c>
      <c r="X413" s="401">
        <v>18000</v>
      </c>
      <c r="Y413" s="195"/>
      <c r="Z413" s="190" t="str">
        <f t="shared" ref="Z413:AF413" si="866">IF($E413="Public Bidding","Date Required",IF($E413="Shopping","n/a",IF($E413="Small Value Procurement","n/a",IF($E413="Lease of Venue","n/a",IF($E413="Agency to Agency","n/a",IF($E413="Direct Contracting","n/a",IF($E413="Emergency Cases","n/a","Check Mode of Proc")))))))</f>
        <v>n/a</v>
      </c>
      <c r="AA413" s="190" t="str">
        <f t="shared" si="866"/>
        <v>n/a</v>
      </c>
      <c r="AB413" s="190" t="str">
        <f t="shared" si="866"/>
        <v>n/a</v>
      </c>
      <c r="AC413" s="190" t="str">
        <f t="shared" si="866"/>
        <v>n/a</v>
      </c>
      <c r="AD413" s="190" t="str">
        <f t="shared" si="866"/>
        <v>n/a</v>
      </c>
      <c r="AE413" s="190" t="str">
        <f t="shared" si="866"/>
        <v>n/a</v>
      </c>
      <c r="AF413" s="190" t="str">
        <f t="shared" si="866"/>
        <v>n/a</v>
      </c>
      <c r="AG413" s="206"/>
      <c r="AH413" s="207"/>
      <c r="AI413" s="169" t="s">
        <v>1301</v>
      </c>
      <c r="AJ413" s="168" t="s">
        <v>314</v>
      </c>
      <c r="AK413" s="169" t="s">
        <v>398</v>
      </c>
      <c r="AL413" s="231"/>
      <c r="AM413" s="231"/>
      <c r="AN413" s="231"/>
      <c r="AO413" s="235"/>
      <c r="AP413" s="231"/>
      <c r="AQ413" s="231"/>
      <c r="AR413" s="231"/>
      <c r="AS413" s="231"/>
      <c r="AT413" s="231"/>
      <c r="AU413" s="231"/>
      <c r="AV413" s="231"/>
      <c r="AW413" s="231"/>
      <c r="AX413" s="231"/>
      <c r="AY413" s="237"/>
      <c r="AZ413" s="231"/>
      <c r="BA413" s="238"/>
      <c r="BB413" s="231"/>
      <c r="BC413" s="231"/>
      <c r="BD413" s="231"/>
    </row>
    <row r="414" spans="1:56" ht="45.75" customHeight="1">
      <c r="A414" s="167">
        <f>IF(C414=0,"  ",VLOOKUP(C414,CODES!$A$1:$B$143,2,FALSE))</f>
        <v>100000100001000</v>
      </c>
      <c r="B414" s="253" t="s">
        <v>1302</v>
      </c>
      <c r="C414" s="169" t="s">
        <v>115</v>
      </c>
      <c r="D414" s="169" t="s">
        <v>36</v>
      </c>
      <c r="E414" s="169" t="s">
        <v>44</v>
      </c>
      <c r="F414" s="170" t="str">
        <f t="shared" ref="F414:I414" si="867">IF($E414="Public Bidding","Date Required",IF($E414="Shopping","n/a",IF($E414="Small Value Procurement","n/a",IF($E414="Lease of Venue","n/a",IF($E414="Agency to Agency","n/a",IF($E414="Direct Contracting","n/a",IF($E414="Emergency Cases","n/a","Check Mode of Proc")))))))</f>
        <v>n/a</v>
      </c>
      <c r="G414" s="170" t="str">
        <f t="shared" si="867"/>
        <v>n/a</v>
      </c>
      <c r="H414" s="170" t="str">
        <f t="shared" si="867"/>
        <v>n/a</v>
      </c>
      <c r="I414" s="170" t="str">
        <f t="shared" si="867"/>
        <v>n/a</v>
      </c>
      <c r="J414" s="180">
        <v>44635</v>
      </c>
      <c r="K414" s="180">
        <v>44635</v>
      </c>
      <c r="L414" s="181" t="str">
        <f t="shared" si="805"/>
        <v>n/a</v>
      </c>
      <c r="M414" s="180">
        <v>44637</v>
      </c>
      <c r="N414" s="180">
        <v>44643</v>
      </c>
      <c r="O414" s="186">
        <v>44580</v>
      </c>
      <c r="P414" s="186">
        <v>44581</v>
      </c>
      <c r="Q414" s="243" t="str">
        <f t="shared" ref="Q414:R414" si="868">IF($E414="Public Bidding","Date Required",IF($E414="Shopping","Date Required",IF($E414="Small Value Procurement","Date Required",IF($E414="Lease of Venue","Date Required",IF($E414="Agency to Agency","Date Required",IF($E414="Direct Contracting","Date Required",IF($E414="Emergency Cases","Date Required","Check Mode of Proc")))))))</f>
        <v>Date Required</v>
      </c>
      <c r="R414" s="243" t="str">
        <f t="shared" si="868"/>
        <v>Date Required</v>
      </c>
      <c r="S414" s="190" t="s">
        <v>38</v>
      </c>
      <c r="T414" s="404">
        <f t="shared" si="807"/>
        <v>36000</v>
      </c>
      <c r="U414" s="401">
        <v>36000</v>
      </c>
      <c r="V414" s="403"/>
      <c r="W414" s="404">
        <f t="shared" si="808"/>
        <v>36000</v>
      </c>
      <c r="X414" s="401">
        <v>36000</v>
      </c>
      <c r="Y414" s="195"/>
      <c r="Z414" s="190" t="str">
        <f t="shared" ref="Z414:AF414" si="869">IF($E414="Public Bidding","Date Required",IF($E414="Shopping","n/a",IF($E414="Small Value Procurement","n/a",IF($E414="Lease of Venue","n/a",IF($E414="Agency to Agency","n/a",IF($E414="Direct Contracting","n/a",IF($E414="Emergency Cases","n/a","Check Mode of Proc")))))))</f>
        <v>n/a</v>
      </c>
      <c r="AA414" s="190" t="str">
        <f t="shared" si="869"/>
        <v>n/a</v>
      </c>
      <c r="AB414" s="190" t="str">
        <f t="shared" si="869"/>
        <v>n/a</v>
      </c>
      <c r="AC414" s="190" t="str">
        <f t="shared" si="869"/>
        <v>n/a</v>
      </c>
      <c r="AD414" s="190" t="str">
        <f t="shared" si="869"/>
        <v>n/a</v>
      </c>
      <c r="AE414" s="190" t="str">
        <f t="shared" si="869"/>
        <v>n/a</v>
      </c>
      <c r="AF414" s="190" t="str">
        <f t="shared" si="869"/>
        <v>n/a</v>
      </c>
      <c r="AG414" s="206"/>
      <c r="AH414" s="207"/>
      <c r="AI414" s="169" t="s">
        <v>1303</v>
      </c>
      <c r="AJ414" s="168" t="s">
        <v>246</v>
      </c>
      <c r="AK414" s="169" t="s">
        <v>425</v>
      </c>
      <c r="AL414" s="231"/>
      <c r="AM414" s="231"/>
      <c r="AN414" s="231"/>
      <c r="AO414" s="235"/>
      <c r="AP414" s="231"/>
      <c r="AQ414" s="231"/>
      <c r="AR414" s="231"/>
      <c r="AS414" s="231"/>
      <c r="AT414" s="231"/>
      <c r="AU414" s="231"/>
      <c r="AV414" s="231"/>
      <c r="AW414" s="231"/>
      <c r="AX414" s="231"/>
      <c r="AY414" s="237"/>
      <c r="AZ414" s="231"/>
      <c r="BA414" s="238"/>
      <c r="BB414" s="231"/>
      <c r="BC414" s="231"/>
      <c r="BD414" s="231"/>
    </row>
    <row r="415" spans="1:56" ht="48.75" customHeight="1">
      <c r="A415" s="167">
        <f>IF(C415=0,"  ",VLOOKUP(C415,CODES!$A$1:$B$143,2,FALSE))</f>
        <v>320104100001000</v>
      </c>
      <c r="B415" s="253" t="s">
        <v>1304</v>
      </c>
      <c r="C415" s="169" t="s">
        <v>279</v>
      </c>
      <c r="D415" s="169" t="s">
        <v>36</v>
      </c>
      <c r="E415" s="169" t="s">
        <v>44</v>
      </c>
      <c r="F415" s="170" t="str">
        <f t="shared" ref="F415:I415" si="870">IF($E415="Public Bidding","Date Required",IF($E415="Shopping","n/a",IF($E415="Small Value Procurement","n/a",IF($E415="Lease of Venue","n/a",IF($E415="Agency to Agency","n/a",IF($E415="Direct Contracting","n/a",IF($E415="Emergency Cases","n/a","Check Mode of Proc")))))))</f>
        <v>n/a</v>
      </c>
      <c r="G415" s="170" t="str">
        <f t="shared" si="870"/>
        <v>n/a</v>
      </c>
      <c r="H415" s="170" t="str">
        <f t="shared" si="870"/>
        <v>n/a</v>
      </c>
      <c r="I415" s="170" t="str">
        <f t="shared" si="870"/>
        <v>n/a</v>
      </c>
      <c r="J415" s="180">
        <v>44650</v>
      </c>
      <c r="K415" s="180">
        <v>44650</v>
      </c>
      <c r="L415" s="181" t="str">
        <f t="shared" si="805"/>
        <v>n/a</v>
      </c>
      <c r="M415" s="180">
        <v>44651</v>
      </c>
      <c r="N415" s="180">
        <v>44656</v>
      </c>
      <c r="O415" s="186">
        <v>44659</v>
      </c>
      <c r="P415" s="186">
        <v>44660</v>
      </c>
      <c r="Q415" s="243" t="str">
        <f t="shared" ref="Q415:R415" si="871">IF($E415="Public Bidding","Date Required",IF($E415="Shopping","Date Required",IF($E415="Small Value Procurement","Date Required",IF($E415="Lease of Venue","Date Required",IF($E415="Agency to Agency","Date Required",IF($E415="Direct Contracting","Date Required",IF($E415="Emergency Cases","Date Required","Check Mode of Proc")))))))</f>
        <v>Date Required</v>
      </c>
      <c r="R415" s="243" t="str">
        <f t="shared" si="871"/>
        <v>Date Required</v>
      </c>
      <c r="S415" s="190" t="s">
        <v>38</v>
      </c>
      <c r="T415" s="404">
        <f t="shared" si="807"/>
        <v>30000</v>
      </c>
      <c r="U415" s="401">
        <v>30000</v>
      </c>
      <c r="V415" s="403"/>
      <c r="W415" s="404">
        <f t="shared" si="808"/>
        <v>30000</v>
      </c>
      <c r="X415" s="401">
        <v>30000</v>
      </c>
      <c r="Y415" s="195"/>
      <c r="Z415" s="190" t="str">
        <f t="shared" ref="Z415:AF415" si="872">IF($E415="Public Bidding","Date Required",IF($E415="Shopping","n/a",IF($E415="Small Value Procurement","n/a",IF($E415="Lease of Venue","n/a",IF($E415="Agency to Agency","n/a",IF($E415="Direct Contracting","n/a",IF($E415="Emergency Cases","n/a","Check Mode of Proc")))))))</f>
        <v>n/a</v>
      </c>
      <c r="AA415" s="190" t="str">
        <f t="shared" si="872"/>
        <v>n/a</v>
      </c>
      <c r="AB415" s="190" t="str">
        <f t="shared" si="872"/>
        <v>n/a</v>
      </c>
      <c r="AC415" s="190" t="str">
        <f t="shared" si="872"/>
        <v>n/a</v>
      </c>
      <c r="AD415" s="190" t="str">
        <f t="shared" si="872"/>
        <v>n/a</v>
      </c>
      <c r="AE415" s="190" t="str">
        <f t="shared" si="872"/>
        <v>n/a</v>
      </c>
      <c r="AF415" s="190" t="str">
        <f t="shared" si="872"/>
        <v>n/a</v>
      </c>
      <c r="AG415" s="206"/>
      <c r="AH415" s="207"/>
      <c r="AI415" s="169" t="s">
        <v>1305</v>
      </c>
      <c r="AJ415" s="168" t="s">
        <v>515</v>
      </c>
      <c r="AK415" s="169" t="s">
        <v>516</v>
      </c>
      <c r="AL415" s="231"/>
      <c r="AM415" s="231"/>
      <c r="AN415" s="231"/>
      <c r="AO415" s="235"/>
      <c r="AP415" s="231"/>
      <c r="AQ415" s="231"/>
      <c r="AR415" s="231"/>
      <c r="AS415" s="231"/>
      <c r="AT415" s="231"/>
      <c r="AU415" s="231"/>
      <c r="AV415" s="231"/>
      <c r="AW415" s="231"/>
      <c r="AX415" s="231"/>
      <c r="AY415" s="237"/>
      <c r="AZ415" s="231"/>
      <c r="BA415" s="238"/>
      <c r="BB415" s="231"/>
      <c r="BC415" s="231"/>
      <c r="BD415" s="231"/>
    </row>
    <row r="416" spans="1:56" ht="46.5" customHeight="1">
      <c r="A416" s="167">
        <f>IF(C416=0,"  ",VLOOKUP(C416,CODES!$A$1:$B$143,2,FALSE))</f>
        <v>320104100001000</v>
      </c>
      <c r="B416" s="253" t="s">
        <v>1306</v>
      </c>
      <c r="C416" s="169" t="s">
        <v>990</v>
      </c>
      <c r="D416" s="169" t="s">
        <v>36</v>
      </c>
      <c r="E416" s="169" t="s">
        <v>44</v>
      </c>
      <c r="F416" s="170" t="str">
        <f t="shared" ref="F416:I416" si="873">IF($E416="Public Bidding","Date Required",IF($E416="Shopping","n/a",IF($E416="Small Value Procurement","n/a",IF($E416="Lease of Venue","n/a",IF($E416="Agency to Agency","n/a",IF($E416="Direct Contracting","n/a",IF($E416="Emergency Cases","n/a","Check Mode of Proc")))))))</f>
        <v>n/a</v>
      </c>
      <c r="G416" s="170" t="str">
        <f t="shared" si="873"/>
        <v>n/a</v>
      </c>
      <c r="H416" s="170" t="str">
        <f t="shared" si="873"/>
        <v>n/a</v>
      </c>
      <c r="I416" s="170" t="str">
        <f t="shared" si="873"/>
        <v>n/a</v>
      </c>
      <c r="J416" s="180">
        <v>44636</v>
      </c>
      <c r="K416" s="180">
        <v>44636</v>
      </c>
      <c r="L416" s="181" t="str">
        <f t="shared" si="805"/>
        <v>n/a</v>
      </c>
      <c r="M416" s="180">
        <v>44656</v>
      </c>
      <c r="N416" s="180">
        <v>44664</v>
      </c>
      <c r="O416" s="186">
        <v>44669</v>
      </c>
      <c r="P416" s="186">
        <v>44670</v>
      </c>
      <c r="Q416" s="243" t="str">
        <f t="shared" ref="Q416:R416" si="874">IF($E416="Public Bidding","Date Required",IF($E416="Shopping","Date Required",IF($E416="Small Value Procurement","Date Required",IF($E416="Lease of Venue","Date Required",IF($E416="Agency to Agency","Date Required",IF($E416="Direct Contracting","Date Required",IF($E416="Emergency Cases","Date Required","Check Mode of Proc")))))))</f>
        <v>Date Required</v>
      </c>
      <c r="R416" s="243" t="str">
        <f t="shared" si="874"/>
        <v>Date Required</v>
      </c>
      <c r="S416" s="190" t="s">
        <v>38</v>
      </c>
      <c r="T416" s="404">
        <f t="shared" si="807"/>
        <v>38400</v>
      </c>
      <c r="U416" s="401">
        <v>38400</v>
      </c>
      <c r="V416" s="403"/>
      <c r="W416" s="404">
        <f t="shared" si="808"/>
        <v>18960</v>
      </c>
      <c r="X416" s="401">
        <v>18960</v>
      </c>
      <c r="Y416" s="195"/>
      <c r="Z416" s="190" t="str">
        <f t="shared" ref="Z416:AF416" si="875">IF($E416="Public Bidding","Date Required",IF($E416="Shopping","n/a",IF($E416="Small Value Procurement","n/a",IF($E416="Lease of Venue","n/a",IF($E416="Agency to Agency","n/a",IF($E416="Direct Contracting","n/a",IF($E416="Emergency Cases","n/a","Check Mode of Proc")))))))</f>
        <v>n/a</v>
      </c>
      <c r="AA416" s="190" t="str">
        <f t="shared" si="875"/>
        <v>n/a</v>
      </c>
      <c r="AB416" s="190" t="str">
        <f t="shared" si="875"/>
        <v>n/a</v>
      </c>
      <c r="AC416" s="190" t="str">
        <f t="shared" si="875"/>
        <v>n/a</v>
      </c>
      <c r="AD416" s="190" t="str">
        <f t="shared" si="875"/>
        <v>n/a</v>
      </c>
      <c r="AE416" s="190" t="str">
        <f t="shared" si="875"/>
        <v>n/a</v>
      </c>
      <c r="AF416" s="190" t="str">
        <f t="shared" si="875"/>
        <v>n/a</v>
      </c>
      <c r="AG416" s="206"/>
      <c r="AH416" s="207"/>
      <c r="AI416" s="169" t="s">
        <v>1307</v>
      </c>
      <c r="AJ416" s="168" t="s">
        <v>443</v>
      </c>
      <c r="AK416" s="169" t="s">
        <v>1308</v>
      </c>
      <c r="AL416" s="231"/>
      <c r="AM416" s="231"/>
      <c r="AN416" s="231"/>
      <c r="AO416" s="235"/>
      <c r="AP416" s="231"/>
      <c r="AQ416" s="231"/>
      <c r="AR416" s="231"/>
      <c r="AS416" s="231"/>
      <c r="AT416" s="231"/>
      <c r="AU416" s="231"/>
      <c r="AV416" s="231"/>
      <c r="AW416" s="231"/>
      <c r="AX416" s="231"/>
      <c r="AY416" s="237"/>
      <c r="AZ416" s="231"/>
      <c r="BA416" s="238"/>
      <c r="BB416" s="231"/>
      <c r="BC416" s="231"/>
      <c r="BD416" s="231"/>
    </row>
    <row r="417" spans="1:56" ht="39" customHeight="1">
      <c r="A417" s="167">
        <f>IF(C417=0,"  ",VLOOKUP(C417,CODES!$A$1:$B$143,2,FALSE))</f>
        <v>320101100001000</v>
      </c>
      <c r="B417" s="253" t="s">
        <v>533</v>
      </c>
      <c r="C417" s="169" t="s">
        <v>84</v>
      </c>
      <c r="D417" s="169" t="s">
        <v>36</v>
      </c>
      <c r="E417" s="169" t="s">
        <v>44</v>
      </c>
      <c r="F417" s="170" t="str">
        <f>IF($E417="Public Bidding","Date Required",IF($E417="Shopping","n/a",IF($E417="Small Value Procurement","n/a",IF($E417="Lease of Venue","n/a",IF($E417="Agency to Agency","n/a",IF($E417="Direct Contracting","n/a",IF($E417="Emergency Cases","n/a","Check Mode of Proc")))))))</f>
        <v>n/a</v>
      </c>
      <c r="G417" s="170" t="str">
        <f>IF($E417="Public Bidding","Date Required",IF($E417="Shopping","n/a",IF($E417="Small Value Procurement","n/a",IF($E417="Lease of Venue","n/a",IF($E417="Agency to Agency","n/a",IF($E417="Direct Contracting","n/a",IF($E417="Emergency Cases","n/a","Check Mode of Proc")))))))</f>
        <v>n/a</v>
      </c>
      <c r="H417" s="170" t="str">
        <f>IF($E417="Public Bidding","Date Required",IF($E417="Shopping","n/a",IF($E417="Small Value Procurement","n/a",IF($E417="Lease of Venue","n/a",IF($E417="Agency to Agency","n/a",IF($E417="Direct Contracting","n/a",IF($E417="Emergency Cases","n/a","Check Mode of Proc")))))))</f>
        <v>n/a</v>
      </c>
      <c r="I417" s="170" t="str">
        <f>IF($E417="Public Bidding","Date Required",IF($E417="Shopping","n/a",IF($E417="Small Value Procurement","n/a",IF($E417="Lease of Venue","n/a",IF($E417="Agency to Agency","n/a",IF($E417="Direct Contracting","n/a",IF($E417="Emergency Cases","n/a","Check Mode of Proc")))))))</f>
        <v>n/a</v>
      </c>
      <c r="J417" s="180">
        <v>44648</v>
      </c>
      <c r="K417" s="180">
        <v>44648</v>
      </c>
      <c r="L417" s="181" t="str">
        <f>IF($E417="Public Bidding","Date Required",IF($E417="Shopping","n/a",IF($E417="Small Value Procurement","n/a",IF($E417="Lease of Venue","n/a",IF($E417="Agency to Agency","n/a",IF($E417="Direct Contracting","n/a",IF($E417="Emergency Cases","n/a","Check Mode of Proc")))))))</f>
        <v>n/a</v>
      </c>
      <c r="M417" s="180">
        <v>44657</v>
      </c>
      <c r="N417" s="180">
        <v>44664</v>
      </c>
      <c r="O417" s="186">
        <v>44669</v>
      </c>
      <c r="P417" s="186">
        <v>44670</v>
      </c>
      <c r="Q417" s="243" t="str">
        <f>IF($E417="Public Bidding","Date Required",IF($E417="Shopping","Date Required",IF($E417="Small Value Procurement","Date Required",IF($E417="Lease of Venue","Date Required",IF($E417="Agency to Agency","Date Required",IF($E417="Direct Contracting","Date Required",IF($E417="Emergency Cases","Date Required","Check Mode of Proc")))))))</f>
        <v>Date Required</v>
      </c>
      <c r="R417" s="243" t="str">
        <f>IF($E417="Public Bidding","Date Required",IF($E417="Shopping","Date Required",IF($E417="Small Value Procurement","Date Required",IF($E417="Lease of Venue","Date Required",IF($E417="Agency to Agency","Date Required",IF($E417="Direct Contracting","Date Required",IF($E417="Emergency Cases","Date Required","Check Mode of Proc")))))))</f>
        <v>Date Required</v>
      </c>
      <c r="S417" s="190" t="s">
        <v>38</v>
      </c>
      <c r="T417" s="248">
        <f>SUM(U417:V417)</f>
        <v>11800</v>
      </c>
      <c r="U417" s="263">
        <v>11800</v>
      </c>
      <c r="V417" s="250"/>
      <c r="W417" s="248">
        <f>SUM(X417:Y417)</f>
        <v>9108</v>
      </c>
      <c r="X417" s="263">
        <v>9108</v>
      </c>
      <c r="Y417" s="195"/>
      <c r="Z417" s="190" t="str">
        <f>IF($E417="Public Bidding","Date Required",IF($E417="Shopping","n/a",IF($E417="Small Value Procurement","n/a",IF($E417="Lease of Venue","n/a",IF($E417="Agency to Agency","n/a",IF($E417="Direct Contracting","n/a",IF($E417="Emergency Cases","n/a","Check Mode of Proc")))))))</f>
        <v>n/a</v>
      </c>
      <c r="AA417" s="190" t="str">
        <f>IF($E417="Public Bidding","Date Required",IF($E417="Shopping","n/a",IF($E417="Small Value Procurement","n/a",IF($E417="Lease of Venue","n/a",IF($E417="Agency to Agency","n/a",IF($E417="Direct Contracting","n/a",IF($E417="Emergency Cases","n/a","Check Mode of Proc")))))))</f>
        <v>n/a</v>
      </c>
      <c r="AB417" s="190" t="str">
        <f>IF($E417="Public Bidding","Date Required",IF($E417="Shopping","n/a",IF($E417="Small Value Procurement","n/a",IF($E417="Lease of Venue","n/a",IF($E417="Agency to Agency","n/a",IF($E417="Direct Contracting","n/a",IF($E417="Emergency Cases","n/a","Check Mode of Proc")))))))</f>
        <v>n/a</v>
      </c>
      <c r="AC417" s="190" t="str">
        <f>IF($E417="Public Bidding","Date Required",IF($E417="Shopping","n/a",IF($E417="Small Value Procurement","n/a",IF($E417="Lease of Venue","n/a",IF($E417="Agency to Agency","n/a",IF($E417="Direct Contracting","n/a",IF($E417="Emergency Cases","n/a","Check Mode of Proc")))))))</f>
        <v>n/a</v>
      </c>
      <c r="AD417" s="190" t="str">
        <f>IF($E417="Public Bidding","Date Required",IF($E417="Shopping","n/a",IF($E417="Small Value Procurement","n/a",IF($E417="Lease of Venue","n/a",IF($E417="Agency to Agency","n/a",IF($E417="Direct Contracting","n/a",IF($E417="Emergency Cases","n/a","Check Mode of Proc")))))))</f>
        <v>n/a</v>
      </c>
      <c r="AE417" s="190" t="str">
        <f>IF($E417="Public Bidding","Date Required",IF($E417="Shopping","n/a",IF($E417="Small Value Procurement","n/a",IF($E417="Lease of Venue","n/a",IF($E417="Agency to Agency","n/a",IF($E417="Direct Contracting","n/a",IF($E417="Emergency Cases","n/a","Check Mode of Proc")))))))</f>
        <v>n/a</v>
      </c>
      <c r="AF417" s="190" t="str">
        <f>IF($E417="Public Bidding","Date Required",IF($E417="Shopping","n/a",IF($E417="Small Value Procurement","n/a",IF($E417="Lease of Venue","n/a",IF($E417="Agency to Agency","n/a",IF($E417="Direct Contracting","n/a",IF($E417="Emergency Cases","n/a","Check Mode of Proc")))))))</f>
        <v>n/a</v>
      </c>
      <c r="AG417" s="206"/>
      <c r="AH417" s="207"/>
      <c r="AI417" s="169" t="s">
        <v>534</v>
      </c>
      <c r="AJ417" s="168" t="s">
        <v>203</v>
      </c>
      <c r="AK417" s="169" t="s">
        <v>535</v>
      </c>
      <c r="AL417" s="231"/>
      <c r="AM417" s="231"/>
      <c r="AN417" s="231"/>
      <c r="AO417" s="235"/>
      <c r="AP417" s="231"/>
      <c r="AQ417" s="231"/>
      <c r="AR417" s="231"/>
      <c r="AS417" s="231"/>
      <c r="AT417" s="231"/>
      <c r="AU417" s="231"/>
      <c r="AV417" s="231"/>
      <c r="AW417" s="231"/>
      <c r="AX417" s="231"/>
      <c r="AY417" s="237"/>
      <c r="AZ417" s="231"/>
      <c r="BA417" s="238"/>
      <c r="BB417" s="231"/>
      <c r="BC417" s="231"/>
      <c r="BD417" s="231"/>
    </row>
    <row r="418" spans="1:56" ht="63">
      <c r="A418" s="167">
        <f>IF(C418=0,"  ",VLOOKUP(C418,CODES!$A$1:$B$143,2,FALSE))</f>
        <v>330100100001000</v>
      </c>
      <c r="B418" s="253" t="s">
        <v>1309</v>
      </c>
      <c r="C418" s="169" t="s">
        <v>249</v>
      </c>
      <c r="D418" s="169" t="s">
        <v>36</v>
      </c>
      <c r="E418" s="169" t="s">
        <v>44</v>
      </c>
      <c r="F418" s="170" t="str">
        <f t="shared" ref="F418:I418" si="876">IF($E418="Public Bidding","Date Required",IF($E418="Shopping","n/a",IF($E418="Small Value Procurement","n/a",IF($E418="Lease of Venue","n/a",IF($E418="Agency to Agency","n/a",IF($E418="Direct Contracting","n/a",IF($E418="Emergency Cases","n/a","Check Mode of Proc")))))))</f>
        <v>n/a</v>
      </c>
      <c r="G418" s="170" t="str">
        <f t="shared" si="876"/>
        <v>n/a</v>
      </c>
      <c r="H418" s="170" t="str">
        <f t="shared" si="876"/>
        <v>n/a</v>
      </c>
      <c r="I418" s="170" t="str">
        <f t="shared" si="876"/>
        <v>n/a</v>
      </c>
      <c r="J418" s="180">
        <v>44651</v>
      </c>
      <c r="K418" s="180">
        <v>44651</v>
      </c>
      <c r="L418" s="181" t="str">
        <f t="shared" si="805"/>
        <v>n/a</v>
      </c>
      <c r="M418" s="180">
        <v>44657</v>
      </c>
      <c r="N418" s="180">
        <v>44664</v>
      </c>
      <c r="O418" s="186">
        <v>44669</v>
      </c>
      <c r="P418" s="186">
        <v>44670</v>
      </c>
      <c r="Q418" s="243" t="str">
        <f t="shared" ref="Q418:R418" si="877">IF($E418="Public Bidding","Date Required",IF($E418="Shopping","Date Required",IF($E418="Small Value Procurement","Date Required",IF($E418="Lease of Venue","Date Required",IF($E418="Agency to Agency","Date Required",IF($E418="Direct Contracting","Date Required",IF($E418="Emergency Cases","Date Required","Check Mode of Proc")))))))</f>
        <v>Date Required</v>
      </c>
      <c r="R418" s="243" t="str">
        <f t="shared" si="877"/>
        <v>Date Required</v>
      </c>
      <c r="S418" s="190" t="s">
        <v>38</v>
      </c>
      <c r="T418" s="404">
        <f t="shared" si="807"/>
        <v>162800</v>
      </c>
      <c r="U418" s="401">
        <v>162800</v>
      </c>
      <c r="V418" s="403"/>
      <c r="W418" s="404">
        <f t="shared" si="808"/>
        <v>145780</v>
      </c>
      <c r="X418" s="401">
        <v>145780</v>
      </c>
      <c r="Y418" s="195"/>
      <c r="Z418" s="190" t="str">
        <f t="shared" ref="Z418:AF418" si="878">IF($E418="Public Bidding","Date Required",IF($E418="Shopping","n/a",IF($E418="Small Value Procurement","n/a",IF($E418="Lease of Venue","n/a",IF($E418="Agency to Agency","n/a",IF($E418="Direct Contracting","n/a",IF($E418="Emergency Cases","n/a","Check Mode of Proc")))))))</f>
        <v>n/a</v>
      </c>
      <c r="AA418" s="190" t="str">
        <f t="shared" si="878"/>
        <v>n/a</v>
      </c>
      <c r="AB418" s="190" t="str">
        <f t="shared" si="878"/>
        <v>n/a</v>
      </c>
      <c r="AC418" s="190" t="str">
        <f t="shared" si="878"/>
        <v>n/a</v>
      </c>
      <c r="AD418" s="190" t="str">
        <f t="shared" si="878"/>
        <v>n/a</v>
      </c>
      <c r="AE418" s="190" t="str">
        <f t="shared" si="878"/>
        <v>n/a</v>
      </c>
      <c r="AF418" s="190" t="str">
        <f t="shared" si="878"/>
        <v>n/a</v>
      </c>
      <c r="AG418" s="206"/>
      <c r="AH418" s="207"/>
      <c r="AI418" s="169" t="s">
        <v>1310</v>
      </c>
      <c r="AJ418" s="168" t="s">
        <v>543</v>
      </c>
      <c r="AK418" s="169" t="s">
        <v>1311</v>
      </c>
      <c r="AL418" s="231"/>
      <c r="AM418" s="231"/>
      <c r="AN418" s="231"/>
      <c r="AO418" s="235"/>
      <c r="AP418" s="231"/>
      <c r="AQ418" s="231"/>
      <c r="AR418" s="231"/>
      <c r="AS418" s="231"/>
      <c r="AT418" s="231"/>
      <c r="AU418" s="231"/>
      <c r="AV418" s="231"/>
      <c r="AW418" s="231"/>
      <c r="AX418" s="231"/>
      <c r="AY418" s="237"/>
      <c r="AZ418" s="231"/>
      <c r="BA418" s="238"/>
      <c r="BB418" s="231"/>
      <c r="BC418" s="231"/>
      <c r="BD418" s="231"/>
    </row>
    <row r="419" spans="1:56" ht="110.25">
      <c r="A419" s="167">
        <f>IF(C419=0,"  ",VLOOKUP(C419,CODES!$A$1:$B$143,2,FALSE))</f>
        <v>310100100001000</v>
      </c>
      <c r="B419" s="253" t="s">
        <v>1312</v>
      </c>
      <c r="C419" s="169" t="s">
        <v>445</v>
      </c>
      <c r="D419" s="169" t="s">
        <v>36</v>
      </c>
      <c r="E419" s="169" t="s">
        <v>44</v>
      </c>
      <c r="F419" s="170" t="str">
        <f t="shared" ref="F419:I419" si="879">IF($E419="Public Bidding","Date Required",IF($E419="Shopping","n/a",IF($E419="Small Value Procurement","n/a",IF($E419="Lease of Venue","n/a",IF($E419="Agency to Agency","n/a",IF($E419="Direct Contracting","n/a",IF($E419="Emergency Cases","n/a","Check Mode of Proc")))))))</f>
        <v>n/a</v>
      </c>
      <c r="G419" s="170" t="str">
        <f t="shared" si="879"/>
        <v>n/a</v>
      </c>
      <c r="H419" s="170" t="str">
        <f t="shared" si="879"/>
        <v>n/a</v>
      </c>
      <c r="I419" s="170" t="str">
        <f t="shared" si="879"/>
        <v>n/a</v>
      </c>
      <c r="J419" s="180">
        <v>44651</v>
      </c>
      <c r="K419" s="180">
        <v>44651</v>
      </c>
      <c r="L419" s="181" t="str">
        <f t="shared" si="805"/>
        <v>n/a</v>
      </c>
      <c r="M419" s="180">
        <v>44657</v>
      </c>
      <c r="N419" s="180">
        <v>44664</v>
      </c>
      <c r="O419" s="186">
        <v>44669</v>
      </c>
      <c r="P419" s="186">
        <v>44670</v>
      </c>
      <c r="Q419" s="243" t="str">
        <f t="shared" ref="Q419:R419" si="880">IF($E419="Public Bidding","Date Required",IF($E419="Shopping","Date Required",IF($E419="Small Value Procurement","Date Required",IF($E419="Lease of Venue","Date Required",IF($E419="Agency to Agency","Date Required",IF($E419="Direct Contracting","Date Required",IF($E419="Emergency Cases","Date Required","Check Mode of Proc")))))))</f>
        <v>Date Required</v>
      </c>
      <c r="R419" s="243" t="str">
        <f t="shared" si="880"/>
        <v>Date Required</v>
      </c>
      <c r="S419" s="190" t="s">
        <v>38</v>
      </c>
      <c r="T419" s="404">
        <f t="shared" si="807"/>
        <v>37000</v>
      </c>
      <c r="U419" s="401">
        <v>37000</v>
      </c>
      <c r="V419" s="403"/>
      <c r="W419" s="404">
        <f t="shared" si="808"/>
        <v>37000</v>
      </c>
      <c r="X419" s="401">
        <v>37000</v>
      </c>
      <c r="Y419" s="195"/>
      <c r="Z419" s="190" t="str">
        <f t="shared" ref="Z419:AF419" si="881">IF($E419="Public Bidding","Date Required",IF($E419="Shopping","n/a",IF($E419="Small Value Procurement","n/a",IF($E419="Lease of Venue","n/a",IF($E419="Agency to Agency","n/a",IF($E419="Direct Contracting","n/a",IF($E419="Emergency Cases","n/a","Check Mode of Proc")))))))</f>
        <v>n/a</v>
      </c>
      <c r="AA419" s="190" t="str">
        <f t="shared" si="881"/>
        <v>n/a</v>
      </c>
      <c r="AB419" s="190" t="str">
        <f t="shared" si="881"/>
        <v>n/a</v>
      </c>
      <c r="AC419" s="190" t="str">
        <f t="shared" si="881"/>
        <v>n/a</v>
      </c>
      <c r="AD419" s="190" t="str">
        <f t="shared" si="881"/>
        <v>n/a</v>
      </c>
      <c r="AE419" s="190" t="str">
        <f t="shared" si="881"/>
        <v>n/a</v>
      </c>
      <c r="AF419" s="190" t="str">
        <f t="shared" si="881"/>
        <v>n/a</v>
      </c>
      <c r="AG419" s="206"/>
      <c r="AH419" s="207"/>
      <c r="AI419" s="169" t="s">
        <v>1313</v>
      </c>
      <c r="AJ419" s="168" t="s">
        <v>543</v>
      </c>
      <c r="AK419" s="169" t="s">
        <v>1311</v>
      </c>
      <c r="AL419" s="231"/>
      <c r="AM419" s="231"/>
      <c r="AN419" s="231"/>
      <c r="AO419" s="235"/>
      <c r="AP419" s="231"/>
      <c r="AQ419" s="231"/>
      <c r="AR419" s="231"/>
      <c r="AS419" s="231"/>
      <c r="AT419" s="231"/>
      <c r="AU419" s="231"/>
      <c r="AV419" s="231"/>
      <c r="AW419" s="231"/>
      <c r="AX419" s="231"/>
      <c r="AY419" s="237"/>
      <c r="AZ419" s="231"/>
      <c r="BA419" s="238"/>
      <c r="BB419" s="231"/>
      <c r="BC419" s="231"/>
      <c r="BD419" s="231"/>
    </row>
    <row r="420" spans="1:56" ht="39" customHeight="1">
      <c r="A420" s="167">
        <f>IF(C420=0,"  ",VLOOKUP(C420,CODES!$A$1:$B$143,2,FALSE))</f>
        <v>100000100001000</v>
      </c>
      <c r="B420" s="253" t="s">
        <v>548</v>
      </c>
      <c r="C420" s="169" t="s">
        <v>49</v>
      </c>
      <c r="D420" s="169" t="s">
        <v>36</v>
      </c>
      <c r="E420" s="169" t="s">
        <v>44</v>
      </c>
      <c r="F420" s="170" t="str">
        <f>IF($E420="Public Bidding","Date Required",IF($E420="Shopping","n/a",IF($E420="Small Value Procurement","n/a",IF($E420="Lease of Venue","n/a",IF($E420="Agency to Agency","n/a",IF($E420="Direct Contracting","n/a",IF($E420="Emergency Cases","n/a","Check Mode of Proc")))))))</f>
        <v>n/a</v>
      </c>
      <c r="G420" s="170" t="str">
        <f>IF($E420="Public Bidding","Date Required",IF($E420="Shopping","n/a",IF($E420="Small Value Procurement","n/a",IF($E420="Lease of Venue","n/a",IF($E420="Agency to Agency","n/a",IF($E420="Direct Contracting","n/a",IF($E420="Emergency Cases","n/a","Check Mode of Proc")))))))</f>
        <v>n/a</v>
      </c>
      <c r="H420" s="170" t="str">
        <f>IF($E420="Public Bidding","Date Required",IF($E420="Shopping","n/a",IF($E420="Small Value Procurement","n/a",IF($E420="Lease of Venue","n/a",IF($E420="Agency to Agency","n/a",IF($E420="Direct Contracting","n/a",IF($E420="Emergency Cases","n/a","Check Mode of Proc")))))))</f>
        <v>n/a</v>
      </c>
      <c r="I420" s="170" t="str">
        <f>IF($E420="Public Bidding","Date Required",IF($E420="Shopping","n/a",IF($E420="Small Value Procurement","n/a",IF($E420="Lease of Venue","n/a",IF($E420="Agency to Agency","n/a",IF($E420="Direct Contracting","n/a",IF($E420="Emergency Cases","n/a","Check Mode of Proc")))))))</f>
        <v>n/a</v>
      </c>
      <c r="J420" s="180">
        <v>44658</v>
      </c>
      <c r="K420" s="180">
        <v>44658</v>
      </c>
      <c r="L420" s="181" t="str">
        <f>IF($E420="Public Bidding","Date Required",IF($E420="Shopping","n/a",IF($E420="Small Value Procurement","n/a",IF($E420="Lease of Venue","n/a",IF($E420="Agency to Agency","n/a",IF($E420="Direct Contracting","n/a",IF($E420="Emergency Cases","n/a","Check Mode of Proc")))))))</f>
        <v>n/a</v>
      </c>
      <c r="M420" s="180">
        <v>44664</v>
      </c>
      <c r="N420" s="180">
        <v>44664</v>
      </c>
      <c r="O420" s="186">
        <v>44669</v>
      </c>
      <c r="P420" s="186">
        <v>44670</v>
      </c>
      <c r="Q420" s="243" t="str">
        <f>IF($E420="Public Bidding","Date Required",IF($E420="Shopping","Date Required",IF($E420="Small Value Procurement","Date Required",IF($E420="Lease of Venue","Date Required",IF($E420="Agency to Agency","Date Required",IF($E420="Direct Contracting","Date Required",IF($E420="Emergency Cases","Date Required","Check Mode of Proc")))))))</f>
        <v>Date Required</v>
      </c>
      <c r="R420" s="243" t="str">
        <f>IF($E420="Public Bidding","Date Required",IF($E420="Shopping","Date Required",IF($E420="Small Value Procurement","Date Required",IF($E420="Lease of Venue","Date Required",IF($E420="Agency to Agency","Date Required",IF($E420="Direct Contracting","Date Required",IF($E420="Emergency Cases","Date Required","Check Mode of Proc")))))))</f>
        <v>Date Required</v>
      </c>
      <c r="S420" s="190" t="s">
        <v>38</v>
      </c>
      <c r="T420" s="248">
        <f>SUM(U420:V420)</f>
        <v>65000</v>
      </c>
      <c r="U420" s="263">
        <v>65000</v>
      </c>
      <c r="V420" s="250"/>
      <c r="W420" s="248">
        <f>SUM(X420:Y420)</f>
        <v>60000</v>
      </c>
      <c r="X420" s="263">
        <v>60000</v>
      </c>
      <c r="Y420" s="195"/>
      <c r="Z420" s="190" t="str">
        <f>IF($E420="Public Bidding","Date Required",IF($E420="Shopping","n/a",IF($E420="Small Value Procurement","n/a",IF($E420="Lease of Venue","n/a",IF($E420="Agency to Agency","n/a",IF($E420="Direct Contracting","n/a",IF($E420="Emergency Cases","n/a","Check Mode of Proc")))))))</f>
        <v>n/a</v>
      </c>
      <c r="AA420" s="190" t="str">
        <f>IF($E420="Public Bidding","Date Required",IF($E420="Shopping","n/a",IF($E420="Small Value Procurement","n/a",IF($E420="Lease of Venue","n/a",IF($E420="Agency to Agency","n/a",IF($E420="Direct Contracting","n/a",IF($E420="Emergency Cases","n/a","Check Mode of Proc")))))))</f>
        <v>n/a</v>
      </c>
      <c r="AB420" s="190" t="str">
        <f>IF($E420="Public Bidding","Date Required",IF($E420="Shopping","n/a",IF($E420="Small Value Procurement","n/a",IF($E420="Lease of Venue","n/a",IF($E420="Agency to Agency","n/a",IF($E420="Direct Contracting","n/a",IF($E420="Emergency Cases","n/a","Check Mode of Proc")))))))</f>
        <v>n/a</v>
      </c>
      <c r="AC420" s="190" t="str">
        <f>IF($E420="Public Bidding","Date Required",IF($E420="Shopping","n/a",IF($E420="Small Value Procurement","n/a",IF($E420="Lease of Venue","n/a",IF($E420="Agency to Agency","n/a",IF($E420="Direct Contracting","n/a",IF($E420="Emergency Cases","n/a","Check Mode of Proc")))))))</f>
        <v>n/a</v>
      </c>
      <c r="AD420" s="190" t="str">
        <f>IF($E420="Public Bidding","Date Required",IF($E420="Shopping","n/a",IF($E420="Small Value Procurement","n/a",IF($E420="Lease of Venue","n/a",IF($E420="Agency to Agency","n/a",IF($E420="Direct Contracting","n/a",IF($E420="Emergency Cases","n/a","Check Mode of Proc")))))))</f>
        <v>n/a</v>
      </c>
      <c r="AE420" s="190" t="str">
        <f>IF($E420="Public Bidding","Date Required",IF($E420="Shopping","n/a",IF($E420="Small Value Procurement","n/a",IF($E420="Lease of Venue","n/a",IF($E420="Agency to Agency","n/a",IF($E420="Direct Contracting","n/a",IF($E420="Emergency Cases","n/a","Check Mode of Proc")))))))</f>
        <v>n/a</v>
      </c>
      <c r="AF420" s="190" t="str">
        <f>IF($E420="Public Bidding","Date Required",IF($E420="Shopping","n/a",IF($E420="Small Value Procurement","n/a",IF($E420="Lease of Venue","n/a",IF($E420="Agency to Agency","n/a",IF($E420="Direct Contracting","n/a",IF($E420="Emergency Cases","n/a","Check Mode of Proc")))))))</f>
        <v>n/a</v>
      </c>
      <c r="AG420" s="206"/>
      <c r="AH420" s="207"/>
      <c r="AI420" s="169" t="s">
        <v>549</v>
      </c>
      <c r="AJ420" s="168" t="s">
        <v>304</v>
      </c>
      <c r="AK420" s="169" t="s">
        <v>550</v>
      </c>
      <c r="AL420" s="231"/>
      <c r="AM420" s="231"/>
      <c r="AN420" s="231"/>
      <c r="AO420" s="235"/>
      <c r="AP420" s="231"/>
      <c r="AQ420" s="231"/>
      <c r="AR420" s="231"/>
      <c r="AS420" s="231"/>
      <c r="AT420" s="231"/>
      <c r="AU420" s="231"/>
      <c r="AV420" s="231"/>
      <c r="AW420" s="231"/>
      <c r="AX420" s="231"/>
      <c r="AY420" s="237"/>
      <c r="AZ420" s="231"/>
      <c r="BA420" s="238"/>
      <c r="BB420" s="231"/>
      <c r="BC420" s="231"/>
      <c r="BD420" s="231"/>
    </row>
    <row r="421" spans="1:56" ht="39" customHeight="1">
      <c r="A421" s="167">
        <f>IF(C421=0,"  ",VLOOKUP(C421,CODES!$A$1:$B$143,2,FALSE))</f>
        <v>310100100002000</v>
      </c>
      <c r="B421" s="253" t="s">
        <v>1314</v>
      </c>
      <c r="C421" s="169" t="s">
        <v>464</v>
      </c>
      <c r="D421" s="169" t="s">
        <v>36</v>
      </c>
      <c r="E421" s="169" t="s">
        <v>44</v>
      </c>
      <c r="F421" s="170" t="str">
        <f t="shared" ref="F421:I421" si="882">IF($E421="Public Bidding","Date Required",IF($E421="Shopping","n/a",IF($E421="Small Value Procurement","n/a",IF($E421="Lease of Venue","n/a",IF($E421="Agency to Agency","n/a",IF($E421="Direct Contracting","n/a",IF($E421="Emergency Cases","n/a","Check Mode of Proc")))))))</f>
        <v>n/a</v>
      </c>
      <c r="G421" s="170" t="str">
        <f t="shared" si="882"/>
        <v>n/a</v>
      </c>
      <c r="H421" s="170" t="str">
        <f t="shared" si="882"/>
        <v>n/a</v>
      </c>
      <c r="I421" s="170" t="str">
        <f t="shared" si="882"/>
        <v>n/a</v>
      </c>
      <c r="J421" s="180">
        <v>44643</v>
      </c>
      <c r="K421" s="180">
        <v>44643</v>
      </c>
      <c r="L421" s="181" t="str">
        <f t="shared" si="805"/>
        <v>n/a</v>
      </c>
      <c r="M421" s="180">
        <v>44664</v>
      </c>
      <c r="N421" s="180">
        <v>44664</v>
      </c>
      <c r="O421" s="186">
        <v>44669</v>
      </c>
      <c r="P421" s="186">
        <v>44670</v>
      </c>
      <c r="Q421" s="243" t="str">
        <f t="shared" ref="Q421:R421" si="883">IF($E421="Public Bidding","Date Required",IF($E421="Shopping","Date Required",IF($E421="Small Value Procurement","Date Required",IF($E421="Lease of Venue","Date Required",IF($E421="Agency to Agency","Date Required",IF($E421="Direct Contracting","Date Required",IF($E421="Emergency Cases","Date Required","Check Mode of Proc")))))))</f>
        <v>Date Required</v>
      </c>
      <c r="R421" s="243" t="str">
        <f t="shared" si="883"/>
        <v>Date Required</v>
      </c>
      <c r="S421" s="190" t="s">
        <v>38</v>
      </c>
      <c r="T421" s="404">
        <f t="shared" si="807"/>
        <v>192500</v>
      </c>
      <c r="U421" s="401">
        <v>192500</v>
      </c>
      <c r="V421" s="403"/>
      <c r="W421" s="404">
        <f t="shared" si="808"/>
        <v>184800</v>
      </c>
      <c r="X421" s="401">
        <v>184800</v>
      </c>
      <c r="Y421" s="195"/>
      <c r="Z421" s="190" t="str">
        <f t="shared" ref="Z421:AF421" si="884">IF($E421="Public Bidding","Date Required",IF($E421="Shopping","n/a",IF($E421="Small Value Procurement","n/a",IF($E421="Lease of Venue","n/a",IF($E421="Agency to Agency","n/a",IF($E421="Direct Contracting","n/a",IF($E421="Emergency Cases","n/a","Check Mode of Proc")))))))</f>
        <v>n/a</v>
      </c>
      <c r="AA421" s="190" t="str">
        <f t="shared" si="884"/>
        <v>n/a</v>
      </c>
      <c r="AB421" s="190" t="str">
        <f t="shared" si="884"/>
        <v>n/a</v>
      </c>
      <c r="AC421" s="190" t="str">
        <f t="shared" si="884"/>
        <v>n/a</v>
      </c>
      <c r="AD421" s="190" t="str">
        <f t="shared" si="884"/>
        <v>n/a</v>
      </c>
      <c r="AE421" s="190" t="str">
        <f t="shared" si="884"/>
        <v>n/a</v>
      </c>
      <c r="AF421" s="190" t="str">
        <f t="shared" si="884"/>
        <v>n/a</v>
      </c>
      <c r="AG421" s="206"/>
      <c r="AH421" s="207"/>
      <c r="AI421" s="169" t="s">
        <v>1315</v>
      </c>
      <c r="AJ421" s="168" t="s">
        <v>1316</v>
      </c>
      <c r="AK421" s="169" t="s">
        <v>509</v>
      </c>
      <c r="AL421" s="231"/>
      <c r="AM421" s="231"/>
      <c r="AN421" s="231"/>
      <c r="AO421" s="235"/>
      <c r="AP421" s="231"/>
      <c r="AQ421" s="231"/>
      <c r="AR421" s="231"/>
      <c r="AS421" s="231"/>
      <c r="AT421" s="231"/>
      <c r="AU421" s="231"/>
      <c r="AV421" s="231"/>
      <c r="AW421" s="231"/>
      <c r="AX421" s="231"/>
      <c r="AY421" s="237"/>
      <c r="AZ421" s="231"/>
      <c r="BA421" s="238"/>
      <c r="BB421" s="231"/>
      <c r="BC421" s="231"/>
      <c r="BD421" s="231"/>
    </row>
    <row r="422" spans="1:56" ht="45.75" customHeight="1">
      <c r="A422" s="167">
        <f>IF(C422=0,"  ",VLOOKUP(C422,CODES!$A$1:$B$143,2,FALSE))</f>
        <v>100000100001000</v>
      </c>
      <c r="B422" s="253" t="s">
        <v>556</v>
      </c>
      <c r="C422" s="169" t="s">
        <v>49</v>
      </c>
      <c r="D422" s="169" t="s">
        <v>36</v>
      </c>
      <c r="E422" s="169" t="s">
        <v>44</v>
      </c>
      <c r="F422" s="170" t="str">
        <f>IF($E422="Public Bidding","Date Required",IF($E422="Shopping","n/a",IF($E422="Small Value Procurement","n/a",IF($E422="Lease of Venue","n/a",IF($E422="Agency to Agency","n/a",IF($E422="Direct Contracting","n/a",IF($E422="Emergency Cases","n/a","Check Mode of Proc")))))))</f>
        <v>n/a</v>
      </c>
      <c r="G422" s="170" t="str">
        <f>IF($E422="Public Bidding","Date Required",IF($E422="Shopping","n/a",IF($E422="Small Value Procurement","n/a",IF($E422="Lease of Venue","n/a",IF($E422="Agency to Agency","n/a",IF($E422="Direct Contracting","n/a",IF($E422="Emergency Cases","n/a","Check Mode of Proc")))))))</f>
        <v>n/a</v>
      </c>
      <c r="H422" s="170" t="str">
        <f>IF($E422="Public Bidding","Date Required",IF($E422="Shopping","n/a",IF($E422="Small Value Procurement","n/a",IF($E422="Lease of Venue","n/a",IF($E422="Agency to Agency","n/a",IF($E422="Direct Contracting","n/a",IF($E422="Emergency Cases","n/a","Check Mode of Proc")))))))</f>
        <v>n/a</v>
      </c>
      <c r="I422" s="170" t="str">
        <f>IF($E422="Public Bidding","Date Required",IF($E422="Shopping","n/a",IF($E422="Small Value Procurement","n/a",IF($E422="Lease of Venue","n/a",IF($E422="Agency to Agency","n/a",IF($E422="Direct Contracting","n/a",IF($E422="Emergency Cases","n/a","Check Mode of Proc")))))))</f>
        <v>n/a</v>
      </c>
      <c r="J422" s="180">
        <v>44299</v>
      </c>
      <c r="K422" s="180">
        <v>44299</v>
      </c>
      <c r="L422" s="181" t="str">
        <f>IF($E422="Public Bidding","Date Required",IF($E422="Shopping","n/a",IF($E422="Small Value Procurement","n/a",IF($E422="Lease of Venue","n/a",IF($E422="Agency to Agency","n/a",IF($E422="Direct Contracting","n/a",IF($E422="Emergency Cases","n/a","Check Mode of Proc")))))))</f>
        <v>n/a</v>
      </c>
      <c r="M422" s="180">
        <v>44669</v>
      </c>
      <c r="N422" s="180">
        <v>44669</v>
      </c>
      <c r="O422" s="186">
        <v>44673</v>
      </c>
      <c r="P422" s="186">
        <v>44674</v>
      </c>
      <c r="Q422" s="243" t="str">
        <f>IF($E422="Public Bidding","Date Required",IF($E422="Shopping","Date Required",IF($E422="Small Value Procurement","Date Required",IF($E422="Lease of Venue","Date Required",IF($E422="Agency to Agency","Date Required",IF($E422="Direct Contracting","Date Required",IF($E422="Emergency Cases","Date Required","Check Mode of Proc")))))))</f>
        <v>Date Required</v>
      </c>
      <c r="R422" s="243" t="str">
        <f>IF($E422="Public Bidding","Date Required",IF($E422="Shopping","Date Required",IF($E422="Small Value Procurement","Date Required",IF($E422="Lease of Venue","Date Required",IF($E422="Agency to Agency","Date Required",IF($E422="Direct Contracting","Date Required",IF($E422="Emergency Cases","Date Required","Check Mode of Proc")))))))</f>
        <v>Date Required</v>
      </c>
      <c r="S422" s="190" t="s">
        <v>38</v>
      </c>
      <c r="T422" s="248">
        <f>SUM(U422:V422)</f>
        <v>73000</v>
      </c>
      <c r="U422" s="263">
        <v>73000</v>
      </c>
      <c r="V422" s="250"/>
      <c r="W422" s="248">
        <f>SUM(X422:Y422)</f>
        <v>36200</v>
      </c>
      <c r="X422" s="263">
        <v>36200</v>
      </c>
      <c r="Y422" s="195"/>
      <c r="Z422" s="190" t="str">
        <f>IF($E422="Public Bidding","Date Required",IF($E422="Shopping","n/a",IF($E422="Small Value Procurement","n/a",IF($E422="Lease of Venue","n/a",IF($E422="Agency to Agency","n/a",IF($E422="Direct Contracting","n/a",IF($E422="Emergency Cases","n/a","Check Mode of Proc")))))))</f>
        <v>n/a</v>
      </c>
      <c r="AA422" s="190" t="str">
        <f>IF($E422="Public Bidding","Date Required",IF($E422="Shopping","n/a",IF($E422="Small Value Procurement","n/a",IF($E422="Lease of Venue","n/a",IF($E422="Agency to Agency","n/a",IF($E422="Direct Contracting","n/a",IF($E422="Emergency Cases","n/a","Check Mode of Proc")))))))</f>
        <v>n/a</v>
      </c>
      <c r="AB422" s="190" t="str">
        <f>IF($E422="Public Bidding","Date Required",IF($E422="Shopping","n/a",IF($E422="Small Value Procurement","n/a",IF($E422="Lease of Venue","n/a",IF($E422="Agency to Agency","n/a",IF($E422="Direct Contracting","n/a",IF($E422="Emergency Cases","n/a","Check Mode of Proc")))))))</f>
        <v>n/a</v>
      </c>
      <c r="AC422" s="190" t="str">
        <f>IF($E422="Public Bidding","Date Required",IF($E422="Shopping","n/a",IF($E422="Small Value Procurement","n/a",IF($E422="Lease of Venue","n/a",IF($E422="Agency to Agency","n/a",IF($E422="Direct Contracting","n/a",IF($E422="Emergency Cases","n/a","Check Mode of Proc")))))))</f>
        <v>n/a</v>
      </c>
      <c r="AD422" s="190" t="str">
        <f>IF($E422="Public Bidding","Date Required",IF($E422="Shopping","n/a",IF($E422="Small Value Procurement","n/a",IF($E422="Lease of Venue","n/a",IF($E422="Agency to Agency","n/a",IF($E422="Direct Contracting","n/a",IF($E422="Emergency Cases","n/a","Check Mode of Proc")))))))</f>
        <v>n/a</v>
      </c>
      <c r="AE422" s="190" t="str">
        <f>IF($E422="Public Bidding","Date Required",IF($E422="Shopping","n/a",IF($E422="Small Value Procurement","n/a",IF($E422="Lease of Venue","n/a",IF($E422="Agency to Agency","n/a",IF($E422="Direct Contracting","n/a",IF($E422="Emergency Cases","n/a","Check Mode of Proc")))))))</f>
        <v>n/a</v>
      </c>
      <c r="AF422" s="190" t="str">
        <f>IF($E422="Public Bidding","Date Required",IF($E422="Shopping","n/a",IF($E422="Small Value Procurement","n/a",IF($E422="Lease of Venue","n/a",IF($E422="Agency to Agency","n/a",IF($E422="Direct Contracting","n/a",IF($E422="Emergency Cases","n/a","Check Mode of Proc")))))))</f>
        <v>n/a</v>
      </c>
      <c r="AG422" s="206"/>
      <c r="AH422" s="207"/>
      <c r="AI422" s="169" t="s">
        <v>557</v>
      </c>
      <c r="AJ422" s="168" t="s">
        <v>304</v>
      </c>
      <c r="AK422" s="169" t="s">
        <v>555</v>
      </c>
      <c r="AL422" s="231"/>
      <c r="AM422" s="231"/>
      <c r="AN422" s="231"/>
      <c r="AO422" s="235"/>
      <c r="AP422" s="231"/>
      <c r="AQ422" s="231"/>
      <c r="AR422" s="231"/>
      <c r="AS422" s="231"/>
      <c r="AT422" s="231"/>
      <c r="AU422" s="231"/>
      <c r="AV422" s="231"/>
      <c r="AW422" s="231"/>
      <c r="AX422" s="231"/>
      <c r="AY422" s="237"/>
      <c r="AZ422" s="231"/>
      <c r="BA422" s="238"/>
      <c r="BB422" s="231"/>
      <c r="BC422" s="231"/>
      <c r="BD422" s="231"/>
    </row>
    <row r="423" spans="1:56" ht="54.95" customHeight="1">
      <c r="A423" s="167">
        <f>IF(C423=0,"  ",VLOOKUP(C423,CODES!$A$1:$B$143,2,FALSE))</f>
        <v>310100100001000</v>
      </c>
      <c r="B423" s="253" t="s">
        <v>1317</v>
      </c>
      <c r="C423" s="169" t="s">
        <v>445</v>
      </c>
      <c r="D423" s="169" t="s">
        <v>36</v>
      </c>
      <c r="E423" s="169" t="s">
        <v>44</v>
      </c>
      <c r="F423" s="170" t="str">
        <f t="shared" ref="F423:I423" si="885">IF($E423="Public Bidding","Date Required",IF($E423="Shopping","n/a",IF($E423="Small Value Procurement","n/a",IF($E423="Lease of Venue","n/a",IF($E423="Agency to Agency","n/a",IF($E423="Direct Contracting","n/a",IF($E423="Emergency Cases","n/a","Check Mode of Proc")))))))</f>
        <v>n/a</v>
      </c>
      <c r="G423" s="170" t="str">
        <f t="shared" si="885"/>
        <v>n/a</v>
      </c>
      <c r="H423" s="170" t="str">
        <f t="shared" si="885"/>
        <v>n/a</v>
      </c>
      <c r="I423" s="170" t="str">
        <f t="shared" si="885"/>
        <v>n/a</v>
      </c>
      <c r="J423" s="180">
        <v>44655</v>
      </c>
      <c r="K423" s="180">
        <v>44655</v>
      </c>
      <c r="L423" s="181" t="str">
        <f t="shared" si="805"/>
        <v>n/a</v>
      </c>
      <c r="M423" s="180">
        <v>44664</v>
      </c>
      <c r="N423" s="180">
        <v>44672</v>
      </c>
      <c r="O423" s="186">
        <v>44673</v>
      </c>
      <c r="P423" s="186">
        <v>44674</v>
      </c>
      <c r="Q423" s="243" t="str">
        <f t="shared" ref="Q423:R423" si="886">IF($E423="Public Bidding","Date Required",IF($E423="Shopping","Date Required",IF($E423="Small Value Procurement","Date Required",IF($E423="Lease of Venue","Date Required",IF($E423="Agency to Agency","Date Required",IF($E423="Direct Contracting","Date Required",IF($E423="Emergency Cases","Date Required","Check Mode of Proc")))))))</f>
        <v>Date Required</v>
      </c>
      <c r="R423" s="243" t="str">
        <f t="shared" si="886"/>
        <v>Date Required</v>
      </c>
      <c r="S423" s="190" t="s">
        <v>38</v>
      </c>
      <c r="T423" s="404">
        <f t="shared" si="807"/>
        <v>25495</v>
      </c>
      <c r="U423" s="401">
        <v>25495</v>
      </c>
      <c r="V423" s="403"/>
      <c r="W423" s="404">
        <f t="shared" si="808"/>
        <v>25495</v>
      </c>
      <c r="X423" s="401">
        <v>25495</v>
      </c>
      <c r="Y423" s="195"/>
      <c r="Z423" s="190" t="str">
        <f t="shared" ref="Z423:AF423" si="887">IF($E423="Public Bidding","Date Required",IF($E423="Shopping","n/a",IF($E423="Small Value Procurement","n/a",IF($E423="Lease of Venue","n/a",IF($E423="Agency to Agency","n/a",IF($E423="Direct Contracting","n/a",IF($E423="Emergency Cases","n/a","Check Mode of Proc")))))))</f>
        <v>n/a</v>
      </c>
      <c r="AA423" s="190" t="str">
        <f t="shared" si="887"/>
        <v>n/a</v>
      </c>
      <c r="AB423" s="190" t="str">
        <f t="shared" si="887"/>
        <v>n/a</v>
      </c>
      <c r="AC423" s="190" t="str">
        <f t="shared" si="887"/>
        <v>n/a</v>
      </c>
      <c r="AD423" s="190" t="str">
        <f t="shared" si="887"/>
        <v>n/a</v>
      </c>
      <c r="AE423" s="190" t="str">
        <f t="shared" si="887"/>
        <v>n/a</v>
      </c>
      <c r="AF423" s="190" t="str">
        <f t="shared" si="887"/>
        <v>n/a</v>
      </c>
      <c r="AG423" s="206"/>
      <c r="AH423" s="207"/>
      <c r="AI423" s="169" t="s">
        <v>1318</v>
      </c>
      <c r="AJ423" s="168" t="s">
        <v>653</v>
      </c>
      <c r="AK423" s="169" t="s">
        <v>564</v>
      </c>
      <c r="AL423" s="231"/>
      <c r="AM423" s="231"/>
      <c r="AN423" s="231"/>
      <c r="AO423" s="235"/>
      <c r="AP423" s="231"/>
      <c r="AQ423" s="231"/>
      <c r="AR423" s="231"/>
      <c r="AS423" s="231"/>
      <c r="AT423" s="231"/>
      <c r="AU423" s="231"/>
      <c r="AV423" s="231"/>
      <c r="AW423" s="231"/>
      <c r="AX423" s="231"/>
      <c r="AY423" s="237"/>
      <c r="AZ423" s="231"/>
      <c r="BA423" s="238"/>
      <c r="BB423" s="231"/>
      <c r="BC423" s="231"/>
      <c r="BD423" s="231"/>
    </row>
    <row r="424" spans="1:56" ht="48.75" customHeight="1">
      <c r="A424" s="167">
        <f>IF(C424=0,"  ",VLOOKUP(C424,CODES!$A$1:$B$143,2,FALSE))</f>
        <v>310100100001000</v>
      </c>
      <c r="B424" s="253" t="s">
        <v>1319</v>
      </c>
      <c r="C424" s="169" t="s">
        <v>445</v>
      </c>
      <c r="D424" s="169" t="s">
        <v>36</v>
      </c>
      <c r="E424" s="169" t="s">
        <v>44</v>
      </c>
      <c r="F424" s="170" t="str">
        <f t="shared" ref="F424:I424" si="888">IF($E424="Public Bidding","Date Required",IF($E424="Shopping","n/a",IF($E424="Small Value Procurement","n/a",IF($E424="Lease of Venue","n/a",IF($E424="Agency to Agency","n/a",IF($E424="Direct Contracting","n/a",IF($E424="Emergency Cases","n/a","Check Mode of Proc")))))))</f>
        <v>n/a</v>
      </c>
      <c r="G424" s="170" t="str">
        <f t="shared" si="888"/>
        <v>n/a</v>
      </c>
      <c r="H424" s="170" t="str">
        <f t="shared" si="888"/>
        <v>n/a</v>
      </c>
      <c r="I424" s="170" t="str">
        <f t="shared" si="888"/>
        <v>n/a</v>
      </c>
      <c r="J424" s="183">
        <v>44656</v>
      </c>
      <c r="K424" s="183">
        <v>44656</v>
      </c>
      <c r="L424" s="181" t="str">
        <f t="shared" si="805"/>
        <v>n/a</v>
      </c>
      <c r="M424" s="183">
        <v>44664</v>
      </c>
      <c r="N424" s="183">
        <v>44677</v>
      </c>
      <c r="O424" s="186">
        <v>44677</v>
      </c>
      <c r="P424" s="186">
        <v>44678</v>
      </c>
      <c r="Q424" s="243" t="str">
        <f t="shared" ref="Q424:R424" si="889">IF($E424="Public Bidding","Date Required",IF($E424="Shopping","Date Required",IF($E424="Small Value Procurement","Date Required",IF($E424="Lease of Venue","Date Required",IF($E424="Agency to Agency","Date Required",IF($E424="Direct Contracting","Date Required",IF($E424="Emergency Cases","Date Required","Check Mode of Proc")))))))</f>
        <v>Date Required</v>
      </c>
      <c r="R424" s="243" t="str">
        <f t="shared" si="889"/>
        <v>Date Required</v>
      </c>
      <c r="S424" s="190" t="s">
        <v>38</v>
      </c>
      <c r="T424" s="404">
        <f t="shared" si="807"/>
        <v>19000</v>
      </c>
      <c r="U424" s="401">
        <v>19000</v>
      </c>
      <c r="V424" s="403"/>
      <c r="W424" s="404">
        <f t="shared" si="808"/>
        <v>19000</v>
      </c>
      <c r="X424" s="401">
        <v>19000</v>
      </c>
      <c r="Y424" s="195"/>
      <c r="Z424" s="190" t="str">
        <f t="shared" ref="Z424:AF424" si="890">IF($E424="Public Bidding","Date Required",IF($E424="Shopping","n/a",IF($E424="Small Value Procurement","n/a",IF($E424="Lease of Venue","n/a",IF($E424="Agency to Agency","n/a",IF($E424="Direct Contracting","n/a",IF($E424="Emergency Cases","n/a","Check Mode of Proc")))))))</f>
        <v>n/a</v>
      </c>
      <c r="AA424" s="190" t="str">
        <f t="shared" si="890"/>
        <v>n/a</v>
      </c>
      <c r="AB424" s="190" t="str">
        <f t="shared" si="890"/>
        <v>n/a</v>
      </c>
      <c r="AC424" s="190" t="str">
        <f t="shared" si="890"/>
        <v>n/a</v>
      </c>
      <c r="AD424" s="190" t="str">
        <f t="shared" si="890"/>
        <v>n/a</v>
      </c>
      <c r="AE424" s="190" t="str">
        <f t="shared" si="890"/>
        <v>n/a</v>
      </c>
      <c r="AF424" s="190" t="str">
        <f t="shared" si="890"/>
        <v>n/a</v>
      </c>
      <c r="AG424" s="206"/>
      <c r="AH424" s="207"/>
      <c r="AI424" s="169" t="s">
        <v>1320</v>
      </c>
      <c r="AJ424" s="168" t="s">
        <v>673</v>
      </c>
      <c r="AK424" s="169" t="s">
        <v>614</v>
      </c>
      <c r="AL424" s="231"/>
      <c r="AM424" s="231"/>
      <c r="AN424" s="231"/>
      <c r="AO424" s="235"/>
      <c r="AP424" s="231"/>
      <c r="AQ424" s="231"/>
      <c r="AR424" s="231"/>
      <c r="AS424" s="231"/>
      <c r="AT424" s="231"/>
      <c r="AU424" s="231"/>
      <c r="AV424" s="231"/>
      <c r="AW424" s="231"/>
      <c r="AX424" s="231"/>
      <c r="AY424" s="237"/>
      <c r="AZ424" s="231"/>
      <c r="BA424" s="238"/>
      <c r="BB424" s="231"/>
      <c r="BC424" s="231"/>
      <c r="BD424" s="231"/>
    </row>
    <row r="425" spans="1:56" ht="39" customHeight="1">
      <c r="A425" s="167">
        <f>IF(C425=0,"  ",VLOOKUP(C425,CODES!$A$1:$B$143,2,FALSE))</f>
        <v>310100100001000</v>
      </c>
      <c r="B425" s="253" t="s">
        <v>1321</v>
      </c>
      <c r="C425" s="169" t="s">
        <v>445</v>
      </c>
      <c r="D425" s="169" t="s">
        <v>36</v>
      </c>
      <c r="E425" s="169" t="s">
        <v>44</v>
      </c>
      <c r="F425" s="170" t="str">
        <f t="shared" ref="F425:I425" si="891">IF($E425="Public Bidding","Date Required",IF($E425="Shopping","n/a",IF($E425="Small Value Procurement","n/a",IF($E425="Lease of Venue","n/a",IF($E425="Agency to Agency","n/a",IF($E425="Direct Contracting","n/a",IF($E425="Emergency Cases","n/a","Check Mode of Proc")))))))</f>
        <v>n/a</v>
      </c>
      <c r="G425" s="170" t="str">
        <f t="shared" si="891"/>
        <v>n/a</v>
      </c>
      <c r="H425" s="170" t="str">
        <f t="shared" si="891"/>
        <v>n/a</v>
      </c>
      <c r="I425" s="170" t="str">
        <f t="shared" si="891"/>
        <v>n/a</v>
      </c>
      <c r="J425" s="180">
        <v>44659</v>
      </c>
      <c r="K425" s="180">
        <v>44659</v>
      </c>
      <c r="L425" s="181" t="str">
        <f t="shared" si="805"/>
        <v>n/a</v>
      </c>
      <c r="M425" s="180">
        <v>44672</v>
      </c>
      <c r="N425" s="183">
        <v>44677</v>
      </c>
      <c r="O425" s="186">
        <v>44678</v>
      </c>
      <c r="P425" s="186">
        <v>44679</v>
      </c>
      <c r="Q425" s="243" t="str">
        <f t="shared" ref="Q425:R425" si="892">IF($E425="Public Bidding","Date Required",IF($E425="Shopping","Date Required",IF($E425="Small Value Procurement","Date Required",IF($E425="Lease of Venue","Date Required",IF($E425="Agency to Agency","Date Required",IF($E425="Direct Contracting","Date Required",IF($E425="Emergency Cases","Date Required","Check Mode of Proc")))))))</f>
        <v>Date Required</v>
      </c>
      <c r="R425" s="243" t="str">
        <f t="shared" si="892"/>
        <v>Date Required</v>
      </c>
      <c r="S425" s="190" t="s">
        <v>38</v>
      </c>
      <c r="T425" s="404">
        <f t="shared" si="807"/>
        <v>75000</v>
      </c>
      <c r="U425" s="401">
        <v>75000</v>
      </c>
      <c r="V425" s="403"/>
      <c r="W425" s="404">
        <f t="shared" si="808"/>
        <v>75000</v>
      </c>
      <c r="X425" s="401">
        <v>75000</v>
      </c>
      <c r="Y425" s="195"/>
      <c r="Z425" s="190" t="str">
        <f t="shared" ref="Z425:AF425" si="893">IF($E425="Public Bidding","Date Required",IF($E425="Shopping","n/a",IF($E425="Small Value Procurement","n/a",IF($E425="Lease of Venue","n/a",IF($E425="Agency to Agency","n/a",IF($E425="Direct Contracting","n/a",IF($E425="Emergency Cases","n/a","Check Mode of Proc")))))))</f>
        <v>n/a</v>
      </c>
      <c r="AA425" s="190" t="str">
        <f t="shared" si="893"/>
        <v>n/a</v>
      </c>
      <c r="AB425" s="190" t="str">
        <f t="shared" si="893"/>
        <v>n/a</v>
      </c>
      <c r="AC425" s="190" t="str">
        <f t="shared" si="893"/>
        <v>n/a</v>
      </c>
      <c r="AD425" s="190" t="str">
        <f t="shared" si="893"/>
        <v>n/a</v>
      </c>
      <c r="AE425" s="190" t="str">
        <f t="shared" si="893"/>
        <v>n/a</v>
      </c>
      <c r="AF425" s="190" t="str">
        <f t="shared" si="893"/>
        <v>n/a</v>
      </c>
      <c r="AG425" s="206"/>
      <c r="AH425" s="207"/>
      <c r="AI425" s="169" t="s">
        <v>1322</v>
      </c>
      <c r="AJ425" s="168" t="s">
        <v>919</v>
      </c>
      <c r="AK425" s="169" t="s">
        <v>614</v>
      </c>
      <c r="AL425" s="231"/>
      <c r="AM425" s="231"/>
      <c r="AN425" s="231"/>
      <c r="AO425" s="235"/>
      <c r="AP425" s="231"/>
      <c r="AQ425" s="231"/>
      <c r="AR425" s="231"/>
      <c r="AS425" s="231"/>
      <c r="AT425" s="231"/>
      <c r="AU425" s="231"/>
      <c r="AV425" s="231"/>
      <c r="AW425" s="231"/>
      <c r="AX425" s="231"/>
      <c r="AY425" s="237"/>
      <c r="AZ425" s="231"/>
      <c r="BA425" s="238"/>
      <c r="BB425" s="231"/>
      <c r="BC425" s="231"/>
      <c r="BD425" s="231"/>
    </row>
    <row r="426" spans="1:56" ht="39" customHeight="1">
      <c r="A426" s="167">
        <f>IF(C426=0,"  ",VLOOKUP(C426,CODES!$A$1:$B$143,2,FALSE))</f>
        <v>320104100001000</v>
      </c>
      <c r="B426" s="253" t="s">
        <v>1323</v>
      </c>
      <c r="C426" s="169" t="s">
        <v>586</v>
      </c>
      <c r="D426" s="169" t="s">
        <v>36</v>
      </c>
      <c r="E426" s="169" t="s">
        <v>44</v>
      </c>
      <c r="F426" s="170" t="str">
        <f t="shared" ref="F426:I426" si="894">IF($E426="Public Bidding","Date Required",IF($E426="Shopping","n/a",IF($E426="Small Value Procurement","n/a",IF($E426="Lease of Venue","n/a",IF($E426="Agency to Agency","n/a",IF($E426="Direct Contracting","n/a",IF($E426="Emergency Cases","n/a","Check Mode of Proc")))))))</f>
        <v>n/a</v>
      </c>
      <c r="G426" s="170" t="str">
        <f t="shared" si="894"/>
        <v>n/a</v>
      </c>
      <c r="H426" s="170" t="str">
        <f t="shared" si="894"/>
        <v>n/a</v>
      </c>
      <c r="I426" s="170" t="str">
        <f t="shared" si="894"/>
        <v>n/a</v>
      </c>
      <c r="J426" s="180">
        <v>46498</v>
      </c>
      <c r="K426" s="180">
        <v>46498</v>
      </c>
      <c r="L426" s="181" t="str">
        <f t="shared" si="805"/>
        <v>n/a</v>
      </c>
      <c r="M426" s="180">
        <v>44676</v>
      </c>
      <c r="N426" s="180">
        <v>44676</v>
      </c>
      <c r="O426" s="186">
        <v>44676</v>
      </c>
      <c r="P426" s="186">
        <v>44677</v>
      </c>
      <c r="Q426" s="243" t="str">
        <f t="shared" ref="Q426:R426" si="895">IF($E426="Public Bidding","Date Required",IF($E426="Shopping","Date Required",IF($E426="Small Value Procurement","Date Required",IF($E426="Lease of Venue","Date Required",IF($E426="Agency to Agency","Date Required",IF($E426="Direct Contracting","Date Required",IF($E426="Emergency Cases","Date Required","Check Mode of Proc")))))))</f>
        <v>Date Required</v>
      </c>
      <c r="R426" s="243" t="str">
        <f t="shared" si="895"/>
        <v>Date Required</v>
      </c>
      <c r="S426" s="190" t="s">
        <v>38</v>
      </c>
      <c r="T426" s="404">
        <f t="shared" si="807"/>
        <v>4800</v>
      </c>
      <c r="U426" s="401">
        <v>4800</v>
      </c>
      <c r="V426" s="403"/>
      <c r="W426" s="404">
        <f t="shared" si="808"/>
        <v>4800</v>
      </c>
      <c r="X426" s="401">
        <v>4800</v>
      </c>
      <c r="Y426" s="195"/>
      <c r="Z426" s="190" t="str">
        <f t="shared" ref="Z426:AF426" si="896">IF($E426="Public Bidding","Date Required",IF($E426="Shopping","n/a",IF($E426="Small Value Procurement","n/a",IF($E426="Lease of Venue","n/a",IF($E426="Agency to Agency","n/a",IF($E426="Direct Contracting","n/a",IF($E426="Emergency Cases","n/a","Check Mode of Proc")))))))</f>
        <v>n/a</v>
      </c>
      <c r="AA426" s="190" t="str">
        <f t="shared" si="896"/>
        <v>n/a</v>
      </c>
      <c r="AB426" s="190" t="str">
        <f t="shared" si="896"/>
        <v>n/a</v>
      </c>
      <c r="AC426" s="190" t="str">
        <f t="shared" si="896"/>
        <v>n/a</v>
      </c>
      <c r="AD426" s="190" t="str">
        <f t="shared" si="896"/>
        <v>n/a</v>
      </c>
      <c r="AE426" s="190" t="str">
        <f t="shared" si="896"/>
        <v>n/a</v>
      </c>
      <c r="AF426" s="190" t="str">
        <f t="shared" si="896"/>
        <v>n/a</v>
      </c>
      <c r="AG426" s="206"/>
      <c r="AH426" s="207"/>
      <c r="AI426" s="169" t="s">
        <v>1324</v>
      </c>
      <c r="AJ426" s="168" t="s">
        <v>108</v>
      </c>
      <c r="AK426" s="169" t="s">
        <v>622</v>
      </c>
      <c r="AL426" s="231"/>
      <c r="AM426" s="231"/>
      <c r="AN426" s="231"/>
      <c r="AO426" s="235"/>
      <c r="AP426" s="231"/>
      <c r="AQ426" s="231"/>
      <c r="AR426" s="231"/>
      <c r="AS426" s="231"/>
      <c r="AT426" s="231"/>
      <c r="AU426" s="231"/>
      <c r="AV426" s="231"/>
      <c r="AW426" s="231"/>
      <c r="AX426" s="231"/>
      <c r="AY426" s="237"/>
      <c r="AZ426" s="231"/>
      <c r="BA426" s="238"/>
      <c r="BB426" s="231"/>
      <c r="BC426" s="231"/>
      <c r="BD426" s="231"/>
    </row>
    <row r="427" spans="1:56" ht="69.75" customHeight="1">
      <c r="A427" s="167">
        <f>IF(C427=0,"  ",VLOOKUP(C427,CODES!$A$1:$B$143,2,FALSE))</f>
        <v>310100100002000</v>
      </c>
      <c r="B427" s="253" t="s">
        <v>1325</v>
      </c>
      <c r="C427" s="169" t="s">
        <v>464</v>
      </c>
      <c r="D427" s="169" t="s">
        <v>36</v>
      </c>
      <c r="E427" s="169" t="s">
        <v>44</v>
      </c>
      <c r="F427" s="170" t="str">
        <f t="shared" ref="F427:I427" si="897">IF($E427="Public Bidding","Date Required",IF($E427="Shopping","n/a",IF($E427="Small Value Procurement","n/a",IF($E427="Lease of Venue","n/a",IF($E427="Agency to Agency","n/a",IF($E427="Direct Contracting","n/a",IF($E427="Emergency Cases","n/a","Check Mode of Proc")))))))</f>
        <v>n/a</v>
      </c>
      <c r="G427" s="170" t="str">
        <f t="shared" si="897"/>
        <v>n/a</v>
      </c>
      <c r="H427" s="170" t="str">
        <f t="shared" si="897"/>
        <v>n/a</v>
      </c>
      <c r="I427" s="170" t="str">
        <f t="shared" si="897"/>
        <v>n/a</v>
      </c>
      <c r="J427" s="180">
        <v>44680</v>
      </c>
      <c r="K427" s="180">
        <v>44680</v>
      </c>
      <c r="L427" s="181" t="str">
        <f t="shared" si="805"/>
        <v>n/a</v>
      </c>
      <c r="M427" s="180">
        <v>44683</v>
      </c>
      <c r="N427" s="180">
        <v>44683</v>
      </c>
      <c r="O427" s="243" t="str">
        <f t="shared" ref="O427:R427" si="898">IF($E427="Public Bidding","Date Required",IF($E427="Shopping","Date Required",IF($E427="Small Value Procurement","Date Required",IF($E427="Lease of Venue","Date Required",IF($E427="Agency to Agency","Date Required",IF($E427="Direct Contracting","Date Required",IF($E427="Emergency Cases","Date Required","Check Mode of Proc")))))))</f>
        <v>Date Required</v>
      </c>
      <c r="P427" s="243" t="str">
        <f t="shared" si="898"/>
        <v>Date Required</v>
      </c>
      <c r="Q427" s="243" t="str">
        <f t="shared" si="898"/>
        <v>Date Required</v>
      </c>
      <c r="R427" s="243" t="str">
        <f t="shared" si="898"/>
        <v>Date Required</v>
      </c>
      <c r="S427" s="190" t="s">
        <v>38</v>
      </c>
      <c r="T427" s="404">
        <f t="shared" si="807"/>
        <v>404200</v>
      </c>
      <c r="U427" s="401">
        <v>404200</v>
      </c>
      <c r="V427" s="403"/>
      <c r="W427" s="404">
        <f t="shared" si="808"/>
        <v>404200</v>
      </c>
      <c r="X427" s="401">
        <v>404200</v>
      </c>
      <c r="Y427" s="195"/>
      <c r="Z427" s="190" t="str">
        <f t="shared" ref="Z427:AF427" si="899">IF($E427="Public Bidding","Date Required",IF($E427="Shopping","n/a",IF($E427="Small Value Procurement","n/a",IF($E427="Lease of Venue","n/a",IF($E427="Agency to Agency","n/a",IF($E427="Direct Contracting","n/a",IF($E427="Emergency Cases","n/a","Check Mode of Proc")))))))</f>
        <v>n/a</v>
      </c>
      <c r="AA427" s="190" t="str">
        <f t="shared" si="899"/>
        <v>n/a</v>
      </c>
      <c r="AB427" s="190" t="str">
        <f t="shared" si="899"/>
        <v>n/a</v>
      </c>
      <c r="AC427" s="190" t="str">
        <f t="shared" si="899"/>
        <v>n/a</v>
      </c>
      <c r="AD427" s="190" t="str">
        <f t="shared" si="899"/>
        <v>n/a</v>
      </c>
      <c r="AE427" s="190" t="str">
        <f t="shared" si="899"/>
        <v>n/a</v>
      </c>
      <c r="AF427" s="190" t="str">
        <f t="shared" si="899"/>
        <v>n/a</v>
      </c>
      <c r="AG427" s="206"/>
      <c r="AH427" s="207"/>
      <c r="AI427" s="169" t="s">
        <v>1326</v>
      </c>
      <c r="AJ427" s="168" t="s">
        <v>1327</v>
      </c>
      <c r="AK427" s="169" t="s">
        <v>744</v>
      </c>
      <c r="AL427" s="231"/>
      <c r="AM427" s="231"/>
      <c r="AN427" s="231"/>
      <c r="AO427" s="235"/>
      <c r="AP427" s="231"/>
      <c r="AQ427" s="231"/>
      <c r="AR427" s="231"/>
      <c r="AS427" s="231"/>
      <c r="AT427" s="231"/>
      <c r="AU427" s="231"/>
      <c r="AV427" s="231"/>
      <c r="AW427" s="231"/>
      <c r="AX427" s="231"/>
      <c r="AY427" s="237"/>
      <c r="AZ427" s="231"/>
      <c r="BA427" s="238"/>
      <c r="BB427" s="231"/>
      <c r="BC427" s="231"/>
      <c r="BD427" s="231"/>
    </row>
    <row r="428" spans="1:56" ht="39" customHeight="1">
      <c r="A428" s="167">
        <f>IF(C428=0,"  ",VLOOKUP(C428,CODES!$A$1:$B$143,2,FALSE))</f>
        <v>320104100001000</v>
      </c>
      <c r="B428" s="253" t="s">
        <v>1328</v>
      </c>
      <c r="C428" s="169" t="s">
        <v>279</v>
      </c>
      <c r="D428" s="169" t="s">
        <v>36</v>
      </c>
      <c r="E428" s="169" t="s">
        <v>44</v>
      </c>
      <c r="F428" s="170" t="str">
        <f t="shared" ref="F428:I428" si="900">IF($E428="Public Bidding","Date Required",IF($E428="Shopping","n/a",IF($E428="Small Value Procurement","n/a",IF($E428="Lease of Venue","n/a",IF($E428="Agency to Agency","n/a",IF($E428="Direct Contracting","n/a",IF($E428="Emergency Cases","n/a","Check Mode of Proc")))))))</f>
        <v>n/a</v>
      </c>
      <c r="G428" s="170" t="str">
        <f t="shared" si="900"/>
        <v>n/a</v>
      </c>
      <c r="H428" s="170" t="str">
        <f t="shared" si="900"/>
        <v>n/a</v>
      </c>
      <c r="I428" s="170" t="str">
        <f t="shared" si="900"/>
        <v>n/a</v>
      </c>
      <c r="J428" s="180">
        <v>44670</v>
      </c>
      <c r="K428" s="180">
        <v>44670</v>
      </c>
      <c r="L428" s="181" t="str">
        <f t="shared" si="805"/>
        <v>n/a</v>
      </c>
      <c r="M428" s="180">
        <v>44683</v>
      </c>
      <c r="N428" s="180">
        <v>44687</v>
      </c>
      <c r="O428" s="186">
        <v>44698</v>
      </c>
      <c r="P428" s="186">
        <v>44699</v>
      </c>
      <c r="Q428" s="243" t="str">
        <f t="shared" ref="Q428:R428" si="901">IF($E428="Public Bidding","Date Required",IF($E428="Shopping","Date Required",IF($E428="Small Value Procurement","Date Required",IF($E428="Lease of Venue","Date Required",IF($E428="Agency to Agency","Date Required",IF($E428="Direct Contracting","Date Required",IF($E428="Emergency Cases","Date Required","Check Mode of Proc")))))))</f>
        <v>Date Required</v>
      </c>
      <c r="R428" s="243" t="str">
        <f t="shared" si="901"/>
        <v>Date Required</v>
      </c>
      <c r="S428" s="190" t="s">
        <v>38</v>
      </c>
      <c r="T428" s="404">
        <f t="shared" si="807"/>
        <v>22000</v>
      </c>
      <c r="U428" s="401">
        <v>22000</v>
      </c>
      <c r="V428" s="403"/>
      <c r="W428" s="404">
        <f t="shared" si="808"/>
        <v>20600</v>
      </c>
      <c r="X428" s="401">
        <v>20600</v>
      </c>
      <c r="Y428" s="195"/>
      <c r="Z428" s="190" t="str">
        <f t="shared" ref="Z428:AF428" si="902">IF($E428="Public Bidding","Date Required",IF($E428="Shopping","n/a",IF($E428="Small Value Procurement","n/a",IF($E428="Lease of Venue","n/a",IF($E428="Agency to Agency","n/a",IF($E428="Direct Contracting","n/a",IF($E428="Emergency Cases","n/a","Check Mode of Proc")))))))</f>
        <v>n/a</v>
      </c>
      <c r="AA428" s="190" t="str">
        <f t="shared" si="902"/>
        <v>n/a</v>
      </c>
      <c r="AB428" s="190" t="str">
        <f t="shared" si="902"/>
        <v>n/a</v>
      </c>
      <c r="AC428" s="190" t="str">
        <f t="shared" si="902"/>
        <v>n/a</v>
      </c>
      <c r="AD428" s="190" t="str">
        <f t="shared" si="902"/>
        <v>n/a</v>
      </c>
      <c r="AE428" s="190" t="str">
        <f t="shared" si="902"/>
        <v>n/a</v>
      </c>
      <c r="AF428" s="190" t="str">
        <f t="shared" si="902"/>
        <v>n/a</v>
      </c>
      <c r="AG428" s="206"/>
      <c r="AH428" s="207"/>
      <c r="AI428" s="169" t="s">
        <v>1329</v>
      </c>
      <c r="AJ428" s="168" t="s">
        <v>438</v>
      </c>
      <c r="AK428" s="169" t="s">
        <v>1330</v>
      </c>
      <c r="AL428" s="231"/>
      <c r="AM428" s="231"/>
      <c r="AN428" s="231"/>
      <c r="AO428" s="235"/>
      <c r="AP428" s="231"/>
      <c r="AQ428" s="231"/>
      <c r="AR428" s="231"/>
      <c r="AS428" s="231"/>
      <c r="AT428" s="231"/>
      <c r="AU428" s="231"/>
      <c r="AV428" s="231"/>
      <c r="AW428" s="231"/>
      <c r="AX428" s="231"/>
      <c r="AY428" s="237"/>
      <c r="AZ428" s="231"/>
      <c r="BA428" s="238"/>
      <c r="BB428" s="231"/>
      <c r="BC428" s="231"/>
      <c r="BD428" s="231"/>
    </row>
    <row r="429" spans="1:56" ht="39" customHeight="1">
      <c r="A429" s="167">
        <f>IF(C429=0,"  ",VLOOKUP(C429,CODES!$A$1:$B$143,2,FALSE))</f>
        <v>320103100001000</v>
      </c>
      <c r="B429" s="253" t="s">
        <v>1331</v>
      </c>
      <c r="C429" s="169" t="s">
        <v>803</v>
      </c>
      <c r="D429" s="169" t="s">
        <v>36</v>
      </c>
      <c r="E429" s="169" t="s">
        <v>44</v>
      </c>
      <c r="F429" s="170" t="str">
        <f t="shared" ref="F429:I429" si="903">IF($E429="Public Bidding","Date Required",IF($E429="Shopping","n/a",IF($E429="Small Value Procurement","n/a",IF($E429="Lease of Venue","n/a",IF($E429="Agency to Agency","n/a",IF($E429="Direct Contracting","n/a",IF($E429="Emergency Cases","n/a","Check Mode of Proc")))))))</f>
        <v>n/a</v>
      </c>
      <c r="G429" s="170" t="str">
        <f t="shared" si="903"/>
        <v>n/a</v>
      </c>
      <c r="H429" s="170" t="str">
        <f t="shared" si="903"/>
        <v>n/a</v>
      </c>
      <c r="I429" s="170" t="str">
        <f t="shared" si="903"/>
        <v>n/a</v>
      </c>
      <c r="J429" s="180">
        <v>44685</v>
      </c>
      <c r="K429" s="180">
        <v>44685</v>
      </c>
      <c r="L429" s="181" t="str">
        <f t="shared" ref="L429:L455" si="904">IF($E429="Public Bidding","Date Required",IF($E429="Shopping","n/a",IF($E429="Small Value Procurement","n/a",IF($E429="Lease of Venue","n/a",IF($E429="Agency to Agency","n/a",IF($E429="Direct Contracting","n/a",IF($E429="Emergency Cases","n/a","Check Mode of Proc")))))))</f>
        <v>n/a</v>
      </c>
      <c r="M429" s="180">
        <v>44685</v>
      </c>
      <c r="N429" s="180">
        <v>44687</v>
      </c>
      <c r="O429" s="186">
        <v>44686</v>
      </c>
      <c r="P429" s="186">
        <v>44687</v>
      </c>
      <c r="Q429" s="243" t="str">
        <f t="shared" ref="Q429:R429" si="905">IF($E429="Public Bidding","Date Required",IF($E429="Shopping","Date Required",IF($E429="Small Value Procurement","Date Required",IF($E429="Lease of Venue","Date Required",IF($E429="Agency to Agency","Date Required",IF($E429="Direct Contracting","Date Required",IF($E429="Emergency Cases","Date Required","Check Mode of Proc")))))))</f>
        <v>Date Required</v>
      </c>
      <c r="R429" s="243" t="str">
        <f t="shared" si="905"/>
        <v>Date Required</v>
      </c>
      <c r="S429" s="190" t="s">
        <v>38</v>
      </c>
      <c r="T429" s="404">
        <f t="shared" ref="T429:T455" si="906">SUM(U429:V429)</f>
        <v>27000</v>
      </c>
      <c r="U429" s="401">
        <v>27000</v>
      </c>
      <c r="V429" s="403"/>
      <c r="W429" s="404">
        <f t="shared" ref="W429:W455" si="907">SUM(X429:Y429)</f>
        <v>27000</v>
      </c>
      <c r="X429" s="401">
        <v>27000</v>
      </c>
      <c r="Y429" s="195"/>
      <c r="Z429" s="190" t="str">
        <f t="shared" ref="Z429:AF429" si="908">IF($E429="Public Bidding","Date Required",IF($E429="Shopping","n/a",IF($E429="Small Value Procurement","n/a",IF($E429="Lease of Venue","n/a",IF($E429="Agency to Agency","n/a",IF($E429="Direct Contracting","n/a",IF($E429="Emergency Cases","n/a","Check Mode of Proc")))))))</f>
        <v>n/a</v>
      </c>
      <c r="AA429" s="190" t="str">
        <f t="shared" si="908"/>
        <v>n/a</v>
      </c>
      <c r="AB429" s="190" t="str">
        <f t="shared" si="908"/>
        <v>n/a</v>
      </c>
      <c r="AC429" s="190" t="str">
        <f t="shared" si="908"/>
        <v>n/a</v>
      </c>
      <c r="AD429" s="190" t="str">
        <f t="shared" si="908"/>
        <v>n/a</v>
      </c>
      <c r="AE429" s="190" t="str">
        <f t="shared" si="908"/>
        <v>n/a</v>
      </c>
      <c r="AF429" s="190" t="str">
        <f t="shared" si="908"/>
        <v>n/a</v>
      </c>
      <c r="AG429" s="206"/>
      <c r="AH429" s="207"/>
      <c r="AI429" s="169" t="s">
        <v>1332</v>
      </c>
      <c r="AJ429" s="168" t="s">
        <v>46</v>
      </c>
      <c r="AK429" s="169" t="s">
        <v>750</v>
      </c>
      <c r="AL429" s="231"/>
      <c r="AM429" s="231"/>
      <c r="AN429" s="231"/>
      <c r="AO429" s="235"/>
      <c r="AP429" s="231"/>
      <c r="AQ429" s="231"/>
      <c r="AR429" s="231"/>
      <c r="AS429" s="231"/>
      <c r="AT429" s="231"/>
      <c r="AU429" s="231"/>
      <c r="AV429" s="231"/>
      <c r="AW429" s="231"/>
      <c r="AX429" s="231"/>
      <c r="AY429" s="237"/>
      <c r="AZ429" s="231"/>
      <c r="BA429" s="238"/>
      <c r="BB429" s="231"/>
      <c r="BC429" s="231"/>
      <c r="BD429" s="231"/>
    </row>
    <row r="430" spans="1:56" ht="48.95" customHeight="1">
      <c r="A430" s="167">
        <f>IF(C430=0,"  ",VLOOKUP(C430,CODES!$A$1:$B$143,2,FALSE))</f>
        <v>200000100005000</v>
      </c>
      <c r="B430" s="253" t="s">
        <v>1333</v>
      </c>
      <c r="C430" s="169" t="s">
        <v>206</v>
      </c>
      <c r="D430" s="169" t="s">
        <v>36</v>
      </c>
      <c r="E430" s="169" t="s">
        <v>44</v>
      </c>
      <c r="F430" s="170" t="str">
        <f t="shared" ref="F430:I430" si="909">IF($E430="Public Bidding","Date Required",IF($E430="Shopping","n/a",IF($E430="Small Value Procurement","n/a",IF($E430="Lease of Venue","n/a",IF($E430="Agency to Agency","n/a",IF($E430="Direct Contracting","n/a",IF($E430="Emergency Cases","n/a","Check Mode of Proc")))))))</f>
        <v>n/a</v>
      </c>
      <c r="G430" s="170" t="str">
        <f t="shared" si="909"/>
        <v>n/a</v>
      </c>
      <c r="H430" s="170" t="str">
        <f t="shared" si="909"/>
        <v>n/a</v>
      </c>
      <c r="I430" s="170" t="str">
        <f t="shared" si="909"/>
        <v>n/a</v>
      </c>
      <c r="J430" s="180">
        <v>44685</v>
      </c>
      <c r="K430" s="180">
        <v>44685</v>
      </c>
      <c r="L430" s="181" t="str">
        <f t="shared" si="904"/>
        <v>n/a</v>
      </c>
      <c r="M430" s="180">
        <v>44692</v>
      </c>
      <c r="N430" s="180">
        <v>44699</v>
      </c>
      <c r="O430" s="186">
        <v>44700</v>
      </c>
      <c r="P430" s="186">
        <v>44701</v>
      </c>
      <c r="Q430" s="243" t="str">
        <f t="shared" ref="Q430:R430" si="910">IF($E430="Public Bidding","Date Required",IF($E430="Shopping","Date Required",IF($E430="Small Value Procurement","Date Required",IF($E430="Lease of Venue","Date Required",IF($E430="Agency to Agency","Date Required",IF($E430="Direct Contracting","Date Required",IF($E430="Emergency Cases","Date Required","Check Mode of Proc")))))))</f>
        <v>Date Required</v>
      </c>
      <c r="R430" s="243" t="str">
        <f t="shared" si="910"/>
        <v>Date Required</v>
      </c>
      <c r="S430" s="190" t="s">
        <v>38</v>
      </c>
      <c r="T430" s="404">
        <f t="shared" si="906"/>
        <v>34000</v>
      </c>
      <c r="U430" s="401">
        <v>34000</v>
      </c>
      <c r="V430" s="403"/>
      <c r="W430" s="404">
        <f t="shared" si="907"/>
        <v>30600</v>
      </c>
      <c r="X430" s="401">
        <v>30600</v>
      </c>
      <c r="Y430" s="195"/>
      <c r="Z430" s="190" t="str">
        <f t="shared" ref="Z430:AF430" si="911">IF($E430="Public Bidding","Date Required",IF($E430="Shopping","n/a",IF($E430="Small Value Procurement","n/a",IF($E430="Lease of Venue","n/a",IF($E430="Agency to Agency","n/a",IF($E430="Direct Contracting","n/a",IF($E430="Emergency Cases","n/a","Check Mode of Proc")))))))</f>
        <v>n/a</v>
      </c>
      <c r="AA430" s="190" t="str">
        <f t="shared" si="911"/>
        <v>n/a</v>
      </c>
      <c r="AB430" s="190" t="str">
        <f t="shared" si="911"/>
        <v>n/a</v>
      </c>
      <c r="AC430" s="190" t="str">
        <f t="shared" si="911"/>
        <v>n/a</v>
      </c>
      <c r="AD430" s="190" t="str">
        <f t="shared" si="911"/>
        <v>n/a</v>
      </c>
      <c r="AE430" s="190" t="str">
        <f t="shared" si="911"/>
        <v>n/a</v>
      </c>
      <c r="AF430" s="190" t="str">
        <f t="shared" si="911"/>
        <v>n/a</v>
      </c>
      <c r="AG430" s="206"/>
      <c r="AH430" s="207"/>
      <c r="AI430" s="169" t="s">
        <v>1334</v>
      </c>
      <c r="AJ430" s="168" t="s">
        <v>46</v>
      </c>
      <c r="AK430" s="169" t="s">
        <v>1335</v>
      </c>
      <c r="AL430" s="231"/>
      <c r="AM430" s="231"/>
      <c r="AN430" s="231"/>
      <c r="AO430" s="235"/>
      <c r="AP430" s="231"/>
      <c r="AQ430" s="231"/>
      <c r="AR430" s="231"/>
      <c r="AS430" s="231"/>
      <c r="AT430" s="231"/>
      <c r="AU430" s="231"/>
      <c r="AV430" s="231"/>
      <c r="AW430" s="231"/>
      <c r="AX430" s="231"/>
      <c r="AY430" s="237"/>
      <c r="AZ430" s="231"/>
      <c r="BA430" s="238"/>
      <c r="BB430" s="231"/>
      <c r="BC430" s="231"/>
      <c r="BD430" s="231"/>
    </row>
    <row r="431" spans="1:56" ht="39" customHeight="1">
      <c r="A431" s="167">
        <f>IF(C431=0,"  ",VLOOKUP(C431,CODES!$A$1:$B$143,2,FALSE))</f>
        <v>310100100002000</v>
      </c>
      <c r="B431" s="253" t="s">
        <v>1336</v>
      </c>
      <c r="C431" s="169" t="s">
        <v>464</v>
      </c>
      <c r="D431" s="169" t="s">
        <v>36</v>
      </c>
      <c r="E431" s="169" t="s">
        <v>44</v>
      </c>
      <c r="F431" s="170" t="str">
        <f t="shared" ref="F431:I431" si="912">IF($E431="Public Bidding","Date Required",IF($E431="Shopping","n/a",IF($E431="Small Value Procurement","n/a",IF($E431="Lease of Venue","n/a",IF($E431="Agency to Agency","n/a",IF($E431="Direct Contracting","n/a",IF($E431="Emergency Cases","n/a","Check Mode of Proc")))))))</f>
        <v>n/a</v>
      </c>
      <c r="G431" s="170" t="str">
        <f t="shared" si="912"/>
        <v>n/a</v>
      </c>
      <c r="H431" s="170" t="str">
        <f t="shared" si="912"/>
        <v>n/a</v>
      </c>
      <c r="I431" s="170" t="str">
        <f t="shared" si="912"/>
        <v>n/a</v>
      </c>
      <c r="J431" s="180">
        <v>44685</v>
      </c>
      <c r="K431" s="180">
        <v>44685</v>
      </c>
      <c r="L431" s="181" t="str">
        <f t="shared" si="904"/>
        <v>n/a</v>
      </c>
      <c r="M431" s="180">
        <v>44692</v>
      </c>
      <c r="N431" s="180">
        <v>44699</v>
      </c>
      <c r="O431" s="186">
        <v>44700</v>
      </c>
      <c r="P431" s="186">
        <v>44701</v>
      </c>
      <c r="Q431" s="243" t="str">
        <f t="shared" ref="Q431:R431" si="913">IF($E431="Public Bidding","Date Required",IF($E431="Shopping","Date Required",IF($E431="Small Value Procurement","Date Required",IF($E431="Lease of Venue","Date Required",IF($E431="Agency to Agency","Date Required",IF($E431="Direct Contracting","Date Required",IF($E431="Emergency Cases","Date Required","Check Mode of Proc")))))))</f>
        <v>Date Required</v>
      </c>
      <c r="R431" s="243" t="str">
        <f t="shared" si="913"/>
        <v>Date Required</v>
      </c>
      <c r="S431" s="190" t="s">
        <v>38</v>
      </c>
      <c r="T431" s="404">
        <f t="shared" si="906"/>
        <v>35000</v>
      </c>
      <c r="U431" s="401">
        <v>35000</v>
      </c>
      <c r="V431" s="403"/>
      <c r="W431" s="404">
        <f t="shared" si="907"/>
        <v>34300</v>
      </c>
      <c r="X431" s="401">
        <v>34300</v>
      </c>
      <c r="Y431" s="195"/>
      <c r="Z431" s="190" t="str">
        <f t="shared" ref="Z431:AF431" si="914">IF($E431="Public Bidding","Date Required",IF($E431="Shopping","n/a",IF($E431="Small Value Procurement","n/a",IF($E431="Lease of Venue","n/a",IF($E431="Agency to Agency","n/a",IF($E431="Direct Contracting","n/a",IF($E431="Emergency Cases","n/a","Check Mode of Proc")))))))</f>
        <v>n/a</v>
      </c>
      <c r="AA431" s="190" t="str">
        <f t="shared" si="914"/>
        <v>n/a</v>
      </c>
      <c r="AB431" s="190" t="str">
        <f t="shared" si="914"/>
        <v>n/a</v>
      </c>
      <c r="AC431" s="190" t="str">
        <f t="shared" si="914"/>
        <v>n/a</v>
      </c>
      <c r="AD431" s="190" t="str">
        <f t="shared" si="914"/>
        <v>n/a</v>
      </c>
      <c r="AE431" s="190" t="str">
        <f t="shared" si="914"/>
        <v>n/a</v>
      </c>
      <c r="AF431" s="190" t="str">
        <f t="shared" si="914"/>
        <v>n/a</v>
      </c>
      <c r="AG431" s="206"/>
      <c r="AH431" s="207"/>
      <c r="AI431" s="169" t="s">
        <v>1337</v>
      </c>
      <c r="AJ431" s="168" t="s">
        <v>46</v>
      </c>
      <c r="AK431" s="169" t="s">
        <v>1338</v>
      </c>
      <c r="AL431" s="231"/>
      <c r="AM431" s="231"/>
      <c r="AN431" s="231"/>
      <c r="AO431" s="235"/>
      <c r="AP431" s="231"/>
      <c r="AQ431" s="231"/>
      <c r="AR431" s="231"/>
      <c r="AS431" s="231"/>
      <c r="AT431" s="231"/>
      <c r="AU431" s="231"/>
      <c r="AV431" s="231"/>
      <c r="AW431" s="231"/>
      <c r="AX431" s="231"/>
      <c r="AY431" s="237"/>
      <c r="AZ431" s="231"/>
      <c r="BA431" s="238"/>
      <c r="BB431" s="231"/>
      <c r="BC431" s="231"/>
      <c r="BD431" s="231"/>
    </row>
    <row r="432" spans="1:56" ht="68.099999999999994" customHeight="1">
      <c r="A432" s="167">
        <f>IF(C432=0,"  ",VLOOKUP(C432,CODES!$A$1:$B$143,2,FALSE))</f>
        <v>200000100005000</v>
      </c>
      <c r="B432" s="253" t="s">
        <v>1339</v>
      </c>
      <c r="C432" s="169" t="s">
        <v>206</v>
      </c>
      <c r="D432" s="169" t="s">
        <v>36</v>
      </c>
      <c r="E432" s="169" t="s">
        <v>44</v>
      </c>
      <c r="F432" s="170" t="str">
        <f t="shared" ref="F432:I432" si="915">IF($E432="Public Bidding","Date Required",IF($E432="Shopping","n/a",IF($E432="Small Value Procurement","n/a",IF($E432="Lease of Venue","n/a",IF($E432="Agency to Agency","n/a",IF($E432="Direct Contracting","n/a",IF($E432="Emergency Cases","n/a","Check Mode of Proc")))))))</f>
        <v>n/a</v>
      </c>
      <c r="G432" s="170" t="str">
        <f t="shared" si="915"/>
        <v>n/a</v>
      </c>
      <c r="H432" s="170" t="str">
        <f t="shared" si="915"/>
        <v>n/a</v>
      </c>
      <c r="I432" s="170" t="str">
        <f t="shared" si="915"/>
        <v>n/a</v>
      </c>
      <c r="J432" s="180">
        <v>44685</v>
      </c>
      <c r="K432" s="180">
        <v>44685</v>
      </c>
      <c r="L432" s="181" t="str">
        <f t="shared" si="904"/>
        <v>n/a</v>
      </c>
      <c r="M432" s="180">
        <v>44692</v>
      </c>
      <c r="N432" s="180">
        <v>44698</v>
      </c>
      <c r="O432" s="186">
        <v>44700</v>
      </c>
      <c r="P432" s="287">
        <v>44682</v>
      </c>
      <c r="Q432" s="243" t="str">
        <f t="shared" ref="Q432:R432" si="916">IF($E432="Public Bidding","Date Required",IF($E432="Shopping","Date Required",IF($E432="Small Value Procurement","Date Required",IF($E432="Lease of Venue","Date Required",IF($E432="Agency to Agency","Date Required",IF($E432="Direct Contracting","Date Required",IF($E432="Emergency Cases","Date Required","Check Mode of Proc")))))))</f>
        <v>Date Required</v>
      </c>
      <c r="R432" s="243" t="str">
        <f t="shared" si="916"/>
        <v>Date Required</v>
      </c>
      <c r="S432" s="190" t="s">
        <v>38</v>
      </c>
      <c r="T432" s="404">
        <f t="shared" si="906"/>
        <v>50000</v>
      </c>
      <c r="U432" s="401">
        <v>50000</v>
      </c>
      <c r="V432" s="403"/>
      <c r="W432" s="404">
        <f t="shared" si="907"/>
        <v>45000</v>
      </c>
      <c r="X432" s="401">
        <v>45000</v>
      </c>
      <c r="Y432" s="195"/>
      <c r="Z432" s="190" t="str">
        <f t="shared" ref="Z432:AF432" si="917">IF($E432="Public Bidding","Date Required",IF($E432="Shopping","n/a",IF($E432="Small Value Procurement","n/a",IF($E432="Lease of Venue","n/a",IF($E432="Agency to Agency","n/a",IF($E432="Direct Contracting","n/a",IF($E432="Emergency Cases","n/a","Check Mode of Proc")))))))</f>
        <v>n/a</v>
      </c>
      <c r="AA432" s="190" t="str">
        <f t="shared" si="917"/>
        <v>n/a</v>
      </c>
      <c r="AB432" s="190" t="str">
        <f t="shared" si="917"/>
        <v>n/a</v>
      </c>
      <c r="AC432" s="190" t="str">
        <f t="shared" si="917"/>
        <v>n/a</v>
      </c>
      <c r="AD432" s="190" t="str">
        <f t="shared" si="917"/>
        <v>n/a</v>
      </c>
      <c r="AE432" s="190" t="str">
        <f t="shared" si="917"/>
        <v>n/a</v>
      </c>
      <c r="AF432" s="190" t="str">
        <f t="shared" si="917"/>
        <v>n/a</v>
      </c>
      <c r="AG432" s="206"/>
      <c r="AH432" s="207"/>
      <c r="AI432" s="169" t="s">
        <v>1340</v>
      </c>
      <c r="AJ432" s="168" t="s">
        <v>46</v>
      </c>
      <c r="AK432" s="169" t="s">
        <v>1338</v>
      </c>
      <c r="AL432" s="231"/>
      <c r="AM432" s="231"/>
      <c r="AN432" s="231"/>
      <c r="AO432" s="235"/>
      <c r="AP432" s="231"/>
      <c r="AQ432" s="231"/>
      <c r="AR432" s="231"/>
      <c r="AS432" s="231"/>
      <c r="AT432" s="231"/>
      <c r="AU432" s="231"/>
      <c r="AV432" s="231"/>
      <c r="AW432" s="231"/>
      <c r="AX432" s="231"/>
      <c r="AY432" s="237"/>
      <c r="AZ432" s="231"/>
      <c r="BA432" s="238"/>
      <c r="BB432" s="231"/>
      <c r="BC432" s="231"/>
      <c r="BD432" s="231"/>
    </row>
    <row r="433" spans="1:56" ht="57.75" customHeight="1">
      <c r="A433" s="167">
        <f>IF(C433=0,"  ",VLOOKUP(C433,CODES!$A$1:$B$143,2,FALSE))</f>
        <v>200000100005000</v>
      </c>
      <c r="B433" s="253" t="s">
        <v>1341</v>
      </c>
      <c r="C433" s="169" t="s">
        <v>206</v>
      </c>
      <c r="D433" s="169" t="s">
        <v>36</v>
      </c>
      <c r="E433" s="169" t="s">
        <v>44</v>
      </c>
      <c r="F433" s="170" t="str">
        <f t="shared" ref="F433:I433" si="918">IF($E433="Public Bidding","Date Required",IF($E433="Shopping","n/a",IF($E433="Small Value Procurement","n/a",IF($E433="Lease of Venue","n/a",IF($E433="Agency to Agency","n/a",IF($E433="Direct Contracting","n/a",IF($E433="Emergency Cases","n/a","Check Mode of Proc")))))))</f>
        <v>n/a</v>
      </c>
      <c r="G433" s="170" t="str">
        <f t="shared" si="918"/>
        <v>n/a</v>
      </c>
      <c r="H433" s="170" t="str">
        <f t="shared" si="918"/>
        <v>n/a</v>
      </c>
      <c r="I433" s="170" t="str">
        <f t="shared" si="918"/>
        <v>n/a</v>
      </c>
      <c r="J433" s="180">
        <v>44685</v>
      </c>
      <c r="K433" s="180">
        <v>44685</v>
      </c>
      <c r="L433" s="181" t="str">
        <f t="shared" si="904"/>
        <v>n/a</v>
      </c>
      <c r="M433" s="180">
        <v>44692</v>
      </c>
      <c r="N433" s="180">
        <v>44699</v>
      </c>
      <c r="O433" s="186">
        <v>44700</v>
      </c>
      <c r="P433" s="186">
        <v>44683</v>
      </c>
      <c r="Q433" s="243" t="str">
        <f t="shared" ref="Q433:R433" si="919">IF($E433="Public Bidding","Date Required",IF($E433="Shopping","Date Required",IF($E433="Small Value Procurement","Date Required",IF($E433="Lease of Venue","Date Required",IF($E433="Agency to Agency","Date Required",IF($E433="Direct Contracting","Date Required",IF($E433="Emergency Cases","Date Required","Check Mode of Proc")))))))</f>
        <v>Date Required</v>
      </c>
      <c r="R433" s="243" t="str">
        <f t="shared" si="919"/>
        <v>Date Required</v>
      </c>
      <c r="S433" s="190" t="s">
        <v>38</v>
      </c>
      <c r="T433" s="404">
        <f t="shared" si="906"/>
        <v>164600</v>
      </c>
      <c r="U433" s="401">
        <v>164600</v>
      </c>
      <c r="V433" s="403"/>
      <c r="W433" s="404">
        <f t="shared" si="907"/>
        <v>148800</v>
      </c>
      <c r="X433" s="401">
        <v>148800</v>
      </c>
      <c r="Y433" s="195"/>
      <c r="Z433" s="190" t="str">
        <f t="shared" ref="Z433:AF433" si="920">IF($E433="Public Bidding","Date Required",IF($E433="Shopping","n/a",IF($E433="Small Value Procurement","n/a",IF($E433="Lease of Venue","n/a",IF($E433="Agency to Agency","n/a",IF($E433="Direct Contracting","n/a",IF($E433="Emergency Cases","n/a","Check Mode of Proc")))))))</f>
        <v>n/a</v>
      </c>
      <c r="AA433" s="190" t="str">
        <f t="shared" si="920"/>
        <v>n/a</v>
      </c>
      <c r="AB433" s="190" t="str">
        <f t="shared" si="920"/>
        <v>n/a</v>
      </c>
      <c r="AC433" s="190" t="str">
        <f t="shared" si="920"/>
        <v>n/a</v>
      </c>
      <c r="AD433" s="190" t="str">
        <f t="shared" si="920"/>
        <v>n/a</v>
      </c>
      <c r="AE433" s="190" t="str">
        <f t="shared" si="920"/>
        <v>n/a</v>
      </c>
      <c r="AF433" s="190" t="str">
        <f t="shared" si="920"/>
        <v>n/a</v>
      </c>
      <c r="AG433" s="206"/>
      <c r="AH433" s="207"/>
      <c r="AI433" s="169" t="s">
        <v>1342</v>
      </c>
      <c r="AJ433" s="168" t="s">
        <v>46</v>
      </c>
      <c r="AK433" s="169" t="s">
        <v>1338</v>
      </c>
      <c r="AL433" s="231"/>
      <c r="AM433" s="231"/>
      <c r="AN433" s="231"/>
      <c r="AO433" s="235"/>
      <c r="AP433" s="231"/>
      <c r="AQ433" s="231"/>
      <c r="AR433" s="231"/>
      <c r="AS433" s="231"/>
      <c r="AT433" s="231"/>
      <c r="AU433" s="231"/>
      <c r="AV433" s="231"/>
      <c r="AW433" s="231"/>
      <c r="AX433" s="231"/>
      <c r="AY433" s="237"/>
      <c r="AZ433" s="231"/>
      <c r="BA433" s="238"/>
      <c r="BB433" s="231"/>
      <c r="BC433" s="231"/>
      <c r="BD433" s="231"/>
    </row>
    <row r="434" spans="1:56" ht="48.75" customHeight="1">
      <c r="A434" s="167">
        <f>IF(C434=0,"  ",VLOOKUP(C434,CODES!$A$1:$B$143,2,FALSE))</f>
        <v>200000100005000</v>
      </c>
      <c r="B434" s="253" t="s">
        <v>1343</v>
      </c>
      <c r="C434" s="169" t="s">
        <v>206</v>
      </c>
      <c r="D434" s="169" t="s">
        <v>36</v>
      </c>
      <c r="E434" s="169" t="s">
        <v>44</v>
      </c>
      <c r="F434" s="170" t="str">
        <f t="shared" ref="F434:I434" si="921">IF($E434="Public Bidding","Date Required",IF($E434="Shopping","n/a",IF($E434="Small Value Procurement","n/a",IF($E434="Lease of Venue","n/a",IF($E434="Agency to Agency","n/a",IF($E434="Direct Contracting","n/a",IF($E434="Emergency Cases","n/a","Check Mode of Proc")))))))</f>
        <v>n/a</v>
      </c>
      <c r="G434" s="170" t="str">
        <f t="shared" si="921"/>
        <v>n/a</v>
      </c>
      <c r="H434" s="170" t="str">
        <f t="shared" si="921"/>
        <v>n/a</v>
      </c>
      <c r="I434" s="170" t="str">
        <f t="shared" si="921"/>
        <v>n/a</v>
      </c>
      <c r="J434" s="183">
        <v>44687</v>
      </c>
      <c r="K434" s="183">
        <v>44687</v>
      </c>
      <c r="L434" s="181" t="str">
        <f t="shared" si="904"/>
        <v>n/a</v>
      </c>
      <c r="M434" s="180">
        <v>44705</v>
      </c>
      <c r="N434" s="180">
        <v>44705</v>
      </c>
      <c r="O434" s="186">
        <v>44706</v>
      </c>
      <c r="P434" s="186">
        <v>44707</v>
      </c>
      <c r="Q434" s="243" t="str">
        <f t="shared" ref="Q434:R434" si="922">IF($E434="Public Bidding","Date Required",IF($E434="Shopping","Date Required",IF($E434="Small Value Procurement","Date Required",IF($E434="Lease of Venue","Date Required",IF($E434="Agency to Agency","Date Required",IF($E434="Direct Contracting","Date Required",IF($E434="Emergency Cases","Date Required","Check Mode of Proc")))))))</f>
        <v>Date Required</v>
      </c>
      <c r="R434" s="243" t="str">
        <f t="shared" si="922"/>
        <v>Date Required</v>
      </c>
      <c r="S434" s="190" t="s">
        <v>38</v>
      </c>
      <c r="T434" s="404">
        <f t="shared" si="906"/>
        <v>48000</v>
      </c>
      <c r="U434" s="401">
        <v>48000</v>
      </c>
      <c r="V434" s="403"/>
      <c r="W434" s="404">
        <f t="shared" si="907"/>
        <v>48000</v>
      </c>
      <c r="X434" s="401">
        <v>48000</v>
      </c>
      <c r="Y434" s="195"/>
      <c r="Z434" s="190" t="str">
        <f t="shared" ref="Z434:AF434" si="923">IF($E434="Public Bidding","Date Required",IF($E434="Shopping","n/a",IF($E434="Small Value Procurement","n/a",IF($E434="Lease of Venue","n/a",IF($E434="Agency to Agency","n/a",IF($E434="Direct Contracting","n/a",IF($E434="Emergency Cases","n/a","Check Mode of Proc")))))))</f>
        <v>n/a</v>
      </c>
      <c r="AA434" s="190" t="str">
        <f t="shared" si="923"/>
        <v>n/a</v>
      </c>
      <c r="AB434" s="190" t="str">
        <f t="shared" si="923"/>
        <v>n/a</v>
      </c>
      <c r="AC434" s="190" t="str">
        <f t="shared" si="923"/>
        <v>n/a</v>
      </c>
      <c r="AD434" s="190" t="str">
        <f t="shared" si="923"/>
        <v>n/a</v>
      </c>
      <c r="AE434" s="190" t="str">
        <f t="shared" si="923"/>
        <v>n/a</v>
      </c>
      <c r="AF434" s="190" t="str">
        <f t="shared" si="923"/>
        <v>n/a</v>
      </c>
      <c r="AG434" s="206"/>
      <c r="AH434" s="207"/>
      <c r="AI434" s="169" t="s">
        <v>1344</v>
      </c>
      <c r="AJ434" s="168" t="s">
        <v>70</v>
      </c>
      <c r="AK434" s="169" t="s">
        <v>1345</v>
      </c>
      <c r="AL434" s="231"/>
      <c r="AM434" s="231"/>
      <c r="AN434" s="231"/>
      <c r="AO434" s="235"/>
      <c r="AP434" s="231"/>
      <c r="AQ434" s="231"/>
      <c r="AR434" s="231"/>
      <c r="AS434" s="231"/>
      <c r="AT434" s="231"/>
      <c r="AU434" s="231"/>
      <c r="AV434" s="231"/>
      <c r="AW434" s="231"/>
      <c r="AX434" s="231"/>
      <c r="AY434" s="237"/>
      <c r="AZ434" s="231"/>
      <c r="BA434" s="238"/>
      <c r="BB434" s="231"/>
      <c r="BC434" s="231"/>
      <c r="BD434" s="231"/>
    </row>
    <row r="435" spans="1:56" ht="55.5" customHeight="1">
      <c r="A435" s="167">
        <f>IF(C435=0,"  ",VLOOKUP(C435,CODES!$A$1:$B$143,2,FALSE))</f>
        <v>310100100002000</v>
      </c>
      <c r="B435" s="253" t="s">
        <v>1346</v>
      </c>
      <c r="C435" s="169" t="s">
        <v>464</v>
      </c>
      <c r="D435" s="169" t="s">
        <v>36</v>
      </c>
      <c r="E435" s="169" t="s">
        <v>44</v>
      </c>
      <c r="F435" s="170" t="str">
        <f t="shared" ref="F435:I435" si="924">IF($E435="Public Bidding","Date Required",IF($E435="Shopping","n/a",IF($E435="Small Value Procurement","n/a",IF($E435="Lease of Venue","n/a",IF($E435="Agency to Agency","n/a",IF($E435="Direct Contracting","n/a",IF($E435="Emergency Cases","n/a","Check Mode of Proc")))))))</f>
        <v>n/a</v>
      </c>
      <c r="G435" s="170" t="str">
        <f t="shared" si="924"/>
        <v>n/a</v>
      </c>
      <c r="H435" s="170" t="str">
        <f t="shared" si="924"/>
        <v>n/a</v>
      </c>
      <c r="I435" s="170" t="str">
        <f t="shared" si="924"/>
        <v>n/a</v>
      </c>
      <c r="J435" s="180">
        <v>44692</v>
      </c>
      <c r="K435" s="180">
        <v>44692</v>
      </c>
      <c r="L435" s="181" t="str">
        <f t="shared" si="904"/>
        <v>n/a</v>
      </c>
      <c r="M435" s="180">
        <v>44693</v>
      </c>
      <c r="N435" s="180">
        <v>44699</v>
      </c>
      <c r="O435" s="186">
        <v>44700</v>
      </c>
      <c r="P435" s="186">
        <v>44701</v>
      </c>
      <c r="Q435" s="243" t="str">
        <f t="shared" ref="Q435:R435" si="925">IF($E435="Public Bidding","Date Required",IF($E435="Shopping","Date Required",IF($E435="Small Value Procurement","Date Required",IF($E435="Lease of Venue","Date Required",IF($E435="Agency to Agency","Date Required",IF($E435="Direct Contracting","Date Required",IF($E435="Emergency Cases","Date Required","Check Mode of Proc")))))))</f>
        <v>Date Required</v>
      </c>
      <c r="R435" s="243" t="str">
        <f t="shared" si="925"/>
        <v>Date Required</v>
      </c>
      <c r="S435" s="190" t="s">
        <v>38</v>
      </c>
      <c r="T435" s="404">
        <f t="shared" si="906"/>
        <v>48000</v>
      </c>
      <c r="U435" s="401">
        <v>48000</v>
      </c>
      <c r="V435" s="403"/>
      <c r="W435" s="404">
        <f t="shared" si="907"/>
        <v>48000</v>
      </c>
      <c r="X435" s="401">
        <v>48000</v>
      </c>
      <c r="Y435" s="195"/>
      <c r="Z435" s="190" t="str">
        <f t="shared" ref="Z435:AF435" si="926">IF($E435="Public Bidding","Date Required",IF($E435="Shopping","n/a",IF($E435="Small Value Procurement","n/a",IF($E435="Lease of Venue","n/a",IF($E435="Agency to Agency","n/a",IF($E435="Direct Contracting","n/a",IF($E435="Emergency Cases","n/a","Check Mode of Proc")))))))</f>
        <v>n/a</v>
      </c>
      <c r="AA435" s="190" t="str">
        <f t="shared" si="926"/>
        <v>n/a</v>
      </c>
      <c r="AB435" s="190" t="str">
        <f t="shared" si="926"/>
        <v>n/a</v>
      </c>
      <c r="AC435" s="190" t="str">
        <f t="shared" si="926"/>
        <v>n/a</v>
      </c>
      <c r="AD435" s="190" t="str">
        <f t="shared" si="926"/>
        <v>n/a</v>
      </c>
      <c r="AE435" s="190" t="str">
        <f t="shared" si="926"/>
        <v>n/a</v>
      </c>
      <c r="AF435" s="190" t="str">
        <f t="shared" si="926"/>
        <v>n/a</v>
      </c>
      <c r="AG435" s="206"/>
      <c r="AH435" s="207"/>
      <c r="AI435" s="169" t="s">
        <v>1347</v>
      </c>
      <c r="AJ435" s="253" t="s">
        <v>1348</v>
      </c>
      <c r="AK435" s="169" t="s">
        <v>1349</v>
      </c>
      <c r="AL435" s="231"/>
      <c r="AM435" s="231"/>
      <c r="AN435" s="231"/>
      <c r="AO435" s="235"/>
      <c r="AP435" s="231"/>
      <c r="AQ435" s="231"/>
      <c r="AR435" s="231"/>
      <c r="AS435" s="231"/>
      <c r="AT435" s="231"/>
      <c r="AU435" s="231"/>
      <c r="AV435" s="231"/>
      <c r="AW435" s="231"/>
      <c r="AX435" s="231"/>
      <c r="AY435" s="237"/>
      <c r="AZ435" s="231"/>
      <c r="BA435" s="238"/>
      <c r="BB435" s="231"/>
      <c r="BC435" s="231"/>
      <c r="BD435" s="231"/>
    </row>
    <row r="436" spans="1:56" ht="39" customHeight="1">
      <c r="A436" s="167">
        <f>IF(C436=0,"  ",VLOOKUP(C436,CODES!$A$1:$B$143,2,FALSE))</f>
        <v>320101100001000</v>
      </c>
      <c r="B436" s="253" t="s">
        <v>1350</v>
      </c>
      <c r="C436" s="169" t="s">
        <v>93</v>
      </c>
      <c r="D436" s="169" t="s">
        <v>36</v>
      </c>
      <c r="E436" s="169" t="s">
        <v>44</v>
      </c>
      <c r="F436" s="170" t="str">
        <f t="shared" ref="F436:I436" si="927">IF($E436="Public Bidding","Date Required",IF($E436="Shopping","n/a",IF($E436="Small Value Procurement","n/a",IF($E436="Lease of Venue","n/a",IF($E436="Agency to Agency","n/a",IF($E436="Direct Contracting","n/a",IF($E436="Emergency Cases","n/a","Check Mode of Proc")))))))</f>
        <v>n/a</v>
      </c>
      <c r="G436" s="170" t="str">
        <f t="shared" si="927"/>
        <v>n/a</v>
      </c>
      <c r="H436" s="170" t="str">
        <f t="shared" si="927"/>
        <v>n/a</v>
      </c>
      <c r="I436" s="170" t="str">
        <f t="shared" si="927"/>
        <v>n/a</v>
      </c>
      <c r="J436" s="180">
        <v>44713</v>
      </c>
      <c r="K436" s="180">
        <v>44713</v>
      </c>
      <c r="L436" s="181" t="str">
        <f t="shared" si="904"/>
        <v>n/a</v>
      </c>
      <c r="M436" s="180">
        <v>44721</v>
      </c>
      <c r="N436" s="180">
        <v>44726</v>
      </c>
      <c r="O436" s="186">
        <v>44733</v>
      </c>
      <c r="P436" s="186">
        <v>44734</v>
      </c>
      <c r="Q436" s="243" t="str">
        <f t="shared" ref="Q436:R436" si="928">IF($E436="Public Bidding","Date Required",IF($E436="Shopping","Date Required",IF($E436="Small Value Procurement","Date Required",IF($E436="Lease of Venue","Date Required",IF($E436="Agency to Agency","Date Required",IF($E436="Direct Contracting","Date Required",IF($E436="Emergency Cases","Date Required","Check Mode of Proc")))))))</f>
        <v>Date Required</v>
      </c>
      <c r="R436" s="243" t="str">
        <f t="shared" si="928"/>
        <v>Date Required</v>
      </c>
      <c r="S436" s="190" t="s">
        <v>38</v>
      </c>
      <c r="T436" s="404">
        <f t="shared" si="906"/>
        <v>89958</v>
      </c>
      <c r="U436" s="401">
        <v>89958</v>
      </c>
      <c r="V436" s="403"/>
      <c r="W436" s="404">
        <f t="shared" si="907"/>
        <v>13215.9</v>
      </c>
      <c r="X436" s="401">
        <v>13215.9</v>
      </c>
      <c r="Y436" s="195"/>
      <c r="Z436" s="190" t="str">
        <f t="shared" ref="Z436:AF436" si="929">IF($E436="Public Bidding","Date Required",IF($E436="Shopping","n/a",IF($E436="Small Value Procurement","n/a",IF($E436="Lease of Venue","n/a",IF($E436="Agency to Agency","n/a",IF($E436="Direct Contracting","n/a",IF($E436="Emergency Cases","n/a","Check Mode of Proc")))))))</f>
        <v>n/a</v>
      </c>
      <c r="AA436" s="190" t="str">
        <f t="shared" si="929"/>
        <v>n/a</v>
      </c>
      <c r="AB436" s="190" t="str">
        <f t="shared" si="929"/>
        <v>n/a</v>
      </c>
      <c r="AC436" s="190" t="str">
        <f t="shared" si="929"/>
        <v>n/a</v>
      </c>
      <c r="AD436" s="190" t="str">
        <f t="shared" si="929"/>
        <v>n/a</v>
      </c>
      <c r="AE436" s="190" t="str">
        <f t="shared" si="929"/>
        <v>n/a</v>
      </c>
      <c r="AF436" s="190" t="str">
        <f t="shared" si="929"/>
        <v>n/a</v>
      </c>
      <c r="AG436" s="206"/>
      <c r="AH436" s="207"/>
      <c r="AI436" s="169" t="s">
        <v>1351</v>
      </c>
      <c r="AJ436" s="168" t="s">
        <v>1352</v>
      </c>
      <c r="AK436" s="169" t="s">
        <v>1124</v>
      </c>
      <c r="AL436" s="231"/>
      <c r="AM436" s="231"/>
      <c r="AN436" s="231"/>
      <c r="AO436" s="235"/>
      <c r="AP436" s="231"/>
      <c r="AQ436" s="231"/>
      <c r="AR436" s="231"/>
      <c r="AS436" s="231"/>
      <c r="AT436" s="231"/>
      <c r="AU436" s="231"/>
      <c r="AV436" s="231"/>
      <c r="AW436" s="231"/>
      <c r="AX436" s="231"/>
      <c r="AY436" s="237"/>
      <c r="AZ436" s="231"/>
      <c r="BA436" s="238"/>
      <c r="BB436" s="231"/>
      <c r="BC436" s="231"/>
      <c r="BD436" s="231"/>
    </row>
    <row r="437" spans="1:56" ht="39" customHeight="1">
      <c r="A437" s="167">
        <f>IF(C437=0,"  ",VLOOKUP(C437,CODES!$A$1:$B$143,2,FALSE))</f>
        <v>320101100001000</v>
      </c>
      <c r="B437" s="253" t="s">
        <v>1353</v>
      </c>
      <c r="C437" s="169" t="s">
        <v>93</v>
      </c>
      <c r="D437" s="169" t="s">
        <v>36</v>
      </c>
      <c r="E437" s="169" t="s">
        <v>44</v>
      </c>
      <c r="F437" s="170" t="str">
        <f t="shared" ref="F437:I437" si="930">IF($E437="Public Bidding","Date Required",IF($E437="Shopping","n/a",IF($E437="Small Value Procurement","n/a",IF($E437="Lease of Venue","n/a",IF($E437="Agency to Agency","n/a",IF($E437="Direct Contracting","n/a",IF($E437="Emergency Cases","n/a","Check Mode of Proc")))))))</f>
        <v>n/a</v>
      </c>
      <c r="G437" s="170" t="str">
        <f t="shared" si="930"/>
        <v>n/a</v>
      </c>
      <c r="H437" s="170" t="str">
        <f t="shared" si="930"/>
        <v>n/a</v>
      </c>
      <c r="I437" s="170" t="str">
        <f t="shared" si="930"/>
        <v>n/a</v>
      </c>
      <c r="J437" s="180">
        <v>44713</v>
      </c>
      <c r="K437" s="180">
        <v>44713</v>
      </c>
      <c r="L437" s="181" t="str">
        <f t="shared" si="904"/>
        <v>n/a</v>
      </c>
      <c r="M437" s="180">
        <v>44722</v>
      </c>
      <c r="N437" s="180">
        <v>44726</v>
      </c>
      <c r="O437" s="186">
        <v>44733</v>
      </c>
      <c r="P437" s="186">
        <v>44734</v>
      </c>
      <c r="Q437" s="243" t="str">
        <f t="shared" ref="Q437:R437" si="931">IF($E437="Public Bidding","Date Required",IF($E437="Shopping","Date Required",IF($E437="Small Value Procurement","Date Required",IF($E437="Lease of Venue","Date Required",IF($E437="Agency to Agency","Date Required",IF($E437="Direct Contracting","Date Required",IF($E437="Emergency Cases","Date Required","Check Mode of Proc")))))))</f>
        <v>Date Required</v>
      </c>
      <c r="R437" s="243" t="str">
        <f t="shared" si="931"/>
        <v>Date Required</v>
      </c>
      <c r="S437" s="190" t="s">
        <v>38</v>
      </c>
      <c r="T437" s="404">
        <f t="shared" si="906"/>
        <v>69603</v>
      </c>
      <c r="U437" s="401">
        <v>69603</v>
      </c>
      <c r="V437" s="403"/>
      <c r="W437" s="404">
        <f t="shared" si="907"/>
        <v>23213.72</v>
      </c>
      <c r="X437" s="401">
        <v>23213.72</v>
      </c>
      <c r="Y437" s="195"/>
      <c r="Z437" s="190" t="str">
        <f t="shared" ref="Z437:AF437" si="932">IF($E437="Public Bidding","Date Required",IF($E437="Shopping","n/a",IF($E437="Small Value Procurement","n/a",IF($E437="Lease of Venue","n/a",IF($E437="Agency to Agency","n/a",IF($E437="Direct Contracting","n/a",IF($E437="Emergency Cases","n/a","Check Mode of Proc")))))))</f>
        <v>n/a</v>
      </c>
      <c r="AA437" s="190" t="str">
        <f t="shared" si="932"/>
        <v>n/a</v>
      </c>
      <c r="AB437" s="190" t="str">
        <f t="shared" si="932"/>
        <v>n/a</v>
      </c>
      <c r="AC437" s="190" t="str">
        <f t="shared" si="932"/>
        <v>n/a</v>
      </c>
      <c r="AD437" s="190" t="str">
        <f t="shared" si="932"/>
        <v>n/a</v>
      </c>
      <c r="AE437" s="190" t="str">
        <f t="shared" si="932"/>
        <v>n/a</v>
      </c>
      <c r="AF437" s="190" t="str">
        <f t="shared" si="932"/>
        <v>n/a</v>
      </c>
      <c r="AG437" s="206"/>
      <c r="AH437" s="207"/>
      <c r="AI437" s="169" t="s">
        <v>1354</v>
      </c>
      <c r="AJ437" s="168" t="s">
        <v>1352</v>
      </c>
      <c r="AK437" s="169" t="s">
        <v>1124</v>
      </c>
      <c r="AL437" s="231"/>
      <c r="AM437" s="231"/>
      <c r="AN437" s="231"/>
      <c r="AO437" s="235"/>
      <c r="AP437" s="231"/>
      <c r="AQ437" s="231"/>
      <c r="AR437" s="231"/>
      <c r="AS437" s="231"/>
      <c r="AT437" s="231"/>
      <c r="AU437" s="231"/>
      <c r="AV437" s="231"/>
      <c r="AW437" s="231"/>
      <c r="AX437" s="231"/>
      <c r="AY437" s="237"/>
      <c r="AZ437" s="231"/>
      <c r="BA437" s="238"/>
      <c r="BB437" s="231"/>
      <c r="BC437" s="231"/>
      <c r="BD437" s="231"/>
    </row>
    <row r="438" spans="1:56" ht="39" customHeight="1">
      <c r="A438" s="167">
        <f>IF(C438=0,"  ",VLOOKUP(C438,CODES!$A$1:$B$143,2,FALSE))</f>
        <v>320101100001000</v>
      </c>
      <c r="B438" s="253" t="s">
        <v>1355</v>
      </c>
      <c r="C438" s="169" t="s">
        <v>93</v>
      </c>
      <c r="D438" s="169" t="s">
        <v>36</v>
      </c>
      <c r="E438" s="169" t="s">
        <v>44</v>
      </c>
      <c r="F438" s="170" t="str">
        <f t="shared" ref="F438:I438" si="933">IF($E438="Public Bidding","Date Required",IF($E438="Shopping","n/a",IF($E438="Small Value Procurement","n/a",IF($E438="Lease of Venue","n/a",IF($E438="Agency to Agency","n/a",IF($E438="Direct Contracting","n/a",IF($E438="Emergency Cases","n/a","Check Mode of Proc")))))))</f>
        <v>n/a</v>
      </c>
      <c r="G438" s="170" t="str">
        <f t="shared" si="933"/>
        <v>n/a</v>
      </c>
      <c r="H438" s="170" t="str">
        <f t="shared" si="933"/>
        <v>n/a</v>
      </c>
      <c r="I438" s="170" t="str">
        <f t="shared" si="933"/>
        <v>n/a</v>
      </c>
      <c r="J438" s="180">
        <v>44713</v>
      </c>
      <c r="K438" s="180">
        <v>44713</v>
      </c>
      <c r="L438" s="181" t="str">
        <f t="shared" si="904"/>
        <v>n/a</v>
      </c>
      <c r="M438" s="180">
        <v>44721</v>
      </c>
      <c r="N438" s="180">
        <v>44726</v>
      </c>
      <c r="O438" s="186">
        <v>44733</v>
      </c>
      <c r="P438" s="186">
        <v>44734</v>
      </c>
      <c r="Q438" s="243" t="str">
        <f t="shared" ref="Q438:R438" si="934">IF($E438="Public Bidding","Date Required",IF($E438="Shopping","Date Required",IF($E438="Small Value Procurement","Date Required",IF($E438="Lease of Venue","Date Required",IF($E438="Agency to Agency","Date Required",IF($E438="Direct Contracting","Date Required",IF($E438="Emergency Cases","Date Required","Check Mode of Proc")))))))</f>
        <v>Date Required</v>
      </c>
      <c r="R438" s="243" t="str">
        <f t="shared" si="934"/>
        <v>Date Required</v>
      </c>
      <c r="S438" s="190" t="s">
        <v>38</v>
      </c>
      <c r="T438" s="404">
        <f t="shared" si="906"/>
        <v>69603</v>
      </c>
      <c r="U438" s="401">
        <v>69603</v>
      </c>
      <c r="V438" s="403"/>
      <c r="W438" s="404">
        <f t="shared" si="907"/>
        <v>20059</v>
      </c>
      <c r="X438" s="401">
        <v>20059</v>
      </c>
      <c r="Y438" s="195"/>
      <c r="Z438" s="190" t="str">
        <f t="shared" ref="Z438:AF438" si="935">IF($E438="Public Bidding","Date Required",IF($E438="Shopping","n/a",IF($E438="Small Value Procurement","n/a",IF($E438="Lease of Venue","n/a",IF($E438="Agency to Agency","n/a",IF($E438="Direct Contracting","n/a",IF($E438="Emergency Cases","n/a","Check Mode of Proc")))))))</f>
        <v>n/a</v>
      </c>
      <c r="AA438" s="190" t="str">
        <f t="shared" si="935"/>
        <v>n/a</v>
      </c>
      <c r="AB438" s="190" t="str">
        <f t="shared" si="935"/>
        <v>n/a</v>
      </c>
      <c r="AC438" s="190" t="str">
        <f t="shared" si="935"/>
        <v>n/a</v>
      </c>
      <c r="AD438" s="190" t="str">
        <f t="shared" si="935"/>
        <v>n/a</v>
      </c>
      <c r="AE438" s="190" t="str">
        <f t="shared" si="935"/>
        <v>n/a</v>
      </c>
      <c r="AF438" s="190" t="str">
        <f t="shared" si="935"/>
        <v>n/a</v>
      </c>
      <c r="AG438" s="206"/>
      <c r="AH438" s="207"/>
      <c r="AI438" s="169" t="s">
        <v>1356</v>
      </c>
      <c r="AJ438" s="168" t="s">
        <v>192</v>
      </c>
      <c r="AK438" s="169" t="s">
        <v>1124</v>
      </c>
      <c r="AL438" s="231"/>
      <c r="AM438" s="231"/>
      <c r="AN438" s="231"/>
      <c r="AO438" s="235"/>
      <c r="AP438" s="231"/>
      <c r="AQ438" s="231"/>
      <c r="AR438" s="231"/>
      <c r="AS438" s="231"/>
      <c r="AT438" s="231"/>
      <c r="AU438" s="231"/>
      <c r="AV438" s="231"/>
      <c r="AW438" s="231"/>
      <c r="AX438" s="231"/>
      <c r="AY438" s="237"/>
      <c r="AZ438" s="231"/>
      <c r="BA438" s="238"/>
      <c r="BB438" s="231"/>
      <c r="BC438" s="231"/>
      <c r="BD438" s="231"/>
    </row>
    <row r="439" spans="1:56" ht="49.5" customHeight="1">
      <c r="A439" s="167">
        <f>IF(C439=0,"  ",VLOOKUP(C439,CODES!$A$1:$B$143,2,FALSE))</f>
        <v>310100100001000</v>
      </c>
      <c r="B439" s="253" t="s">
        <v>1357</v>
      </c>
      <c r="C439" s="169" t="s">
        <v>445</v>
      </c>
      <c r="D439" s="169" t="s">
        <v>36</v>
      </c>
      <c r="E439" s="169" t="s">
        <v>44</v>
      </c>
      <c r="F439" s="170" t="str">
        <f t="shared" ref="F439:I439" si="936">IF($E439="Public Bidding","Date Required",IF($E439="Shopping","n/a",IF($E439="Small Value Procurement","n/a",IF($E439="Lease of Venue","n/a",IF($E439="Agency to Agency","n/a",IF($E439="Direct Contracting","n/a",IF($E439="Emergency Cases","n/a","Check Mode of Proc")))))))</f>
        <v>n/a</v>
      </c>
      <c r="G439" s="170" t="str">
        <f t="shared" si="936"/>
        <v>n/a</v>
      </c>
      <c r="H439" s="170" t="str">
        <f t="shared" si="936"/>
        <v>n/a</v>
      </c>
      <c r="I439" s="170" t="str">
        <f t="shared" si="936"/>
        <v>n/a</v>
      </c>
      <c r="J439" s="180">
        <v>44694</v>
      </c>
      <c r="K439" s="180">
        <v>44694</v>
      </c>
      <c r="L439" s="181" t="str">
        <f t="shared" si="904"/>
        <v>n/a</v>
      </c>
      <c r="M439" s="180">
        <v>44699</v>
      </c>
      <c r="N439" s="180">
        <v>44705</v>
      </c>
      <c r="O439" s="186">
        <v>44706</v>
      </c>
      <c r="P439" s="186">
        <v>44707</v>
      </c>
      <c r="Q439" s="243" t="str">
        <f t="shared" ref="Q439:R439" si="937">IF($E439="Public Bidding","Date Required",IF($E439="Shopping","Date Required",IF($E439="Small Value Procurement","Date Required",IF($E439="Lease of Venue","Date Required",IF($E439="Agency to Agency","Date Required",IF($E439="Direct Contracting","Date Required",IF($E439="Emergency Cases","Date Required","Check Mode of Proc")))))))</f>
        <v>Date Required</v>
      </c>
      <c r="R439" s="243" t="str">
        <f t="shared" si="937"/>
        <v>Date Required</v>
      </c>
      <c r="S439" s="190" t="s">
        <v>38</v>
      </c>
      <c r="T439" s="404">
        <f t="shared" si="906"/>
        <v>173250</v>
      </c>
      <c r="U439" s="401">
        <v>173250</v>
      </c>
      <c r="V439" s="403"/>
      <c r="W439" s="404">
        <f t="shared" si="907"/>
        <v>173250</v>
      </c>
      <c r="X439" s="401">
        <v>173250</v>
      </c>
      <c r="Y439" s="195"/>
      <c r="Z439" s="190" t="str">
        <f t="shared" ref="Z439:AF439" si="938">IF($E439="Public Bidding","Date Required",IF($E439="Shopping","n/a",IF($E439="Small Value Procurement","n/a",IF($E439="Lease of Venue","n/a",IF($E439="Agency to Agency","n/a",IF($E439="Direct Contracting","n/a",IF($E439="Emergency Cases","n/a","Check Mode of Proc")))))))</f>
        <v>n/a</v>
      </c>
      <c r="AA439" s="190" t="str">
        <f t="shared" si="938"/>
        <v>n/a</v>
      </c>
      <c r="AB439" s="190" t="str">
        <f t="shared" si="938"/>
        <v>n/a</v>
      </c>
      <c r="AC439" s="190" t="str">
        <f t="shared" si="938"/>
        <v>n/a</v>
      </c>
      <c r="AD439" s="190" t="str">
        <f t="shared" si="938"/>
        <v>n/a</v>
      </c>
      <c r="AE439" s="190" t="str">
        <f t="shared" si="938"/>
        <v>n/a</v>
      </c>
      <c r="AF439" s="190" t="str">
        <f t="shared" si="938"/>
        <v>n/a</v>
      </c>
      <c r="AG439" s="206"/>
      <c r="AH439" s="207"/>
      <c r="AI439" s="169" t="s">
        <v>1358</v>
      </c>
      <c r="AJ439" s="168" t="s">
        <v>723</v>
      </c>
      <c r="AK439" s="169" t="s">
        <v>788</v>
      </c>
      <c r="AL439" s="231"/>
      <c r="AM439" s="231"/>
      <c r="AN439" s="231"/>
      <c r="AO439" s="235"/>
      <c r="AP439" s="231"/>
      <c r="AQ439" s="231"/>
      <c r="AR439" s="231"/>
      <c r="AS439" s="231"/>
      <c r="AT439" s="231"/>
      <c r="AU439" s="231"/>
      <c r="AV439" s="231"/>
      <c r="AW439" s="231"/>
      <c r="AX439" s="231"/>
      <c r="AY439" s="237"/>
      <c r="AZ439" s="231"/>
      <c r="BA439" s="238"/>
      <c r="BB439" s="231"/>
      <c r="BC439" s="231"/>
      <c r="BD439" s="231"/>
    </row>
    <row r="440" spans="1:56" ht="39" customHeight="1">
      <c r="A440" s="167">
        <f>IF(C440=0,"  ",VLOOKUP(C440,CODES!$A$1:$B$143,2,FALSE))</f>
        <v>100000100001000</v>
      </c>
      <c r="B440" s="253" t="s">
        <v>1359</v>
      </c>
      <c r="C440" s="169" t="s">
        <v>49</v>
      </c>
      <c r="D440" s="169" t="s">
        <v>36</v>
      </c>
      <c r="E440" s="169" t="s">
        <v>44</v>
      </c>
      <c r="F440" s="170" t="str">
        <f t="shared" ref="F440:I440" si="939">IF($E440="Public Bidding","Date Required",IF($E440="Shopping","n/a",IF($E440="Small Value Procurement","n/a",IF($E440="Lease of Venue","n/a",IF($E440="Agency to Agency","n/a",IF($E440="Direct Contracting","n/a",IF($E440="Emergency Cases","n/a","Check Mode of Proc")))))))</f>
        <v>n/a</v>
      </c>
      <c r="G440" s="170" t="str">
        <f t="shared" si="939"/>
        <v>n/a</v>
      </c>
      <c r="H440" s="170" t="str">
        <f t="shared" si="939"/>
        <v>n/a</v>
      </c>
      <c r="I440" s="170" t="str">
        <f t="shared" si="939"/>
        <v>n/a</v>
      </c>
      <c r="J440" s="180">
        <v>44686</v>
      </c>
      <c r="K440" s="180">
        <v>44686</v>
      </c>
      <c r="L440" s="181" t="str">
        <f t="shared" si="904"/>
        <v>n/a</v>
      </c>
      <c r="M440" s="180">
        <v>44705</v>
      </c>
      <c r="N440" s="180">
        <v>44705</v>
      </c>
      <c r="O440" s="186">
        <v>44707</v>
      </c>
      <c r="P440" s="186">
        <v>44708</v>
      </c>
      <c r="Q440" s="243" t="str">
        <f t="shared" ref="Q440:R440" si="940">IF($E440="Public Bidding","Date Required",IF($E440="Shopping","Date Required",IF($E440="Small Value Procurement","Date Required",IF($E440="Lease of Venue","Date Required",IF($E440="Agency to Agency","Date Required",IF($E440="Direct Contracting","Date Required",IF($E440="Emergency Cases","Date Required","Check Mode of Proc")))))))</f>
        <v>Date Required</v>
      </c>
      <c r="R440" s="243" t="str">
        <f t="shared" si="940"/>
        <v>Date Required</v>
      </c>
      <c r="S440" s="190" t="s">
        <v>38</v>
      </c>
      <c r="T440" s="404">
        <f t="shared" si="906"/>
        <v>259300</v>
      </c>
      <c r="U440" s="401">
        <v>259300</v>
      </c>
      <c r="V440" s="403"/>
      <c r="W440" s="404">
        <f t="shared" si="907"/>
        <v>239850</v>
      </c>
      <c r="X440" s="401">
        <v>239850</v>
      </c>
      <c r="Y440" s="195"/>
      <c r="Z440" s="190" t="str">
        <f t="shared" ref="Z440:AF440" si="941">IF($E440="Public Bidding","Date Required",IF($E440="Shopping","n/a",IF($E440="Small Value Procurement","n/a",IF($E440="Lease of Venue","n/a",IF($E440="Agency to Agency","n/a",IF($E440="Direct Contracting","n/a",IF($E440="Emergency Cases","n/a","Check Mode of Proc")))))))</f>
        <v>n/a</v>
      </c>
      <c r="AA440" s="190" t="str">
        <f t="shared" si="941"/>
        <v>n/a</v>
      </c>
      <c r="AB440" s="190" t="str">
        <f t="shared" si="941"/>
        <v>n/a</v>
      </c>
      <c r="AC440" s="190" t="str">
        <f t="shared" si="941"/>
        <v>n/a</v>
      </c>
      <c r="AD440" s="190" t="str">
        <f t="shared" si="941"/>
        <v>n/a</v>
      </c>
      <c r="AE440" s="190" t="str">
        <f t="shared" si="941"/>
        <v>n/a</v>
      </c>
      <c r="AF440" s="190" t="str">
        <f t="shared" si="941"/>
        <v>n/a</v>
      </c>
      <c r="AG440" s="206"/>
      <c r="AH440" s="207"/>
      <c r="AI440" s="169" t="s">
        <v>1360</v>
      </c>
      <c r="AJ440" s="168" t="s">
        <v>1006</v>
      </c>
      <c r="AK440" s="169" t="s">
        <v>784</v>
      </c>
      <c r="AL440" s="231"/>
      <c r="AM440" s="231"/>
      <c r="AN440" s="231"/>
      <c r="AO440" s="235"/>
      <c r="AP440" s="231"/>
      <c r="AQ440" s="231"/>
      <c r="AR440" s="231"/>
      <c r="AS440" s="231"/>
      <c r="AT440" s="231"/>
      <c r="AU440" s="231"/>
      <c r="AV440" s="231"/>
      <c r="AW440" s="231"/>
      <c r="AX440" s="231"/>
      <c r="AY440" s="237"/>
      <c r="AZ440" s="231"/>
      <c r="BA440" s="238"/>
      <c r="BB440" s="231"/>
      <c r="BC440" s="231"/>
      <c r="BD440" s="231"/>
    </row>
    <row r="441" spans="1:56" ht="39" customHeight="1">
      <c r="A441" s="167" t="str">
        <f>IF(C441=0,"  ",VLOOKUP(C441,CODES!$A$1:$B$143,2,FALSE))</f>
        <v>3201021100001000</v>
      </c>
      <c r="B441" s="253" t="s">
        <v>890</v>
      </c>
      <c r="C441" s="169" t="s">
        <v>575</v>
      </c>
      <c r="D441" s="169" t="s">
        <v>36</v>
      </c>
      <c r="E441" s="169" t="s">
        <v>57</v>
      </c>
      <c r="F441" s="170" t="str">
        <f>IF($E441="Public Bidding","Date Required",IF($E441="Shopping","n/a",IF($E441="Small Value Procurement","n/a",IF($E441="Lease of Venue","n/a",IF($E441="Agency to Agency","n/a",IF($E441="Direct Contracting","n/a",IF($E441="Emergency Cases","n/a","Check Mode of Proc")))))))</f>
        <v>n/a</v>
      </c>
      <c r="G441" s="170" t="str">
        <f>IF($E441="Public Bidding","Date Required",IF($E441="Shopping","n/a",IF($E441="Small Value Procurement","n/a",IF($E441="Lease of Venue","n/a",IF($E441="Agency to Agency","n/a",IF($E441="Direct Contracting","n/a",IF($E441="Emergency Cases","n/a","Check Mode of Proc")))))))</f>
        <v>n/a</v>
      </c>
      <c r="H441" s="170" t="str">
        <f>IF($E441="Public Bidding","Date Required",IF($E441="Shopping","n/a",IF($E441="Small Value Procurement","n/a",IF($E441="Lease of Venue","n/a",IF($E441="Agency to Agency","n/a",IF($E441="Direct Contracting","n/a",IF($E441="Emergency Cases","n/a","Check Mode of Proc")))))))</f>
        <v>n/a</v>
      </c>
      <c r="I441" s="170" t="str">
        <f>IF($E441="Public Bidding","Date Required",IF($E441="Shopping","n/a",IF($E441="Small Value Procurement","n/a",IF($E441="Lease of Venue","n/a",IF($E441="Agency to Agency","n/a",IF($E441="Direct Contracting","n/a",IF($E441="Emergency Cases","n/a","Check Mode of Proc")))))))</f>
        <v>n/a</v>
      </c>
      <c r="J441" s="180">
        <v>44687</v>
      </c>
      <c r="K441" s="180">
        <v>44687</v>
      </c>
      <c r="L441" s="181" t="str">
        <f>IF($E441="Public Bidding","Date Required",IF($E441="Shopping","n/a",IF($E441="Small Value Procurement","n/a",IF($E441="Lease of Venue","n/a",IF($E441="Agency to Agency","n/a",IF($E441="Direct Contracting","n/a",IF($E441="Emergency Cases","n/a","Check Mode of Proc")))))))</f>
        <v>n/a</v>
      </c>
      <c r="M441" s="180">
        <v>44701</v>
      </c>
      <c r="N441" s="180">
        <v>44711</v>
      </c>
      <c r="O441" s="186">
        <v>44715</v>
      </c>
      <c r="P441" s="186">
        <v>44716</v>
      </c>
      <c r="Q441" s="243" t="str">
        <f>IF($E441="Public Bidding","Date Required",IF($E441="Shopping","Date Required",IF($E441="Small Value Procurement","Date Required",IF($E441="Lease of Venue","Date Required",IF($E441="Agency to Agency","Date Required",IF($E441="Direct Contracting","Date Required",IF($E441="Emergency Cases","Date Required","Check Mode of Proc")))))))</f>
        <v>Date Required</v>
      </c>
      <c r="R441" s="243" t="str">
        <f>IF($E441="Public Bidding","Date Required",IF($E441="Shopping","Date Required",IF($E441="Small Value Procurement","Date Required",IF($E441="Lease of Venue","Date Required",IF($E441="Agency to Agency","Date Required",IF($E441="Direct Contracting","Date Required",IF($E441="Emergency Cases","Date Required","Check Mode of Proc")))))))</f>
        <v>Date Required</v>
      </c>
      <c r="S441" s="190" t="s">
        <v>38</v>
      </c>
      <c r="T441" s="248">
        <f>SUM(U441:V441)</f>
        <v>199946.22</v>
      </c>
      <c r="U441" s="263">
        <v>199946.22</v>
      </c>
      <c r="V441" s="250"/>
      <c r="W441" s="248">
        <f>SUM(X441:Y441)</f>
        <v>12725</v>
      </c>
      <c r="X441" s="263">
        <v>12725</v>
      </c>
      <c r="Y441" s="195"/>
      <c r="Z441" s="190" t="str">
        <f>IF($E441="Public Bidding","Date Required",IF($E441="Shopping","n/a",IF($E441="Small Value Procurement","n/a",IF($E441="Lease of Venue","n/a",IF($E441="Agency to Agency","n/a",IF($E441="Direct Contracting","n/a",IF($E441="Emergency Cases","n/a","Check Mode of Proc")))))))</f>
        <v>n/a</v>
      </c>
      <c r="AA441" s="190" t="str">
        <f>IF($E441="Public Bidding","Date Required",IF($E441="Shopping","n/a",IF($E441="Small Value Procurement","n/a",IF($E441="Lease of Venue","n/a",IF($E441="Agency to Agency","n/a",IF($E441="Direct Contracting","n/a",IF($E441="Emergency Cases","n/a","Check Mode of Proc")))))))</f>
        <v>n/a</v>
      </c>
      <c r="AB441" s="190" t="str">
        <f>IF($E441="Public Bidding","Date Required",IF($E441="Shopping","n/a",IF($E441="Small Value Procurement","n/a",IF($E441="Lease of Venue","n/a",IF($E441="Agency to Agency","n/a",IF($E441="Direct Contracting","n/a",IF($E441="Emergency Cases","n/a","Check Mode of Proc")))))))</f>
        <v>n/a</v>
      </c>
      <c r="AC441" s="190" t="str">
        <f>IF($E441="Public Bidding","Date Required",IF($E441="Shopping","n/a",IF($E441="Small Value Procurement","n/a",IF($E441="Lease of Venue","n/a",IF($E441="Agency to Agency","n/a",IF($E441="Direct Contracting","n/a",IF($E441="Emergency Cases","n/a","Check Mode of Proc")))))))</f>
        <v>n/a</v>
      </c>
      <c r="AD441" s="190" t="str">
        <f>IF($E441="Public Bidding","Date Required",IF($E441="Shopping","n/a",IF($E441="Small Value Procurement","n/a",IF($E441="Lease of Venue","n/a",IF($E441="Agency to Agency","n/a",IF($E441="Direct Contracting","n/a",IF($E441="Emergency Cases","n/a","Check Mode of Proc")))))))</f>
        <v>n/a</v>
      </c>
      <c r="AE441" s="190" t="str">
        <f>IF($E441="Public Bidding","Date Required",IF($E441="Shopping","n/a",IF($E441="Small Value Procurement","n/a",IF($E441="Lease of Venue","n/a",IF($E441="Agency to Agency","n/a",IF($E441="Direct Contracting","n/a",IF($E441="Emergency Cases","n/a","Check Mode of Proc")))))))</f>
        <v>n/a</v>
      </c>
      <c r="AF441" s="190" t="str">
        <f>IF($E441="Public Bidding","Date Required",IF($E441="Shopping","n/a",IF($E441="Small Value Procurement","n/a",IF($E441="Lease of Venue","n/a",IF($E441="Agency to Agency","n/a",IF($E441="Direct Contracting","n/a",IF($E441="Emergency Cases","n/a","Check Mode of Proc")))))))</f>
        <v>n/a</v>
      </c>
      <c r="AG441" s="206"/>
      <c r="AH441" s="207"/>
      <c r="AI441" s="169" t="s">
        <v>891</v>
      </c>
      <c r="AJ441" s="168" t="s">
        <v>892</v>
      </c>
      <c r="AK441" s="169" t="s">
        <v>893</v>
      </c>
      <c r="AL441" s="231"/>
      <c r="AM441" s="231"/>
      <c r="AN441" s="231"/>
      <c r="AO441" s="235"/>
      <c r="AP441" s="231"/>
      <c r="AQ441" s="231"/>
      <c r="AR441" s="231"/>
      <c r="AS441" s="231"/>
      <c r="AT441" s="231"/>
      <c r="AU441" s="231"/>
      <c r="AV441" s="231"/>
      <c r="AW441" s="231"/>
      <c r="AX441" s="231"/>
      <c r="AY441" s="237"/>
      <c r="AZ441" s="231"/>
      <c r="BA441" s="238"/>
      <c r="BB441" s="231"/>
      <c r="BC441" s="231"/>
      <c r="BD441" s="231"/>
    </row>
    <row r="442" spans="1:56" ht="39" customHeight="1">
      <c r="A442" s="167">
        <f>IF(C442=0,"  ",VLOOKUP(C442,CODES!$A$1:$B$143,2,FALSE))</f>
        <v>330100100001000</v>
      </c>
      <c r="B442" s="253" t="s">
        <v>1361</v>
      </c>
      <c r="C442" s="169" t="s">
        <v>249</v>
      </c>
      <c r="D442" s="169" t="s">
        <v>36</v>
      </c>
      <c r="E442" s="169" t="s">
        <v>44</v>
      </c>
      <c r="F442" s="170" t="str">
        <f t="shared" ref="F442:I442" si="942">IF($E442="Public Bidding","Date Required",IF($E442="Shopping","n/a",IF($E442="Small Value Procurement","n/a",IF($E442="Lease of Venue","n/a",IF($E442="Agency to Agency","n/a",IF($E442="Direct Contracting","n/a",IF($E442="Emergency Cases","n/a","Check Mode of Proc")))))))</f>
        <v>n/a</v>
      </c>
      <c r="G442" s="170" t="str">
        <f t="shared" si="942"/>
        <v>n/a</v>
      </c>
      <c r="H442" s="170" t="str">
        <f t="shared" si="942"/>
        <v>n/a</v>
      </c>
      <c r="I442" s="170" t="str">
        <f t="shared" si="942"/>
        <v>n/a</v>
      </c>
      <c r="J442" s="180">
        <v>44694</v>
      </c>
      <c r="K442" s="180">
        <v>44694</v>
      </c>
      <c r="L442" s="181" t="str">
        <f t="shared" si="904"/>
        <v>n/a</v>
      </c>
      <c r="M442" s="180">
        <v>44704</v>
      </c>
      <c r="N442" s="180">
        <v>44705</v>
      </c>
      <c r="O442" s="186">
        <v>44706</v>
      </c>
      <c r="P442" s="186">
        <v>44707</v>
      </c>
      <c r="Q442" s="243" t="str">
        <f t="shared" ref="Q442:R442" si="943">IF($E442="Public Bidding","Date Required",IF($E442="Shopping","Date Required",IF($E442="Small Value Procurement","Date Required",IF($E442="Lease of Venue","Date Required",IF($E442="Agency to Agency","Date Required",IF($E442="Direct Contracting","Date Required",IF($E442="Emergency Cases","Date Required","Check Mode of Proc")))))))</f>
        <v>Date Required</v>
      </c>
      <c r="R442" s="243" t="str">
        <f t="shared" si="943"/>
        <v>Date Required</v>
      </c>
      <c r="S442" s="190" t="s">
        <v>38</v>
      </c>
      <c r="T442" s="404">
        <f t="shared" si="906"/>
        <v>25600</v>
      </c>
      <c r="U442" s="401">
        <v>25600</v>
      </c>
      <c r="V442" s="403"/>
      <c r="W442" s="404">
        <f t="shared" si="907"/>
        <v>25600</v>
      </c>
      <c r="X442" s="401">
        <v>25600</v>
      </c>
      <c r="Y442" s="195"/>
      <c r="Z442" s="190" t="str">
        <f t="shared" ref="Z442:AF442" si="944">IF($E442="Public Bidding","Date Required",IF($E442="Shopping","n/a",IF($E442="Small Value Procurement","n/a",IF($E442="Lease of Venue","n/a",IF($E442="Agency to Agency","n/a",IF($E442="Direct Contracting","n/a",IF($E442="Emergency Cases","n/a","Check Mode of Proc")))))))</f>
        <v>n/a</v>
      </c>
      <c r="AA442" s="190" t="str">
        <f t="shared" si="944"/>
        <v>n/a</v>
      </c>
      <c r="AB442" s="190" t="str">
        <f t="shared" si="944"/>
        <v>n/a</v>
      </c>
      <c r="AC442" s="190" t="str">
        <f t="shared" si="944"/>
        <v>n/a</v>
      </c>
      <c r="AD442" s="190" t="str">
        <f t="shared" si="944"/>
        <v>n/a</v>
      </c>
      <c r="AE442" s="190" t="str">
        <f t="shared" si="944"/>
        <v>n/a</v>
      </c>
      <c r="AF442" s="190" t="str">
        <f t="shared" si="944"/>
        <v>n/a</v>
      </c>
      <c r="AG442" s="206"/>
      <c r="AH442" s="207"/>
      <c r="AI442" s="169" t="s">
        <v>1362</v>
      </c>
      <c r="AJ442" s="168" t="s">
        <v>1165</v>
      </c>
      <c r="AK442" s="169" t="s">
        <v>881</v>
      </c>
      <c r="AL442" s="231"/>
      <c r="AM442" s="231"/>
      <c r="AN442" s="231"/>
      <c r="AO442" s="235"/>
      <c r="AP442" s="231"/>
      <c r="AQ442" s="231"/>
      <c r="AR442" s="231"/>
      <c r="AS442" s="231"/>
      <c r="AT442" s="231"/>
      <c r="AU442" s="231"/>
      <c r="AV442" s="231"/>
      <c r="AW442" s="231"/>
      <c r="AX442" s="231"/>
      <c r="AY442" s="237"/>
      <c r="AZ442" s="231"/>
      <c r="BA442" s="238"/>
      <c r="BB442" s="231"/>
      <c r="BC442" s="231"/>
      <c r="BD442" s="231"/>
    </row>
    <row r="443" spans="1:56" ht="39" customHeight="1">
      <c r="A443" s="167">
        <f>IF(C443=0,"  ",VLOOKUP(C443,CODES!$A$1:$B$143,2,FALSE))</f>
        <v>320105100001000</v>
      </c>
      <c r="B443" s="253" t="s">
        <v>1363</v>
      </c>
      <c r="C443" s="169" t="s">
        <v>197</v>
      </c>
      <c r="D443" s="169" t="s">
        <v>36</v>
      </c>
      <c r="E443" s="169" t="s">
        <v>44</v>
      </c>
      <c r="F443" s="170" t="str">
        <f t="shared" ref="F443:I443" si="945">IF($E443="Public Bidding","Date Required",IF($E443="Shopping","n/a",IF($E443="Small Value Procurement","n/a",IF($E443="Lease of Venue","n/a",IF($E443="Agency to Agency","n/a",IF($E443="Direct Contracting","n/a",IF($E443="Emergency Cases","n/a","Check Mode of Proc")))))))</f>
        <v>n/a</v>
      </c>
      <c r="G443" s="170" t="str">
        <f t="shared" si="945"/>
        <v>n/a</v>
      </c>
      <c r="H443" s="170" t="str">
        <f t="shared" si="945"/>
        <v>n/a</v>
      </c>
      <c r="I443" s="170" t="str">
        <f t="shared" si="945"/>
        <v>n/a</v>
      </c>
      <c r="J443" s="180">
        <v>44700</v>
      </c>
      <c r="K443" s="180">
        <v>44700</v>
      </c>
      <c r="L443" s="181" t="str">
        <f t="shared" si="904"/>
        <v>n/a</v>
      </c>
      <c r="M443" s="180">
        <v>44704</v>
      </c>
      <c r="N443" s="180">
        <v>44704</v>
      </c>
      <c r="O443" s="243" t="str">
        <f t="shared" ref="O443:R443" si="946">IF($E443="Public Bidding","Date Required",IF($E443="Shopping","Date Required",IF($E443="Small Value Procurement","Date Required",IF($E443="Lease of Venue","Date Required",IF($E443="Agency to Agency","Date Required",IF($E443="Direct Contracting","Date Required",IF($E443="Emergency Cases","Date Required","Check Mode of Proc")))))))</f>
        <v>Date Required</v>
      </c>
      <c r="P443" s="243" t="str">
        <f t="shared" si="946"/>
        <v>Date Required</v>
      </c>
      <c r="Q443" s="243" t="str">
        <f t="shared" si="946"/>
        <v>Date Required</v>
      </c>
      <c r="R443" s="243" t="str">
        <f t="shared" si="946"/>
        <v>Date Required</v>
      </c>
      <c r="S443" s="190" t="s">
        <v>38</v>
      </c>
      <c r="T443" s="404">
        <f t="shared" si="906"/>
        <v>131200</v>
      </c>
      <c r="U443" s="401">
        <v>131200</v>
      </c>
      <c r="V443" s="403"/>
      <c r="W443" s="404">
        <f t="shared" si="907"/>
        <v>131200</v>
      </c>
      <c r="X443" s="401">
        <v>131200</v>
      </c>
      <c r="Y443" s="195"/>
      <c r="Z443" s="190" t="str">
        <f t="shared" ref="Z443:AF443" si="947">IF($E443="Public Bidding","Date Required",IF($E443="Shopping","n/a",IF($E443="Small Value Procurement","n/a",IF($E443="Lease of Venue","n/a",IF($E443="Agency to Agency","n/a",IF($E443="Direct Contracting","n/a",IF($E443="Emergency Cases","n/a","Check Mode of Proc")))))))</f>
        <v>n/a</v>
      </c>
      <c r="AA443" s="190" t="str">
        <f t="shared" si="947"/>
        <v>n/a</v>
      </c>
      <c r="AB443" s="190" t="str">
        <f t="shared" si="947"/>
        <v>n/a</v>
      </c>
      <c r="AC443" s="190" t="str">
        <f t="shared" si="947"/>
        <v>n/a</v>
      </c>
      <c r="AD443" s="190" t="str">
        <f t="shared" si="947"/>
        <v>n/a</v>
      </c>
      <c r="AE443" s="190" t="str">
        <f t="shared" si="947"/>
        <v>n/a</v>
      </c>
      <c r="AF443" s="190" t="str">
        <f t="shared" si="947"/>
        <v>n/a</v>
      </c>
      <c r="AG443" s="206"/>
      <c r="AH443" s="265"/>
      <c r="AI443" s="169" t="s">
        <v>1364</v>
      </c>
      <c r="AJ443" s="168" t="s">
        <v>907</v>
      </c>
      <c r="AK443" s="169" t="s">
        <v>1365</v>
      </c>
      <c r="AL443" s="231"/>
      <c r="AM443" s="231"/>
      <c r="AN443" s="231"/>
      <c r="AO443" s="235"/>
      <c r="AP443" s="231"/>
      <c r="AQ443" s="231"/>
      <c r="AR443" s="231"/>
      <c r="AS443" s="231"/>
      <c r="AT443" s="231"/>
      <c r="AU443" s="231"/>
      <c r="AV443" s="231"/>
      <c r="AW443" s="231"/>
      <c r="AX443" s="231"/>
      <c r="AY443" s="237"/>
      <c r="AZ443" s="231"/>
      <c r="BA443" s="238"/>
      <c r="BB443" s="231"/>
      <c r="BC443" s="231"/>
      <c r="BD443" s="231"/>
    </row>
    <row r="444" spans="1:56" ht="46.5" customHeight="1">
      <c r="A444" s="167">
        <f>IF(C444=0,"  ",VLOOKUP(C444,CODES!$A$1:$B$143,2,FALSE))</f>
        <v>320104100001000</v>
      </c>
      <c r="B444" s="253" t="s">
        <v>1366</v>
      </c>
      <c r="C444" s="169" t="s">
        <v>279</v>
      </c>
      <c r="D444" s="169" t="s">
        <v>36</v>
      </c>
      <c r="E444" s="169" t="s">
        <v>44</v>
      </c>
      <c r="F444" s="170" t="str">
        <f t="shared" ref="F444:I444" si="948">IF($E444="Public Bidding","Date Required",IF($E444="Shopping","n/a",IF($E444="Small Value Procurement","n/a",IF($E444="Lease of Venue","n/a",IF($E444="Agency to Agency","n/a",IF($E444="Direct Contracting","n/a",IF($E444="Emergency Cases","n/a","Check Mode of Proc")))))))</f>
        <v>n/a</v>
      </c>
      <c r="G444" s="170" t="str">
        <f t="shared" si="948"/>
        <v>n/a</v>
      </c>
      <c r="H444" s="170" t="str">
        <f t="shared" si="948"/>
        <v>n/a</v>
      </c>
      <c r="I444" s="170" t="str">
        <f t="shared" si="948"/>
        <v>n/a</v>
      </c>
      <c r="J444" s="180">
        <v>44693</v>
      </c>
      <c r="K444" s="180">
        <v>44693</v>
      </c>
      <c r="L444" s="181" t="str">
        <f t="shared" si="904"/>
        <v>n/a</v>
      </c>
      <c r="M444" s="180">
        <v>44704</v>
      </c>
      <c r="N444" s="180">
        <v>44711</v>
      </c>
      <c r="O444" s="186">
        <v>44712</v>
      </c>
      <c r="P444" s="186">
        <v>44713</v>
      </c>
      <c r="Q444" s="243" t="str">
        <f t="shared" ref="Q444:R444" si="949">IF($E444="Public Bidding","Date Required",IF($E444="Shopping","Date Required",IF($E444="Small Value Procurement","Date Required",IF($E444="Lease of Venue","Date Required",IF($E444="Agency to Agency","Date Required",IF($E444="Direct Contracting","Date Required",IF($E444="Emergency Cases","Date Required","Check Mode of Proc")))))))</f>
        <v>Date Required</v>
      </c>
      <c r="R444" s="243" t="str">
        <f t="shared" si="949"/>
        <v>Date Required</v>
      </c>
      <c r="S444" s="190" t="s">
        <v>38</v>
      </c>
      <c r="T444" s="404">
        <f t="shared" si="906"/>
        <v>26000</v>
      </c>
      <c r="U444" s="405">
        <v>26000</v>
      </c>
      <c r="V444" s="403"/>
      <c r="W444" s="404">
        <f t="shared" si="907"/>
        <v>26000</v>
      </c>
      <c r="X444" s="401">
        <v>26000</v>
      </c>
      <c r="Y444" s="195"/>
      <c r="Z444" s="190" t="str">
        <f t="shared" ref="Z444:AF444" si="950">IF($E444="Public Bidding","Date Required",IF($E444="Shopping","n/a",IF($E444="Small Value Procurement","n/a",IF($E444="Lease of Venue","n/a",IF($E444="Agency to Agency","n/a",IF($E444="Direct Contracting","n/a",IF($E444="Emergency Cases","n/a","Check Mode of Proc")))))))</f>
        <v>n/a</v>
      </c>
      <c r="AA444" s="190" t="str">
        <f t="shared" si="950"/>
        <v>n/a</v>
      </c>
      <c r="AB444" s="190" t="str">
        <f t="shared" si="950"/>
        <v>n/a</v>
      </c>
      <c r="AC444" s="190" t="str">
        <f t="shared" si="950"/>
        <v>n/a</v>
      </c>
      <c r="AD444" s="190" t="str">
        <f t="shared" si="950"/>
        <v>n/a</v>
      </c>
      <c r="AE444" s="190" t="str">
        <f t="shared" si="950"/>
        <v>n/a</v>
      </c>
      <c r="AF444" s="190" t="str">
        <f t="shared" si="950"/>
        <v>n/a</v>
      </c>
      <c r="AG444" s="206"/>
      <c r="AH444" s="207"/>
      <c r="AI444" s="169" t="s">
        <v>1367</v>
      </c>
      <c r="AJ444" s="168" t="s">
        <v>1368</v>
      </c>
      <c r="AK444" s="169" t="s">
        <v>893</v>
      </c>
      <c r="AL444" s="231"/>
      <c r="AM444" s="231"/>
      <c r="AN444" s="231"/>
      <c r="AO444" s="235"/>
      <c r="AP444" s="231"/>
      <c r="AQ444" s="231"/>
      <c r="AR444" s="231"/>
      <c r="AS444" s="231"/>
      <c r="AT444" s="231"/>
      <c r="AU444" s="231"/>
      <c r="AV444" s="231"/>
      <c r="AW444" s="231"/>
      <c r="AX444" s="231"/>
      <c r="AY444" s="237"/>
      <c r="AZ444" s="231"/>
      <c r="BA444" s="238"/>
      <c r="BB444" s="231"/>
      <c r="BC444" s="231"/>
      <c r="BD444" s="231"/>
    </row>
    <row r="445" spans="1:56" ht="39" customHeight="1">
      <c r="A445" s="167">
        <f>IF(C445=0,"  ",VLOOKUP(C445,CODES!$A$1:$B$143,2,FALSE))</f>
        <v>320104100001000</v>
      </c>
      <c r="B445" s="253" t="s">
        <v>1369</v>
      </c>
      <c r="C445" s="169" t="s">
        <v>586</v>
      </c>
      <c r="D445" s="169" t="s">
        <v>36</v>
      </c>
      <c r="E445" s="169" t="s">
        <v>44</v>
      </c>
      <c r="F445" s="170" t="str">
        <f t="shared" ref="F445:I445" si="951">IF($E445="Public Bidding","Date Required",IF($E445="Shopping","n/a",IF($E445="Small Value Procurement","n/a",IF($E445="Lease of Venue","n/a",IF($E445="Agency to Agency","n/a",IF($E445="Direct Contracting","n/a",IF($E445="Emergency Cases","n/a","Check Mode of Proc")))))))</f>
        <v>n/a</v>
      </c>
      <c r="G445" s="170" t="str">
        <f t="shared" si="951"/>
        <v>n/a</v>
      </c>
      <c r="H445" s="170" t="str">
        <f t="shared" si="951"/>
        <v>n/a</v>
      </c>
      <c r="I445" s="170" t="str">
        <f t="shared" si="951"/>
        <v>n/a</v>
      </c>
      <c r="J445" s="180">
        <v>44704</v>
      </c>
      <c r="K445" s="180">
        <v>44704</v>
      </c>
      <c r="L445" s="181" t="str">
        <f t="shared" si="904"/>
        <v>n/a</v>
      </c>
      <c r="M445" s="180">
        <v>44705</v>
      </c>
      <c r="N445" s="180">
        <v>44705</v>
      </c>
      <c r="O445" s="186">
        <v>44706</v>
      </c>
      <c r="P445" s="186">
        <v>44707</v>
      </c>
      <c r="Q445" s="243" t="str">
        <f t="shared" ref="Q445:R445" si="952">IF($E445="Public Bidding","Date Required",IF($E445="Shopping","Date Required",IF($E445="Small Value Procurement","Date Required",IF($E445="Lease of Venue","Date Required",IF($E445="Agency to Agency","Date Required",IF($E445="Direct Contracting","Date Required",IF($E445="Emergency Cases","Date Required","Check Mode of Proc")))))))</f>
        <v>Date Required</v>
      </c>
      <c r="R445" s="243" t="str">
        <f t="shared" si="952"/>
        <v>Date Required</v>
      </c>
      <c r="S445" s="190" t="s">
        <v>38</v>
      </c>
      <c r="T445" s="404">
        <f t="shared" si="906"/>
        <v>48000</v>
      </c>
      <c r="U445" s="401">
        <v>48000</v>
      </c>
      <c r="V445" s="403"/>
      <c r="W445" s="404">
        <f t="shared" si="907"/>
        <v>48000</v>
      </c>
      <c r="X445" s="401">
        <v>48000</v>
      </c>
      <c r="Y445" s="195"/>
      <c r="Z445" s="190" t="str">
        <f t="shared" ref="Z445:AF445" si="953">IF($E445="Public Bidding","Date Required",IF($E445="Shopping","n/a",IF($E445="Small Value Procurement","n/a",IF($E445="Lease of Venue","n/a",IF($E445="Agency to Agency","n/a",IF($E445="Direct Contracting","n/a",IF($E445="Emergency Cases","n/a","Check Mode of Proc")))))))</f>
        <v>n/a</v>
      </c>
      <c r="AA445" s="190" t="str">
        <f t="shared" si="953"/>
        <v>n/a</v>
      </c>
      <c r="AB445" s="190" t="str">
        <f t="shared" si="953"/>
        <v>n/a</v>
      </c>
      <c r="AC445" s="190" t="str">
        <f t="shared" si="953"/>
        <v>n/a</v>
      </c>
      <c r="AD445" s="190" t="str">
        <f t="shared" si="953"/>
        <v>n/a</v>
      </c>
      <c r="AE445" s="190" t="str">
        <f t="shared" si="953"/>
        <v>n/a</v>
      </c>
      <c r="AF445" s="190" t="str">
        <f t="shared" si="953"/>
        <v>n/a</v>
      </c>
      <c r="AG445" s="206"/>
      <c r="AH445" s="207"/>
      <c r="AI445" s="169" t="s">
        <v>1370</v>
      </c>
      <c r="AJ445" s="168" t="s">
        <v>1371</v>
      </c>
      <c r="AK445" s="169" t="s">
        <v>864</v>
      </c>
      <c r="AL445" s="231"/>
      <c r="AM445" s="231"/>
      <c r="AN445" s="231"/>
      <c r="AO445" s="235"/>
      <c r="AP445" s="231"/>
      <c r="AQ445" s="231"/>
      <c r="AR445" s="231"/>
      <c r="AS445" s="231"/>
      <c r="AT445" s="231"/>
      <c r="AU445" s="231"/>
      <c r="AV445" s="231"/>
      <c r="AW445" s="231"/>
      <c r="AX445" s="231"/>
      <c r="AY445" s="237"/>
      <c r="AZ445" s="231"/>
      <c r="BA445" s="238"/>
      <c r="BB445" s="231"/>
      <c r="BC445" s="231"/>
      <c r="BD445" s="231"/>
    </row>
    <row r="446" spans="1:56" ht="48.95" customHeight="1">
      <c r="A446" s="167">
        <f>IF(C446=0,"  ",VLOOKUP(C446,CODES!$A$1:$B$143,2,FALSE))</f>
        <v>310100100002000</v>
      </c>
      <c r="B446" s="253" t="s">
        <v>1372</v>
      </c>
      <c r="C446" s="169" t="s">
        <v>832</v>
      </c>
      <c r="D446" s="169" t="s">
        <v>36</v>
      </c>
      <c r="E446" s="169" t="s">
        <v>44</v>
      </c>
      <c r="F446" s="170" t="str">
        <f t="shared" ref="F446:I446" si="954">IF($E446="Public Bidding","Date Required",IF($E446="Shopping","n/a",IF($E446="Small Value Procurement","n/a",IF($E446="Lease of Venue","n/a",IF($E446="Agency to Agency","n/a",IF($E446="Direct Contracting","n/a",IF($E446="Emergency Cases","n/a","Check Mode of Proc")))))))</f>
        <v>n/a</v>
      </c>
      <c r="G446" s="170" t="str">
        <f t="shared" si="954"/>
        <v>n/a</v>
      </c>
      <c r="H446" s="170" t="str">
        <f t="shared" si="954"/>
        <v>n/a</v>
      </c>
      <c r="I446" s="170" t="str">
        <f t="shared" si="954"/>
        <v>n/a</v>
      </c>
      <c r="J446" s="180">
        <v>44713</v>
      </c>
      <c r="K446" s="180">
        <v>44713</v>
      </c>
      <c r="L446" s="181" t="str">
        <f t="shared" si="904"/>
        <v>n/a</v>
      </c>
      <c r="M446" s="180">
        <v>44709</v>
      </c>
      <c r="N446" s="180">
        <v>44711</v>
      </c>
      <c r="O446" s="186">
        <v>44712</v>
      </c>
      <c r="P446" s="186">
        <v>44713</v>
      </c>
      <c r="Q446" s="243" t="str">
        <f t="shared" ref="Q446:R446" si="955">IF($E446="Public Bidding","Date Required",IF($E446="Shopping","Date Required",IF($E446="Small Value Procurement","Date Required",IF($E446="Lease of Venue","Date Required",IF($E446="Agency to Agency","Date Required",IF($E446="Direct Contracting","Date Required",IF($E446="Emergency Cases","Date Required","Check Mode of Proc")))))))</f>
        <v>Date Required</v>
      </c>
      <c r="R446" s="243" t="str">
        <f t="shared" si="955"/>
        <v>Date Required</v>
      </c>
      <c r="S446" s="190" t="s">
        <v>38</v>
      </c>
      <c r="T446" s="404">
        <f t="shared" si="906"/>
        <v>5000</v>
      </c>
      <c r="U446" s="401">
        <v>5000</v>
      </c>
      <c r="V446" s="403"/>
      <c r="W446" s="404">
        <f t="shared" si="907"/>
        <v>5000</v>
      </c>
      <c r="X446" s="401">
        <v>5000</v>
      </c>
      <c r="Y446" s="195"/>
      <c r="Z446" s="190" t="str">
        <f t="shared" ref="Z446:AF446" si="956">IF($E446="Public Bidding","Date Required",IF($E446="Shopping","n/a",IF($E446="Small Value Procurement","n/a",IF($E446="Lease of Venue","n/a",IF($E446="Agency to Agency","n/a",IF($E446="Direct Contracting","n/a",IF($E446="Emergency Cases","n/a","Check Mode of Proc")))))))</f>
        <v>n/a</v>
      </c>
      <c r="AA446" s="190" t="str">
        <f t="shared" si="956"/>
        <v>n/a</v>
      </c>
      <c r="AB446" s="190" t="str">
        <f t="shared" si="956"/>
        <v>n/a</v>
      </c>
      <c r="AC446" s="190" t="str">
        <f t="shared" si="956"/>
        <v>n/a</v>
      </c>
      <c r="AD446" s="190" t="str">
        <f t="shared" si="956"/>
        <v>n/a</v>
      </c>
      <c r="AE446" s="190" t="str">
        <f t="shared" si="956"/>
        <v>n/a</v>
      </c>
      <c r="AF446" s="190" t="str">
        <f t="shared" si="956"/>
        <v>n/a</v>
      </c>
      <c r="AG446" s="206"/>
      <c r="AH446" s="207"/>
      <c r="AI446" s="169" t="s">
        <v>1373</v>
      </c>
      <c r="AJ446" s="168" t="s">
        <v>70</v>
      </c>
      <c r="AK446" s="169" t="s">
        <v>1374</v>
      </c>
      <c r="AL446" s="231"/>
      <c r="AM446" s="231"/>
      <c r="AN446" s="231"/>
      <c r="AO446" s="235"/>
      <c r="AP446" s="231"/>
      <c r="AQ446" s="231"/>
      <c r="AR446" s="231"/>
      <c r="AS446" s="231"/>
      <c r="AT446" s="231"/>
      <c r="AU446" s="231"/>
      <c r="AV446" s="231"/>
      <c r="AW446" s="231"/>
      <c r="AX446" s="231"/>
      <c r="AY446" s="237"/>
      <c r="AZ446" s="231"/>
      <c r="BA446" s="238"/>
      <c r="BB446" s="231"/>
      <c r="BC446" s="231"/>
      <c r="BD446" s="231"/>
    </row>
    <row r="447" spans="1:56" ht="39" customHeight="1">
      <c r="A447" s="167" t="str">
        <f>IF(C447=0,"  ",VLOOKUP(C447,CODES!$A$1:$B$143,2,FALSE))</f>
        <v>3201021100001000</v>
      </c>
      <c r="B447" s="253" t="s">
        <v>1375</v>
      </c>
      <c r="C447" s="169" t="s">
        <v>575</v>
      </c>
      <c r="D447" s="169" t="s">
        <v>36</v>
      </c>
      <c r="E447" s="169" t="s">
        <v>44</v>
      </c>
      <c r="F447" s="170" t="str">
        <f t="shared" ref="F447:I447" si="957">IF($E447="Public Bidding","Date Required",IF($E447="Shopping","n/a",IF($E447="Small Value Procurement","n/a",IF($E447="Lease of Venue","n/a",IF($E447="Agency to Agency","n/a",IF($E447="Direct Contracting","n/a",IF($E447="Emergency Cases","n/a","Check Mode of Proc")))))))</f>
        <v>n/a</v>
      </c>
      <c r="G447" s="170" t="str">
        <f t="shared" si="957"/>
        <v>n/a</v>
      </c>
      <c r="H447" s="170" t="str">
        <f t="shared" si="957"/>
        <v>n/a</v>
      </c>
      <c r="I447" s="170" t="str">
        <f t="shared" si="957"/>
        <v>n/a</v>
      </c>
      <c r="J447" s="180">
        <v>44701</v>
      </c>
      <c r="K447" s="180">
        <v>44701</v>
      </c>
      <c r="L447" s="181" t="str">
        <f t="shared" si="904"/>
        <v>n/a</v>
      </c>
      <c r="M447" s="180">
        <v>44704</v>
      </c>
      <c r="N447" s="180">
        <v>44705</v>
      </c>
      <c r="O447" s="186">
        <v>44706</v>
      </c>
      <c r="P447" s="186">
        <v>44707</v>
      </c>
      <c r="Q447" s="243" t="str">
        <f t="shared" ref="Q447:R447" si="958">IF($E447="Public Bidding","Date Required",IF($E447="Shopping","Date Required",IF($E447="Small Value Procurement","Date Required",IF($E447="Lease of Venue","Date Required",IF($E447="Agency to Agency","Date Required",IF($E447="Direct Contracting","Date Required",IF($E447="Emergency Cases","Date Required","Check Mode of Proc")))))))</f>
        <v>Date Required</v>
      </c>
      <c r="R447" s="243" t="str">
        <f t="shared" si="958"/>
        <v>Date Required</v>
      </c>
      <c r="S447" s="190" t="s">
        <v>38</v>
      </c>
      <c r="T447" s="404">
        <f t="shared" si="906"/>
        <v>12000</v>
      </c>
      <c r="U447" s="401">
        <v>12000</v>
      </c>
      <c r="V447" s="403"/>
      <c r="W447" s="404">
        <f t="shared" si="907"/>
        <v>12000</v>
      </c>
      <c r="X447" s="401">
        <v>12000</v>
      </c>
      <c r="Y447" s="195"/>
      <c r="Z447" s="190" t="str">
        <f t="shared" ref="Z447:AF447" si="959">IF($E447="Public Bidding","Date Required",IF($E447="Shopping","n/a",IF($E447="Small Value Procurement","n/a",IF($E447="Lease of Venue","n/a",IF($E447="Agency to Agency","n/a",IF($E447="Direct Contracting","n/a",IF($E447="Emergency Cases","n/a","Check Mode of Proc")))))))</f>
        <v>n/a</v>
      </c>
      <c r="AA447" s="190" t="str">
        <f t="shared" si="959"/>
        <v>n/a</v>
      </c>
      <c r="AB447" s="190" t="str">
        <f t="shared" si="959"/>
        <v>n/a</v>
      </c>
      <c r="AC447" s="190" t="str">
        <f t="shared" si="959"/>
        <v>n/a</v>
      </c>
      <c r="AD447" s="190" t="str">
        <f t="shared" si="959"/>
        <v>n/a</v>
      </c>
      <c r="AE447" s="190" t="str">
        <f t="shared" si="959"/>
        <v>n/a</v>
      </c>
      <c r="AF447" s="190" t="str">
        <f t="shared" si="959"/>
        <v>n/a</v>
      </c>
      <c r="AG447" s="206"/>
      <c r="AH447" s="207"/>
      <c r="AI447" s="169" t="s">
        <v>1376</v>
      </c>
      <c r="AJ447" s="168" t="s">
        <v>1377</v>
      </c>
      <c r="AK447" s="169" t="s">
        <v>784</v>
      </c>
      <c r="AL447" s="231"/>
      <c r="AM447" s="231"/>
      <c r="AN447" s="231"/>
      <c r="AO447" s="235"/>
      <c r="AP447" s="231"/>
      <c r="AQ447" s="231"/>
      <c r="AR447" s="231"/>
      <c r="AS447" s="231"/>
      <c r="AT447" s="231"/>
      <c r="AU447" s="231"/>
      <c r="AV447" s="231"/>
      <c r="AW447" s="231"/>
      <c r="AX447" s="231"/>
      <c r="AY447" s="237"/>
      <c r="AZ447" s="231"/>
      <c r="BA447" s="238"/>
      <c r="BB447" s="231"/>
      <c r="BC447" s="231"/>
      <c r="BD447" s="231"/>
    </row>
    <row r="448" spans="1:56" ht="39" customHeight="1">
      <c r="A448" s="167" t="str">
        <f>IF(C448=0,"  ",VLOOKUP(C448,CODES!$A$1:$B$143,2,FALSE))</f>
        <v>3201021100001000</v>
      </c>
      <c r="B448" s="253" t="s">
        <v>1378</v>
      </c>
      <c r="C448" s="169" t="s">
        <v>575</v>
      </c>
      <c r="D448" s="169" t="s">
        <v>36</v>
      </c>
      <c r="E448" s="169" t="s">
        <v>44</v>
      </c>
      <c r="F448" s="170" t="str">
        <f t="shared" ref="F448:I448" si="960">IF($E448="Public Bidding","Date Required",IF($E448="Shopping","n/a",IF($E448="Small Value Procurement","n/a",IF($E448="Lease of Venue","n/a",IF($E448="Agency to Agency","n/a",IF($E448="Direct Contracting","n/a",IF($E448="Emergency Cases","n/a","Check Mode of Proc")))))))</f>
        <v>n/a</v>
      </c>
      <c r="G448" s="170" t="str">
        <f t="shared" si="960"/>
        <v>n/a</v>
      </c>
      <c r="H448" s="170" t="str">
        <f t="shared" si="960"/>
        <v>n/a</v>
      </c>
      <c r="I448" s="170" t="str">
        <f t="shared" si="960"/>
        <v>n/a</v>
      </c>
      <c r="J448" s="180">
        <v>44701</v>
      </c>
      <c r="K448" s="180">
        <v>44701</v>
      </c>
      <c r="L448" s="181" t="str">
        <f t="shared" si="904"/>
        <v>n/a</v>
      </c>
      <c r="M448" s="180">
        <v>44704</v>
      </c>
      <c r="N448" s="180">
        <v>44705</v>
      </c>
      <c r="O448" s="186">
        <v>44706</v>
      </c>
      <c r="P448" s="186">
        <v>44707</v>
      </c>
      <c r="Q448" s="243" t="str">
        <f t="shared" ref="Q448:R448" si="961">IF($E448="Public Bidding","Date Required",IF($E448="Shopping","Date Required",IF($E448="Small Value Procurement","Date Required",IF($E448="Lease of Venue","Date Required",IF($E448="Agency to Agency","Date Required",IF($E448="Direct Contracting","Date Required",IF($E448="Emergency Cases","Date Required","Check Mode of Proc")))))))</f>
        <v>Date Required</v>
      </c>
      <c r="R448" s="243" t="str">
        <f t="shared" si="961"/>
        <v>Date Required</v>
      </c>
      <c r="S448" s="190" t="s">
        <v>38</v>
      </c>
      <c r="T448" s="404">
        <f t="shared" si="906"/>
        <v>165000</v>
      </c>
      <c r="U448" s="401">
        <v>165000</v>
      </c>
      <c r="V448" s="403"/>
      <c r="W448" s="404">
        <f t="shared" si="907"/>
        <v>161700</v>
      </c>
      <c r="X448" s="401">
        <v>161700</v>
      </c>
      <c r="Y448" s="195"/>
      <c r="Z448" s="190" t="str">
        <f t="shared" ref="Z448:AF448" si="962">IF($E448="Public Bidding","Date Required",IF($E448="Shopping","n/a",IF($E448="Small Value Procurement","n/a",IF($E448="Lease of Venue","n/a",IF($E448="Agency to Agency","n/a",IF($E448="Direct Contracting","n/a",IF($E448="Emergency Cases","n/a","Check Mode of Proc")))))))</f>
        <v>n/a</v>
      </c>
      <c r="AA448" s="190" t="str">
        <f t="shared" si="962"/>
        <v>n/a</v>
      </c>
      <c r="AB448" s="190" t="str">
        <f t="shared" si="962"/>
        <v>n/a</v>
      </c>
      <c r="AC448" s="190" t="str">
        <f t="shared" si="962"/>
        <v>n/a</v>
      </c>
      <c r="AD448" s="190" t="str">
        <f t="shared" si="962"/>
        <v>n/a</v>
      </c>
      <c r="AE448" s="190" t="str">
        <f t="shared" si="962"/>
        <v>n/a</v>
      </c>
      <c r="AF448" s="190" t="str">
        <f t="shared" si="962"/>
        <v>n/a</v>
      </c>
      <c r="AG448" s="206"/>
      <c r="AH448" s="207"/>
      <c r="AI448" s="169" t="s">
        <v>1379</v>
      </c>
      <c r="AJ448" s="168" t="s">
        <v>46</v>
      </c>
      <c r="AK448" s="169" t="s">
        <v>784</v>
      </c>
      <c r="AL448" s="231"/>
      <c r="AM448" s="231"/>
      <c r="AN448" s="231"/>
      <c r="AO448" s="235"/>
      <c r="AP448" s="231"/>
      <c r="AQ448" s="231"/>
      <c r="AR448" s="231"/>
      <c r="AS448" s="231"/>
      <c r="AT448" s="231"/>
      <c r="AU448" s="231"/>
      <c r="AV448" s="231"/>
      <c r="AW448" s="231"/>
      <c r="AX448" s="231"/>
      <c r="AY448" s="237"/>
      <c r="AZ448" s="231"/>
      <c r="BA448" s="238"/>
      <c r="BB448" s="231"/>
      <c r="BC448" s="231"/>
      <c r="BD448" s="231"/>
    </row>
    <row r="449" spans="1:56" ht="60" customHeight="1">
      <c r="A449" s="167">
        <f>IF(C449=0,"  ",VLOOKUP(C449,CODES!$A$1:$B$143,2,FALSE))</f>
        <v>200000100004000</v>
      </c>
      <c r="B449" s="253" t="s">
        <v>1380</v>
      </c>
      <c r="C449" s="169" t="s">
        <v>148</v>
      </c>
      <c r="D449" s="169" t="s">
        <v>36</v>
      </c>
      <c r="E449" s="169" t="s">
        <v>44</v>
      </c>
      <c r="F449" s="170" t="str">
        <f t="shared" ref="F449:I449" si="963">IF($E449="Public Bidding","Date Required",IF($E449="Shopping","n/a",IF($E449="Small Value Procurement","n/a",IF($E449="Lease of Venue","n/a",IF($E449="Agency to Agency","n/a",IF($E449="Direct Contracting","n/a",IF($E449="Emergency Cases","n/a","Check Mode of Proc")))))))</f>
        <v>n/a</v>
      </c>
      <c r="G449" s="170" t="str">
        <f t="shared" si="963"/>
        <v>n/a</v>
      </c>
      <c r="H449" s="170" t="str">
        <f t="shared" si="963"/>
        <v>n/a</v>
      </c>
      <c r="I449" s="170" t="str">
        <f t="shared" si="963"/>
        <v>n/a</v>
      </c>
      <c r="J449" s="180">
        <v>44693</v>
      </c>
      <c r="K449" s="180">
        <v>44693</v>
      </c>
      <c r="L449" s="181" t="str">
        <f t="shared" si="904"/>
        <v>n/a</v>
      </c>
      <c r="M449" s="180">
        <v>44704</v>
      </c>
      <c r="N449" s="180">
        <v>44711</v>
      </c>
      <c r="O449" s="186">
        <v>44712</v>
      </c>
      <c r="P449" s="186">
        <v>44713</v>
      </c>
      <c r="Q449" s="243" t="str">
        <f t="shared" ref="Q449:R449" si="964">IF($E449="Public Bidding","Date Required",IF($E449="Shopping","Date Required",IF($E449="Small Value Procurement","Date Required",IF($E449="Lease of Venue","Date Required",IF($E449="Agency to Agency","Date Required",IF($E449="Direct Contracting","Date Required",IF($E449="Emergency Cases","Date Required","Check Mode of Proc")))))))</f>
        <v>Date Required</v>
      </c>
      <c r="R449" s="243" t="str">
        <f t="shared" si="964"/>
        <v>Date Required</v>
      </c>
      <c r="S449" s="190" t="s">
        <v>38</v>
      </c>
      <c r="T449" s="404">
        <f t="shared" si="906"/>
        <v>280000</v>
      </c>
      <c r="U449" s="401">
        <v>280000</v>
      </c>
      <c r="V449" s="403"/>
      <c r="W449" s="404">
        <f t="shared" si="907"/>
        <v>273000</v>
      </c>
      <c r="X449" s="401">
        <v>273000</v>
      </c>
      <c r="Y449" s="195"/>
      <c r="Z449" s="190" t="str">
        <f t="shared" ref="Z449:AF449" si="965">IF($E449="Public Bidding","Date Required",IF($E449="Shopping","n/a",IF($E449="Small Value Procurement","n/a",IF($E449="Lease of Venue","n/a",IF($E449="Agency to Agency","n/a",IF($E449="Direct Contracting","n/a",IF($E449="Emergency Cases","n/a","Check Mode of Proc")))))))</f>
        <v>n/a</v>
      </c>
      <c r="AA449" s="190" t="str">
        <f t="shared" si="965"/>
        <v>n/a</v>
      </c>
      <c r="AB449" s="190" t="str">
        <f t="shared" si="965"/>
        <v>n/a</v>
      </c>
      <c r="AC449" s="190" t="str">
        <f t="shared" si="965"/>
        <v>n/a</v>
      </c>
      <c r="AD449" s="190" t="str">
        <f t="shared" si="965"/>
        <v>n/a</v>
      </c>
      <c r="AE449" s="190" t="str">
        <f t="shared" si="965"/>
        <v>n/a</v>
      </c>
      <c r="AF449" s="190" t="str">
        <f t="shared" si="965"/>
        <v>n/a</v>
      </c>
      <c r="AG449" s="206"/>
      <c r="AH449" s="207"/>
      <c r="AI449" s="169" t="s">
        <v>1381</v>
      </c>
      <c r="AJ449" s="168" t="s">
        <v>723</v>
      </c>
      <c r="AK449" s="169" t="s">
        <v>893</v>
      </c>
      <c r="AL449" s="231"/>
      <c r="AM449" s="231"/>
      <c r="AN449" s="231"/>
      <c r="AO449" s="235"/>
      <c r="AP449" s="231"/>
      <c r="AQ449" s="231"/>
      <c r="AR449" s="231"/>
      <c r="AS449" s="231"/>
      <c r="AT449" s="231"/>
      <c r="AU449" s="231"/>
      <c r="AV449" s="231"/>
      <c r="AW449" s="231"/>
      <c r="AX449" s="231"/>
      <c r="AY449" s="237"/>
      <c r="AZ449" s="231"/>
      <c r="BA449" s="238"/>
      <c r="BB449" s="231"/>
      <c r="BC449" s="231"/>
      <c r="BD449" s="231"/>
    </row>
    <row r="450" spans="1:56" ht="47.25" customHeight="1">
      <c r="A450" s="167">
        <f>IF(C450=0,"  ",VLOOKUP(C450,CODES!$A$1:$B$143,2,FALSE))</f>
        <v>310100100001000</v>
      </c>
      <c r="B450" s="253" t="s">
        <v>1382</v>
      </c>
      <c r="C450" s="169" t="s">
        <v>445</v>
      </c>
      <c r="D450" s="169" t="s">
        <v>36</v>
      </c>
      <c r="E450" s="169" t="s">
        <v>44</v>
      </c>
      <c r="F450" s="170" t="str">
        <f t="shared" ref="F450:I450" si="966">IF($E450="Public Bidding","Date Required",IF($E450="Shopping","n/a",IF($E450="Small Value Procurement","n/a",IF($E450="Lease of Venue","n/a",IF($E450="Agency to Agency","n/a",IF($E450="Direct Contracting","n/a",IF($E450="Emergency Cases","n/a","Check Mode of Proc")))))))</f>
        <v>n/a</v>
      </c>
      <c r="G450" s="170" t="str">
        <f t="shared" si="966"/>
        <v>n/a</v>
      </c>
      <c r="H450" s="170" t="str">
        <f t="shared" si="966"/>
        <v>n/a</v>
      </c>
      <c r="I450" s="170" t="str">
        <f t="shared" si="966"/>
        <v>n/a</v>
      </c>
      <c r="J450" s="180">
        <v>44693</v>
      </c>
      <c r="K450" s="180">
        <v>44693</v>
      </c>
      <c r="L450" s="181" t="str">
        <f t="shared" si="904"/>
        <v>n/a</v>
      </c>
      <c r="M450" s="180">
        <v>44704</v>
      </c>
      <c r="N450" s="180">
        <v>44718</v>
      </c>
      <c r="O450" s="186">
        <v>44719</v>
      </c>
      <c r="P450" s="186">
        <v>44720</v>
      </c>
      <c r="Q450" s="243" t="str">
        <f t="shared" ref="Q450:R450" si="967">IF($E450="Public Bidding","Date Required",IF($E450="Shopping","Date Required",IF($E450="Small Value Procurement","Date Required",IF($E450="Lease of Venue","Date Required",IF($E450="Agency to Agency","Date Required",IF($E450="Direct Contracting","Date Required",IF($E450="Emergency Cases","Date Required","Check Mode of Proc")))))))</f>
        <v>Date Required</v>
      </c>
      <c r="R450" s="243" t="str">
        <f t="shared" si="967"/>
        <v>Date Required</v>
      </c>
      <c r="S450" s="190" t="s">
        <v>38</v>
      </c>
      <c r="T450" s="404">
        <f t="shared" si="906"/>
        <v>20000</v>
      </c>
      <c r="U450" s="401">
        <v>20000</v>
      </c>
      <c r="V450" s="403"/>
      <c r="W450" s="404">
        <f t="shared" si="907"/>
        <v>19200</v>
      </c>
      <c r="X450" s="401">
        <v>19200</v>
      </c>
      <c r="Y450" s="195"/>
      <c r="Z450" s="190" t="str">
        <f t="shared" ref="Z450:AF450" si="968">IF($E450="Public Bidding","Date Required",IF($E450="Shopping","n/a",IF($E450="Small Value Procurement","n/a",IF($E450="Lease of Venue","n/a",IF($E450="Agency to Agency","n/a",IF($E450="Direct Contracting","n/a",IF($E450="Emergency Cases","n/a","Check Mode of Proc")))))))</f>
        <v>n/a</v>
      </c>
      <c r="AA450" s="190" t="str">
        <f t="shared" si="968"/>
        <v>n/a</v>
      </c>
      <c r="AB450" s="190" t="str">
        <f t="shared" si="968"/>
        <v>n/a</v>
      </c>
      <c r="AC450" s="190" t="str">
        <f t="shared" si="968"/>
        <v>n/a</v>
      </c>
      <c r="AD450" s="190" t="str">
        <f t="shared" si="968"/>
        <v>n/a</v>
      </c>
      <c r="AE450" s="190" t="str">
        <f t="shared" si="968"/>
        <v>n/a</v>
      </c>
      <c r="AF450" s="190" t="str">
        <f t="shared" si="968"/>
        <v>n/a</v>
      </c>
      <c r="AG450" s="206"/>
      <c r="AH450" s="207"/>
      <c r="AI450" s="169" t="s">
        <v>1383</v>
      </c>
      <c r="AJ450" s="168" t="s">
        <v>603</v>
      </c>
      <c r="AK450" s="169" t="s">
        <v>929</v>
      </c>
      <c r="AL450" s="231"/>
      <c r="AM450" s="231"/>
      <c r="AN450" s="231"/>
      <c r="AO450" s="235"/>
      <c r="AP450" s="231"/>
      <c r="AQ450" s="231"/>
      <c r="AR450" s="231"/>
      <c r="AS450" s="231"/>
      <c r="AT450" s="231"/>
      <c r="AU450" s="231"/>
      <c r="AV450" s="231"/>
      <c r="AW450" s="231"/>
      <c r="AX450" s="231"/>
      <c r="AY450" s="237"/>
      <c r="AZ450" s="231"/>
      <c r="BA450" s="238"/>
      <c r="BB450" s="231"/>
      <c r="BC450" s="231"/>
      <c r="BD450" s="231"/>
    </row>
    <row r="451" spans="1:56" ht="48" customHeight="1">
      <c r="A451" s="167">
        <f>IF(C451=0,"  ",VLOOKUP(C451,CODES!$A$1:$B$143,2,FALSE))</f>
        <v>310100100001000</v>
      </c>
      <c r="B451" s="253" t="s">
        <v>1384</v>
      </c>
      <c r="C451" s="169" t="s">
        <v>445</v>
      </c>
      <c r="D451" s="169" t="s">
        <v>36</v>
      </c>
      <c r="E451" s="169" t="s">
        <v>44</v>
      </c>
      <c r="F451" s="170" t="str">
        <f t="shared" ref="F451:I451" si="969">IF($E451="Public Bidding","Date Required",IF($E451="Shopping","n/a",IF($E451="Small Value Procurement","n/a",IF($E451="Lease of Venue","n/a",IF($E451="Agency to Agency","n/a",IF($E451="Direct Contracting","n/a",IF($E451="Emergency Cases","n/a","Check Mode of Proc")))))))</f>
        <v>n/a</v>
      </c>
      <c r="G451" s="170" t="str">
        <f t="shared" si="969"/>
        <v>n/a</v>
      </c>
      <c r="H451" s="170" t="str">
        <f t="shared" si="969"/>
        <v>n/a</v>
      </c>
      <c r="I451" s="170" t="str">
        <f t="shared" si="969"/>
        <v>n/a</v>
      </c>
      <c r="J451" s="180">
        <v>44693</v>
      </c>
      <c r="K451" s="180">
        <v>44693</v>
      </c>
      <c r="L451" s="181" t="str">
        <f t="shared" si="904"/>
        <v>n/a</v>
      </c>
      <c r="M451" s="180">
        <v>44704</v>
      </c>
      <c r="N451" s="180">
        <v>44711</v>
      </c>
      <c r="O451" s="186">
        <v>44719</v>
      </c>
      <c r="P451" s="186">
        <v>44720</v>
      </c>
      <c r="Q451" s="243" t="str">
        <f t="shared" ref="Q451:R451" si="970">IF($E451="Public Bidding","Date Required",IF($E451="Shopping","Date Required",IF($E451="Small Value Procurement","Date Required",IF($E451="Lease of Venue","Date Required",IF($E451="Agency to Agency","Date Required",IF($E451="Direct Contracting","Date Required",IF($E451="Emergency Cases","Date Required","Check Mode of Proc")))))))</f>
        <v>Date Required</v>
      </c>
      <c r="R451" s="243" t="str">
        <f t="shared" si="970"/>
        <v>Date Required</v>
      </c>
      <c r="S451" s="190" t="s">
        <v>38</v>
      </c>
      <c r="T451" s="404">
        <f t="shared" si="906"/>
        <v>33500</v>
      </c>
      <c r="U451" s="401">
        <v>33500</v>
      </c>
      <c r="V451" s="403"/>
      <c r="W451" s="404">
        <f t="shared" si="907"/>
        <v>32830</v>
      </c>
      <c r="X451" s="401">
        <v>32830</v>
      </c>
      <c r="Y451" s="195"/>
      <c r="Z451" s="190" t="str">
        <f t="shared" ref="Z451:AF451" si="971">IF($E451="Public Bidding","Date Required",IF($E451="Shopping","n/a",IF($E451="Small Value Procurement","n/a",IF($E451="Lease of Venue","n/a",IF($E451="Agency to Agency","n/a",IF($E451="Direct Contracting","n/a",IF($E451="Emergency Cases","n/a","Check Mode of Proc")))))))</f>
        <v>n/a</v>
      </c>
      <c r="AA451" s="190" t="str">
        <f t="shared" si="971"/>
        <v>n/a</v>
      </c>
      <c r="AB451" s="190" t="str">
        <f t="shared" si="971"/>
        <v>n/a</v>
      </c>
      <c r="AC451" s="190" t="str">
        <f t="shared" si="971"/>
        <v>n/a</v>
      </c>
      <c r="AD451" s="190" t="str">
        <f t="shared" si="971"/>
        <v>n/a</v>
      </c>
      <c r="AE451" s="190" t="str">
        <f t="shared" si="971"/>
        <v>n/a</v>
      </c>
      <c r="AF451" s="190" t="str">
        <f t="shared" si="971"/>
        <v>n/a</v>
      </c>
      <c r="AG451" s="206"/>
      <c r="AH451" s="207"/>
      <c r="AI451" s="169" t="s">
        <v>1385</v>
      </c>
      <c r="AJ451" s="168" t="s">
        <v>603</v>
      </c>
      <c r="AK451" s="169" t="s">
        <v>893</v>
      </c>
      <c r="AL451" s="231"/>
      <c r="AM451" s="231"/>
      <c r="AN451" s="231"/>
      <c r="AO451" s="235"/>
      <c r="AP451" s="231"/>
      <c r="AQ451" s="231"/>
      <c r="AR451" s="231"/>
      <c r="AS451" s="231"/>
      <c r="AT451" s="231"/>
      <c r="AU451" s="231"/>
      <c r="AV451" s="231"/>
      <c r="AW451" s="231"/>
      <c r="AX451" s="231"/>
      <c r="AY451" s="237"/>
      <c r="AZ451" s="231"/>
      <c r="BA451" s="238"/>
      <c r="BB451" s="231"/>
      <c r="BC451" s="231"/>
      <c r="BD451" s="231"/>
    </row>
    <row r="452" spans="1:56" ht="53.25" customHeight="1">
      <c r="A452" s="167">
        <f>IF(C452=0,"  ",VLOOKUP(C452,CODES!$A$1:$B$143,2,FALSE))</f>
        <v>310100100001000</v>
      </c>
      <c r="B452" s="253" t="s">
        <v>1386</v>
      </c>
      <c r="C452" s="169" t="s">
        <v>445</v>
      </c>
      <c r="D452" s="169" t="s">
        <v>36</v>
      </c>
      <c r="E452" s="169" t="s">
        <v>44</v>
      </c>
      <c r="F452" s="170" t="str">
        <f t="shared" ref="F452:I452" si="972">IF($E452="Public Bidding","Date Required",IF($E452="Shopping","n/a",IF($E452="Small Value Procurement","n/a",IF($E452="Lease of Venue","n/a",IF($E452="Agency to Agency","n/a",IF($E452="Direct Contracting","n/a",IF($E452="Emergency Cases","n/a","Check Mode of Proc")))))))</f>
        <v>n/a</v>
      </c>
      <c r="G452" s="170" t="str">
        <f t="shared" si="972"/>
        <v>n/a</v>
      </c>
      <c r="H452" s="170" t="str">
        <f t="shared" si="972"/>
        <v>n/a</v>
      </c>
      <c r="I452" s="170" t="str">
        <f t="shared" si="972"/>
        <v>n/a</v>
      </c>
      <c r="J452" s="180">
        <v>44694</v>
      </c>
      <c r="K452" s="180">
        <v>44694</v>
      </c>
      <c r="L452" s="181" t="str">
        <f t="shared" si="904"/>
        <v>n/a</v>
      </c>
      <c r="M452" s="180">
        <v>44704</v>
      </c>
      <c r="N452" s="180">
        <v>44718</v>
      </c>
      <c r="O452" s="186">
        <v>44719</v>
      </c>
      <c r="P452" s="186">
        <v>44720</v>
      </c>
      <c r="Q452" s="243" t="str">
        <f t="shared" ref="Q452:R452" si="973">IF($E452="Public Bidding","Date Required",IF($E452="Shopping","Date Required",IF($E452="Small Value Procurement","Date Required",IF($E452="Lease of Venue","Date Required",IF($E452="Agency to Agency","Date Required",IF($E452="Direct Contracting","Date Required",IF($E452="Emergency Cases","Date Required","Check Mode of Proc")))))))</f>
        <v>Date Required</v>
      </c>
      <c r="R452" s="243" t="str">
        <f t="shared" si="973"/>
        <v>Date Required</v>
      </c>
      <c r="S452" s="190" t="s">
        <v>38</v>
      </c>
      <c r="T452" s="404">
        <f t="shared" si="906"/>
        <v>45000</v>
      </c>
      <c r="U452" s="401">
        <v>45000</v>
      </c>
      <c r="V452" s="403"/>
      <c r="W452" s="404">
        <f t="shared" si="907"/>
        <v>37600</v>
      </c>
      <c r="X452" s="401">
        <v>37600</v>
      </c>
      <c r="Y452" s="195"/>
      <c r="Z452" s="190" t="str">
        <f t="shared" ref="Z452:AF452" si="974">IF($E452="Public Bidding","Date Required",IF($E452="Shopping","n/a",IF($E452="Small Value Procurement","n/a",IF($E452="Lease of Venue","n/a",IF($E452="Agency to Agency","n/a",IF($E452="Direct Contracting","n/a",IF($E452="Emergency Cases","n/a","Check Mode of Proc")))))))</f>
        <v>n/a</v>
      </c>
      <c r="AA452" s="190" t="str">
        <f t="shared" si="974"/>
        <v>n/a</v>
      </c>
      <c r="AB452" s="190" t="str">
        <f t="shared" si="974"/>
        <v>n/a</v>
      </c>
      <c r="AC452" s="190" t="str">
        <f t="shared" si="974"/>
        <v>n/a</v>
      </c>
      <c r="AD452" s="190" t="str">
        <f t="shared" si="974"/>
        <v>n/a</v>
      </c>
      <c r="AE452" s="190" t="str">
        <f t="shared" si="974"/>
        <v>n/a</v>
      </c>
      <c r="AF452" s="190" t="str">
        <f t="shared" si="974"/>
        <v>n/a</v>
      </c>
      <c r="AG452" s="206"/>
      <c r="AH452" s="207"/>
      <c r="AI452" s="169" t="s">
        <v>1387</v>
      </c>
      <c r="AJ452" s="168" t="s">
        <v>1388</v>
      </c>
      <c r="AK452" s="169" t="s">
        <v>1040</v>
      </c>
      <c r="AL452" s="231"/>
      <c r="AM452" s="231"/>
      <c r="AN452" s="231"/>
      <c r="AO452" s="235"/>
      <c r="AP452" s="231"/>
      <c r="AQ452" s="231"/>
      <c r="AR452" s="231"/>
      <c r="AS452" s="231"/>
      <c r="AT452" s="231"/>
      <c r="AU452" s="231"/>
      <c r="AV452" s="231"/>
      <c r="AW452" s="231"/>
      <c r="AX452" s="231"/>
      <c r="AY452" s="237"/>
      <c r="AZ452" s="231"/>
      <c r="BA452" s="238"/>
      <c r="BB452" s="231"/>
      <c r="BC452" s="231"/>
      <c r="BD452" s="231"/>
    </row>
    <row r="453" spans="1:56" ht="52.5" customHeight="1">
      <c r="A453" s="167">
        <f>IF(C453=0,"  ",VLOOKUP(C453,CODES!$A$1:$B$143,2,FALSE))</f>
        <v>320104100001000</v>
      </c>
      <c r="B453" s="253" t="s">
        <v>1389</v>
      </c>
      <c r="C453" s="169" t="s">
        <v>279</v>
      </c>
      <c r="D453" s="169" t="s">
        <v>36</v>
      </c>
      <c r="E453" s="169" t="s">
        <v>44</v>
      </c>
      <c r="F453" s="170" t="str">
        <f t="shared" ref="F453:I453" si="975">IF($E453="Public Bidding","Date Required",IF($E453="Shopping","n/a",IF($E453="Small Value Procurement","n/a",IF($E453="Lease of Venue","n/a",IF($E453="Agency to Agency","n/a",IF($E453="Direct Contracting","n/a",IF($E453="Emergency Cases","n/a","Check Mode of Proc")))))))</f>
        <v>n/a</v>
      </c>
      <c r="G453" s="170" t="str">
        <f t="shared" si="975"/>
        <v>n/a</v>
      </c>
      <c r="H453" s="170" t="str">
        <f t="shared" si="975"/>
        <v>n/a</v>
      </c>
      <c r="I453" s="170" t="str">
        <f t="shared" si="975"/>
        <v>n/a</v>
      </c>
      <c r="J453" s="180">
        <v>44693</v>
      </c>
      <c r="K453" s="180">
        <v>44693</v>
      </c>
      <c r="L453" s="181" t="str">
        <f t="shared" si="904"/>
        <v>n/a</v>
      </c>
      <c r="M453" s="180">
        <v>44704</v>
      </c>
      <c r="N453" s="180">
        <v>44711</v>
      </c>
      <c r="O453" s="186">
        <v>44711</v>
      </c>
      <c r="P453" s="186">
        <v>44713</v>
      </c>
      <c r="Q453" s="243" t="str">
        <f t="shared" ref="Q453:R453" si="976">IF($E453="Public Bidding","Date Required",IF($E453="Shopping","Date Required",IF($E453="Small Value Procurement","Date Required",IF($E453="Lease of Venue","Date Required",IF($E453="Agency to Agency","Date Required",IF($E453="Direct Contracting","Date Required",IF($E453="Emergency Cases","Date Required","Check Mode of Proc")))))))</f>
        <v>Date Required</v>
      </c>
      <c r="R453" s="243" t="str">
        <f t="shared" si="976"/>
        <v>Date Required</v>
      </c>
      <c r="S453" s="190" t="s">
        <v>38</v>
      </c>
      <c r="T453" s="404">
        <f t="shared" si="906"/>
        <v>21000</v>
      </c>
      <c r="U453" s="401">
        <v>21000</v>
      </c>
      <c r="V453" s="403"/>
      <c r="W453" s="404">
        <f t="shared" si="907"/>
        <v>20750</v>
      </c>
      <c r="X453" s="401">
        <v>20750</v>
      </c>
      <c r="Y453" s="195"/>
      <c r="Z453" s="190" t="str">
        <f t="shared" ref="Z453:AF453" si="977">IF($E453="Public Bidding","Date Required",IF($E453="Shopping","n/a",IF($E453="Small Value Procurement","n/a",IF($E453="Lease of Venue","n/a",IF($E453="Agency to Agency","n/a",IF($E453="Direct Contracting","n/a",IF($E453="Emergency Cases","n/a","Check Mode of Proc")))))))</f>
        <v>n/a</v>
      </c>
      <c r="AA453" s="190" t="str">
        <f t="shared" si="977"/>
        <v>n/a</v>
      </c>
      <c r="AB453" s="190" t="str">
        <f t="shared" si="977"/>
        <v>n/a</v>
      </c>
      <c r="AC453" s="190" t="str">
        <f t="shared" si="977"/>
        <v>n/a</v>
      </c>
      <c r="AD453" s="190" t="str">
        <f t="shared" si="977"/>
        <v>n/a</v>
      </c>
      <c r="AE453" s="190" t="str">
        <f t="shared" si="977"/>
        <v>n/a</v>
      </c>
      <c r="AF453" s="190" t="str">
        <f t="shared" si="977"/>
        <v>n/a</v>
      </c>
      <c r="AG453" s="206"/>
      <c r="AH453" s="207"/>
      <c r="AI453" s="169" t="s">
        <v>1390</v>
      </c>
      <c r="AJ453" s="168" t="s">
        <v>1391</v>
      </c>
      <c r="AK453" s="169" t="s">
        <v>893</v>
      </c>
      <c r="AL453" s="231"/>
      <c r="AM453" s="231"/>
      <c r="AN453" s="231"/>
      <c r="AO453" s="235"/>
      <c r="AP453" s="231"/>
      <c r="AQ453" s="231"/>
      <c r="AR453" s="231"/>
      <c r="AS453" s="231"/>
      <c r="AT453" s="231"/>
      <c r="AU453" s="231"/>
      <c r="AV453" s="231"/>
      <c r="AW453" s="231"/>
      <c r="AX453" s="231"/>
      <c r="AY453" s="237"/>
      <c r="AZ453" s="231"/>
      <c r="BA453" s="238"/>
      <c r="BB453" s="231"/>
      <c r="BC453" s="231"/>
      <c r="BD453" s="231"/>
    </row>
    <row r="454" spans="1:56" ht="39" customHeight="1">
      <c r="A454" s="167">
        <f>IF(C454=0,"  ",VLOOKUP(C454,CODES!$A$1:$B$143,2,FALSE))</f>
        <v>310100100001000</v>
      </c>
      <c r="B454" s="253" t="s">
        <v>1392</v>
      </c>
      <c r="C454" s="169" t="s">
        <v>445</v>
      </c>
      <c r="D454" s="169" t="s">
        <v>36</v>
      </c>
      <c r="E454" s="169" t="s">
        <v>44</v>
      </c>
      <c r="F454" s="170" t="str">
        <f t="shared" ref="F454:I454" si="978">IF($E454="Public Bidding","Date Required",IF($E454="Shopping","n/a",IF($E454="Small Value Procurement","n/a",IF($E454="Lease of Venue","n/a",IF($E454="Agency to Agency","n/a",IF($E454="Direct Contracting","n/a",IF($E454="Emergency Cases","n/a","Check Mode of Proc")))))))</f>
        <v>n/a</v>
      </c>
      <c r="G454" s="170" t="str">
        <f t="shared" si="978"/>
        <v>n/a</v>
      </c>
      <c r="H454" s="170" t="str">
        <f t="shared" si="978"/>
        <v>n/a</v>
      </c>
      <c r="I454" s="170" t="str">
        <f t="shared" si="978"/>
        <v>n/a</v>
      </c>
      <c r="J454" s="180">
        <v>44706</v>
      </c>
      <c r="K454" s="180">
        <v>44706</v>
      </c>
      <c r="L454" s="181" t="str">
        <f t="shared" si="904"/>
        <v>n/a</v>
      </c>
      <c r="M454" s="180">
        <v>44711</v>
      </c>
      <c r="N454" s="180">
        <v>44718</v>
      </c>
      <c r="O454" s="186">
        <v>44719</v>
      </c>
      <c r="P454" s="186">
        <v>44720</v>
      </c>
      <c r="Q454" s="243" t="str">
        <f t="shared" ref="Q454:R454" si="979">IF($E454="Public Bidding","Date Required",IF($E454="Shopping","Date Required",IF($E454="Small Value Procurement","Date Required",IF($E454="Lease of Venue","Date Required",IF($E454="Agency to Agency","Date Required",IF($E454="Direct Contracting","Date Required",IF($E454="Emergency Cases","Date Required","Check Mode of Proc")))))))</f>
        <v>Date Required</v>
      </c>
      <c r="R454" s="243" t="str">
        <f t="shared" si="979"/>
        <v>Date Required</v>
      </c>
      <c r="S454" s="190" t="s">
        <v>38</v>
      </c>
      <c r="T454" s="404">
        <f t="shared" si="906"/>
        <v>22000</v>
      </c>
      <c r="U454" s="401">
        <v>22000</v>
      </c>
      <c r="V454" s="403"/>
      <c r="W454" s="404">
        <f t="shared" si="907"/>
        <v>24000</v>
      </c>
      <c r="X454" s="401">
        <v>24000</v>
      </c>
      <c r="Y454" s="195"/>
      <c r="Z454" s="190" t="str">
        <f t="shared" ref="Z454:AF454" si="980">IF($E454="Public Bidding","Date Required",IF($E454="Shopping","n/a",IF($E454="Small Value Procurement","n/a",IF($E454="Lease of Venue","n/a",IF($E454="Agency to Agency","n/a",IF($E454="Direct Contracting","n/a",IF($E454="Emergency Cases","n/a","Check Mode of Proc")))))))</f>
        <v>n/a</v>
      </c>
      <c r="AA454" s="190" t="str">
        <f t="shared" si="980"/>
        <v>n/a</v>
      </c>
      <c r="AB454" s="190" t="str">
        <f t="shared" si="980"/>
        <v>n/a</v>
      </c>
      <c r="AC454" s="190" t="str">
        <f t="shared" si="980"/>
        <v>n/a</v>
      </c>
      <c r="AD454" s="190" t="str">
        <f t="shared" si="980"/>
        <v>n/a</v>
      </c>
      <c r="AE454" s="190" t="str">
        <f t="shared" si="980"/>
        <v>n/a</v>
      </c>
      <c r="AF454" s="190" t="str">
        <f t="shared" si="980"/>
        <v>n/a</v>
      </c>
      <c r="AG454" s="206"/>
      <c r="AH454" s="207"/>
      <c r="AI454" s="169" t="s">
        <v>1393</v>
      </c>
      <c r="AJ454" s="168" t="s">
        <v>1009</v>
      </c>
      <c r="AK454" s="169" t="s">
        <v>929</v>
      </c>
      <c r="AL454" s="231"/>
      <c r="AM454" s="231"/>
      <c r="AN454" s="231"/>
      <c r="AO454" s="235"/>
      <c r="AP454" s="231"/>
      <c r="AQ454" s="231"/>
      <c r="AR454" s="231"/>
      <c r="AS454" s="231"/>
      <c r="AT454" s="231"/>
      <c r="AU454" s="231"/>
      <c r="AV454" s="231"/>
      <c r="AW454" s="231"/>
      <c r="AX454" s="231"/>
      <c r="AY454" s="237"/>
      <c r="AZ454" s="231"/>
      <c r="BA454" s="238"/>
      <c r="BB454" s="231"/>
      <c r="BC454" s="231"/>
      <c r="BD454" s="231"/>
    </row>
    <row r="455" spans="1:56" ht="39" customHeight="1">
      <c r="A455" s="167">
        <f>IF(C455=0,"  ",VLOOKUP(C455,CODES!$A$1:$B$143,2,FALSE))</f>
        <v>310100100001000</v>
      </c>
      <c r="B455" s="253" t="s">
        <v>1394</v>
      </c>
      <c r="C455" s="169" t="s">
        <v>445</v>
      </c>
      <c r="D455" s="169" t="s">
        <v>36</v>
      </c>
      <c r="E455" s="169" t="s">
        <v>44</v>
      </c>
      <c r="F455" s="170" t="str">
        <f t="shared" ref="F455:I455" si="981">IF($E455="Public Bidding","Date Required",IF($E455="Shopping","n/a",IF($E455="Small Value Procurement","n/a",IF($E455="Lease of Venue","n/a",IF($E455="Agency to Agency","n/a",IF($E455="Direct Contracting","n/a",IF($E455="Emergency Cases","n/a","Check Mode of Proc")))))))</f>
        <v>n/a</v>
      </c>
      <c r="G455" s="170" t="str">
        <f t="shared" si="981"/>
        <v>n/a</v>
      </c>
      <c r="H455" s="170" t="str">
        <f t="shared" si="981"/>
        <v>n/a</v>
      </c>
      <c r="I455" s="170" t="str">
        <f t="shared" si="981"/>
        <v>n/a</v>
      </c>
      <c r="J455" s="180">
        <v>44693</v>
      </c>
      <c r="K455" s="180">
        <v>44693</v>
      </c>
      <c r="L455" s="181" t="str">
        <f t="shared" si="904"/>
        <v>n/a</v>
      </c>
      <c r="M455" s="180">
        <v>44704</v>
      </c>
      <c r="N455" s="180">
        <v>44718</v>
      </c>
      <c r="O455" s="186">
        <v>44719</v>
      </c>
      <c r="P455" s="186">
        <v>44720</v>
      </c>
      <c r="Q455" s="243" t="str">
        <f t="shared" ref="Q455:R455" si="982">IF($E455="Public Bidding","Date Required",IF($E455="Shopping","Date Required",IF($E455="Small Value Procurement","Date Required",IF($E455="Lease of Venue","Date Required",IF($E455="Agency to Agency","Date Required",IF($E455="Direct Contracting","Date Required",IF($E455="Emergency Cases","Date Required","Check Mode of Proc")))))))</f>
        <v>Date Required</v>
      </c>
      <c r="R455" s="243" t="str">
        <f t="shared" si="982"/>
        <v>Date Required</v>
      </c>
      <c r="S455" s="190" t="s">
        <v>38</v>
      </c>
      <c r="T455" s="404">
        <f t="shared" si="906"/>
        <v>60000</v>
      </c>
      <c r="U455" s="401">
        <v>60000</v>
      </c>
      <c r="V455" s="403"/>
      <c r="W455" s="404">
        <f t="shared" si="907"/>
        <v>58800</v>
      </c>
      <c r="X455" s="401">
        <v>58800</v>
      </c>
      <c r="Y455" s="195"/>
      <c r="Z455" s="190" t="str">
        <f t="shared" ref="Z455:AF455" si="983">IF($E455="Public Bidding","Date Required",IF($E455="Shopping","n/a",IF($E455="Small Value Procurement","n/a",IF($E455="Lease of Venue","n/a",IF($E455="Agency to Agency","n/a",IF($E455="Direct Contracting","n/a",IF($E455="Emergency Cases","n/a","Check Mode of Proc")))))))</f>
        <v>n/a</v>
      </c>
      <c r="AA455" s="190" t="str">
        <f t="shared" si="983"/>
        <v>n/a</v>
      </c>
      <c r="AB455" s="190" t="str">
        <f t="shared" si="983"/>
        <v>n/a</v>
      </c>
      <c r="AC455" s="190" t="str">
        <f t="shared" si="983"/>
        <v>n/a</v>
      </c>
      <c r="AD455" s="190" t="str">
        <f t="shared" si="983"/>
        <v>n/a</v>
      </c>
      <c r="AE455" s="190" t="str">
        <f t="shared" si="983"/>
        <v>n/a</v>
      </c>
      <c r="AF455" s="190" t="str">
        <f t="shared" si="983"/>
        <v>n/a</v>
      </c>
      <c r="AG455" s="206"/>
      <c r="AH455" s="207"/>
      <c r="AI455" s="169" t="s">
        <v>1395</v>
      </c>
      <c r="AJ455" s="168" t="s">
        <v>603</v>
      </c>
      <c r="AK455" s="169" t="s">
        <v>929</v>
      </c>
      <c r="AL455" s="231"/>
      <c r="AM455" s="231"/>
      <c r="AN455" s="231"/>
      <c r="AO455" s="235"/>
      <c r="AP455" s="231"/>
      <c r="AQ455" s="231"/>
      <c r="AR455" s="231"/>
      <c r="AS455" s="231"/>
      <c r="AT455" s="231"/>
      <c r="AU455" s="231"/>
      <c r="AV455" s="231"/>
      <c r="AW455" s="231"/>
      <c r="AX455" s="231"/>
      <c r="AY455" s="237"/>
      <c r="AZ455" s="231"/>
      <c r="BA455" s="238"/>
      <c r="BB455" s="231"/>
      <c r="BC455" s="231"/>
      <c r="BD455" s="231"/>
    </row>
    <row r="456" spans="1:56" ht="39" customHeight="1">
      <c r="A456" s="167">
        <f>IF(C456=0,"  ",VLOOKUP(C456,CODES!$A$1:$B$143,2,FALSE))</f>
        <v>320101100001000</v>
      </c>
      <c r="B456" s="253" t="s">
        <v>1396</v>
      </c>
      <c r="C456" s="169" t="s">
        <v>84</v>
      </c>
      <c r="D456" s="169" t="s">
        <v>36</v>
      </c>
      <c r="E456" s="169" t="s">
        <v>44</v>
      </c>
      <c r="F456" s="170" t="str">
        <f t="shared" ref="F456:I456" si="984">IF($E456="Public Bidding","Date Required",IF($E456="Shopping","n/a",IF($E456="Small Value Procurement","n/a",IF($E456="Lease of Venue","n/a",IF($E456="Agency to Agency","n/a",IF($E456="Direct Contracting","n/a",IF($E456="Emergency Cases","n/a","Check Mode of Proc")))))))</f>
        <v>n/a</v>
      </c>
      <c r="G456" s="170" t="str">
        <f t="shared" si="984"/>
        <v>n/a</v>
      </c>
      <c r="H456" s="170" t="str">
        <f t="shared" si="984"/>
        <v>n/a</v>
      </c>
      <c r="I456" s="170" t="str">
        <f t="shared" si="984"/>
        <v>n/a</v>
      </c>
      <c r="J456" s="180">
        <v>44697</v>
      </c>
      <c r="K456" s="180">
        <v>44697</v>
      </c>
      <c r="L456" s="181" t="str">
        <f t="shared" ref="L456:L464" si="985">IF($E456="Public Bidding","Date Required",IF($E456="Shopping","n/a",IF($E456="Small Value Procurement","n/a",IF($E456="Lease of Venue","n/a",IF($E456="Agency to Agency","n/a",IF($E456="Direct Contracting","n/a",IF($E456="Emergency Cases","n/a","Check Mode of Proc")))))))</f>
        <v>n/a</v>
      </c>
      <c r="M456" s="180">
        <v>44704</v>
      </c>
      <c r="N456" s="180">
        <v>44711</v>
      </c>
      <c r="O456" s="186">
        <v>44711</v>
      </c>
      <c r="P456" s="186">
        <v>44713</v>
      </c>
      <c r="Q456" s="243" t="str">
        <f t="shared" ref="Q456:R456" si="986">IF($E456="Public Bidding","Date Required",IF($E456="Shopping","Date Required",IF($E456="Small Value Procurement","Date Required",IF($E456="Lease of Venue","Date Required",IF($E456="Agency to Agency","Date Required",IF($E456="Direct Contracting","Date Required",IF($E456="Emergency Cases","Date Required","Check Mode of Proc")))))))</f>
        <v>Date Required</v>
      </c>
      <c r="R456" s="243" t="str">
        <f t="shared" si="986"/>
        <v>Date Required</v>
      </c>
      <c r="S456" s="190" t="s">
        <v>38</v>
      </c>
      <c r="T456" s="404">
        <f t="shared" ref="T456:T464" si="987">SUM(U456:V456)</f>
        <v>32500</v>
      </c>
      <c r="U456" s="401">
        <v>32500</v>
      </c>
      <c r="V456" s="403"/>
      <c r="W456" s="404">
        <f t="shared" ref="W456:W464" si="988">SUM(X456:Y456)</f>
        <v>31850</v>
      </c>
      <c r="X456" s="401">
        <v>31850</v>
      </c>
      <c r="Y456" s="195"/>
      <c r="Z456" s="190" t="str">
        <f t="shared" ref="Z456:AF456" si="989">IF($E456="Public Bidding","Date Required",IF($E456="Shopping","n/a",IF($E456="Small Value Procurement","n/a",IF($E456="Lease of Venue","n/a",IF($E456="Agency to Agency","n/a",IF($E456="Direct Contracting","n/a",IF($E456="Emergency Cases","n/a","Check Mode of Proc")))))))</f>
        <v>n/a</v>
      </c>
      <c r="AA456" s="190" t="str">
        <f t="shared" si="989"/>
        <v>n/a</v>
      </c>
      <c r="AB456" s="190" t="str">
        <f t="shared" si="989"/>
        <v>n/a</v>
      </c>
      <c r="AC456" s="190" t="str">
        <f t="shared" si="989"/>
        <v>n/a</v>
      </c>
      <c r="AD456" s="190" t="str">
        <f t="shared" si="989"/>
        <v>n/a</v>
      </c>
      <c r="AE456" s="190" t="str">
        <f t="shared" si="989"/>
        <v>n/a</v>
      </c>
      <c r="AF456" s="190" t="str">
        <f t="shared" si="989"/>
        <v>n/a</v>
      </c>
      <c r="AG456" s="206"/>
      <c r="AH456" s="207"/>
      <c r="AI456" s="169" t="s">
        <v>1397</v>
      </c>
      <c r="AJ456" s="168" t="s">
        <v>1165</v>
      </c>
      <c r="AK456" s="169" t="s">
        <v>964</v>
      </c>
      <c r="AL456" s="231"/>
      <c r="AM456" s="231"/>
      <c r="AN456" s="231"/>
      <c r="AO456" s="235"/>
      <c r="AP456" s="231"/>
      <c r="AQ456" s="231"/>
      <c r="AR456" s="231"/>
      <c r="AS456" s="231"/>
      <c r="AT456" s="231"/>
      <c r="AU456" s="231"/>
      <c r="AV456" s="231"/>
      <c r="AW456" s="231"/>
      <c r="AX456" s="231"/>
      <c r="AY456" s="237"/>
      <c r="AZ456" s="231"/>
      <c r="BA456" s="238"/>
      <c r="BB456" s="231"/>
      <c r="BC456" s="231"/>
      <c r="BD456" s="231"/>
    </row>
    <row r="457" spans="1:56" ht="39" customHeight="1">
      <c r="A457" s="167">
        <f>IF(C457=0,"  ",VLOOKUP(C457,CODES!$A$1:$B$143,2,FALSE))</f>
        <v>310100100001000</v>
      </c>
      <c r="B457" s="253" t="s">
        <v>1398</v>
      </c>
      <c r="C457" s="169" t="s">
        <v>445</v>
      </c>
      <c r="D457" s="169" t="s">
        <v>36</v>
      </c>
      <c r="E457" s="169" t="s">
        <v>44</v>
      </c>
      <c r="F457" s="170" t="str">
        <f t="shared" ref="F457:I457" si="990">IF($E457="Public Bidding","Date Required",IF($E457="Shopping","n/a",IF($E457="Small Value Procurement","n/a",IF($E457="Lease of Venue","n/a",IF($E457="Agency to Agency","n/a",IF($E457="Direct Contracting","n/a",IF($E457="Emergency Cases","n/a","Check Mode of Proc")))))))</f>
        <v>n/a</v>
      </c>
      <c r="G457" s="170" t="str">
        <f t="shared" si="990"/>
        <v>n/a</v>
      </c>
      <c r="H457" s="170" t="str">
        <f t="shared" si="990"/>
        <v>n/a</v>
      </c>
      <c r="I457" s="170" t="str">
        <f t="shared" si="990"/>
        <v>n/a</v>
      </c>
      <c r="J457" s="180">
        <v>44704</v>
      </c>
      <c r="K457" s="180">
        <v>44704</v>
      </c>
      <c r="L457" s="181" t="str">
        <f t="shared" si="985"/>
        <v>n/a</v>
      </c>
      <c r="M457" s="180">
        <v>44704</v>
      </c>
      <c r="N457" s="180">
        <v>44705</v>
      </c>
      <c r="O457" s="186">
        <v>44707</v>
      </c>
      <c r="P457" s="186">
        <v>44708</v>
      </c>
      <c r="Q457" s="243" t="str">
        <f t="shared" ref="Q457:R457" si="991">IF($E457="Public Bidding","Date Required",IF($E457="Shopping","Date Required",IF($E457="Small Value Procurement","Date Required",IF($E457="Lease of Venue","Date Required",IF($E457="Agency to Agency","Date Required",IF($E457="Direct Contracting","Date Required",IF($E457="Emergency Cases","Date Required","Check Mode of Proc")))))))</f>
        <v>Date Required</v>
      </c>
      <c r="R457" s="243" t="str">
        <f t="shared" si="991"/>
        <v>Date Required</v>
      </c>
      <c r="S457" s="190" t="s">
        <v>38</v>
      </c>
      <c r="T457" s="404">
        <f t="shared" si="987"/>
        <v>170000</v>
      </c>
      <c r="U457" s="401">
        <v>170000</v>
      </c>
      <c r="V457" s="403"/>
      <c r="W457" s="404">
        <f t="shared" si="988"/>
        <v>141120</v>
      </c>
      <c r="X457" s="401">
        <v>141120</v>
      </c>
      <c r="Y457" s="195"/>
      <c r="Z457" s="190" t="str">
        <f t="shared" ref="Z457:AF457" si="992">IF($E457="Public Bidding","Date Required",IF($E457="Shopping","n/a",IF($E457="Small Value Procurement","n/a",IF($E457="Lease of Venue","n/a",IF($E457="Agency to Agency","n/a",IF($E457="Direct Contracting","n/a",IF($E457="Emergency Cases","n/a","Check Mode of Proc")))))))</f>
        <v>n/a</v>
      </c>
      <c r="AA457" s="190" t="str">
        <f t="shared" si="992"/>
        <v>n/a</v>
      </c>
      <c r="AB457" s="190" t="str">
        <f t="shared" si="992"/>
        <v>n/a</v>
      </c>
      <c r="AC457" s="190" t="str">
        <f t="shared" si="992"/>
        <v>n/a</v>
      </c>
      <c r="AD457" s="190" t="str">
        <f t="shared" si="992"/>
        <v>n/a</v>
      </c>
      <c r="AE457" s="190" t="str">
        <f t="shared" si="992"/>
        <v>n/a</v>
      </c>
      <c r="AF457" s="190" t="str">
        <f t="shared" si="992"/>
        <v>n/a</v>
      </c>
      <c r="AG457" s="206"/>
      <c r="AH457" s="207"/>
      <c r="AI457" s="169" t="s">
        <v>1399</v>
      </c>
      <c r="AJ457" s="168" t="s">
        <v>1400</v>
      </c>
      <c r="AK457" s="169" t="s">
        <v>1401</v>
      </c>
      <c r="AL457" s="231"/>
      <c r="AM457" s="231"/>
      <c r="AN457" s="231"/>
      <c r="AO457" s="235"/>
      <c r="AP457" s="231"/>
      <c r="AQ457" s="231"/>
      <c r="AR457" s="231"/>
      <c r="AS457" s="231"/>
      <c r="AT457" s="231"/>
      <c r="AU457" s="231"/>
      <c r="AV457" s="231"/>
      <c r="AW457" s="231"/>
      <c r="AX457" s="231"/>
      <c r="AY457" s="237"/>
      <c r="AZ457" s="231"/>
      <c r="BA457" s="238"/>
      <c r="BB457" s="231"/>
      <c r="BC457" s="231"/>
      <c r="BD457" s="231"/>
    </row>
    <row r="458" spans="1:56" ht="45" customHeight="1">
      <c r="A458" s="167">
        <f>IF(C458=0,"  ",VLOOKUP(C458,CODES!$A$1:$B$143,2,FALSE))</f>
        <v>330100100001000</v>
      </c>
      <c r="B458" s="253" t="s">
        <v>945</v>
      </c>
      <c r="C458" s="169" t="s">
        <v>249</v>
      </c>
      <c r="D458" s="169" t="s">
        <v>36</v>
      </c>
      <c r="E458" s="169" t="s">
        <v>57</v>
      </c>
      <c r="F458" s="170" t="str">
        <f>IF($E458="Public Bidding","Date Required",IF($E458="Shopping","n/a",IF($E458="Small Value Procurement","n/a",IF($E458="Lease of Venue","n/a",IF($E458="Agency to Agency","n/a",IF($E458="Direct Contracting","n/a",IF($E458="Emergency Cases","n/a","Check Mode of Proc")))))))</f>
        <v>n/a</v>
      </c>
      <c r="G458" s="170" t="str">
        <f>IF($E458="Public Bidding","Date Required",IF($E458="Shopping","n/a",IF($E458="Small Value Procurement","n/a",IF($E458="Lease of Venue","n/a",IF($E458="Agency to Agency","n/a",IF($E458="Direct Contracting","n/a",IF($E458="Emergency Cases","n/a","Check Mode of Proc")))))))</f>
        <v>n/a</v>
      </c>
      <c r="H458" s="170" t="str">
        <f>IF($E458="Public Bidding","Date Required",IF($E458="Shopping","n/a",IF($E458="Small Value Procurement","n/a",IF($E458="Lease of Venue","n/a",IF($E458="Agency to Agency","n/a",IF($E458="Direct Contracting","n/a",IF($E458="Emergency Cases","n/a","Check Mode of Proc")))))))</f>
        <v>n/a</v>
      </c>
      <c r="I458" s="170" t="str">
        <f>IF($E458="Public Bidding","Date Required",IF($E458="Shopping","n/a",IF($E458="Small Value Procurement","n/a",IF($E458="Lease of Venue","n/a",IF($E458="Agency to Agency","n/a",IF($E458="Direct Contracting","n/a",IF($E458="Emergency Cases","n/a","Check Mode of Proc")))))))</f>
        <v>n/a</v>
      </c>
      <c r="J458" s="180">
        <v>44698</v>
      </c>
      <c r="K458" s="180">
        <v>44698</v>
      </c>
      <c r="L458" s="181" t="str">
        <f>IF($E458="Public Bidding","Date Required",IF($E458="Shopping","n/a",IF($E458="Small Value Procurement","n/a",IF($E458="Lease of Venue","n/a",IF($E458="Agency to Agency","n/a",IF($E458="Direct Contracting","n/a",IF($E458="Emergency Cases","n/a","Check Mode of Proc")))))))</f>
        <v>n/a</v>
      </c>
      <c r="M458" s="180">
        <v>44706</v>
      </c>
      <c r="N458" s="180">
        <v>44718</v>
      </c>
      <c r="O458" s="186">
        <v>44720</v>
      </c>
      <c r="P458" s="186">
        <v>44721</v>
      </c>
      <c r="Q458" s="243" t="str">
        <f>IF($E458="Public Bidding","Date Required",IF($E458="Shopping","Date Required",IF($E458="Small Value Procurement","Date Required",IF($E458="Lease of Venue","Date Required",IF($E458="Agency to Agency","Date Required",IF($E458="Direct Contracting","Date Required",IF($E458="Emergency Cases","Date Required","Check Mode of Proc")))))))</f>
        <v>Date Required</v>
      </c>
      <c r="R458" s="243" t="str">
        <f>IF($E458="Public Bidding","Date Required",IF($E458="Shopping","Date Required",IF($E458="Small Value Procurement","Date Required",IF($E458="Lease of Venue","Date Required",IF($E458="Agency to Agency","Date Required",IF($E458="Direct Contracting","Date Required",IF($E458="Emergency Cases","Date Required","Check Mode of Proc")))))))</f>
        <v>Date Required</v>
      </c>
      <c r="S458" s="190" t="s">
        <v>38</v>
      </c>
      <c r="T458" s="248">
        <f>SUM(U458:V458)</f>
        <v>18976</v>
      </c>
      <c r="U458" s="263">
        <v>18976</v>
      </c>
      <c r="V458" s="250"/>
      <c r="W458" s="248">
        <f>SUM(X458:Y458)</f>
        <v>13419</v>
      </c>
      <c r="X458" s="263">
        <v>13419</v>
      </c>
      <c r="Y458" s="195"/>
      <c r="Z458" s="190" t="str">
        <f>IF($E458="Public Bidding","Date Required",IF($E458="Shopping","n/a",IF($E458="Small Value Procurement","n/a",IF($E458="Lease of Venue","n/a",IF($E458="Agency to Agency","n/a",IF($E458="Direct Contracting","n/a",IF($E458="Emergency Cases","n/a","Check Mode of Proc")))))))</f>
        <v>n/a</v>
      </c>
      <c r="AA458" s="190" t="str">
        <f>IF($E458="Public Bidding","Date Required",IF($E458="Shopping","n/a",IF($E458="Small Value Procurement","n/a",IF($E458="Lease of Venue","n/a",IF($E458="Agency to Agency","n/a",IF($E458="Direct Contracting","n/a",IF($E458="Emergency Cases","n/a","Check Mode of Proc")))))))</f>
        <v>n/a</v>
      </c>
      <c r="AB458" s="190" t="str">
        <f>IF($E458="Public Bidding","Date Required",IF($E458="Shopping","n/a",IF($E458="Small Value Procurement","n/a",IF($E458="Lease of Venue","n/a",IF($E458="Agency to Agency","n/a",IF($E458="Direct Contracting","n/a",IF($E458="Emergency Cases","n/a","Check Mode of Proc")))))))</f>
        <v>n/a</v>
      </c>
      <c r="AC458" s="190" t="str">
        <f>IF($E458="Public Bidding","Date Required",IF($E458="Shopping","n/a",IF($E458="Small Value Procurement","n/a",IF($E458="Lease of Venue","n/a",IF($E458="Agency to Agency","n/a",IF($E458="Direct Contracting","n/a",IF($E458="Emergency Cases","n/a","Check Mode of Proc")))))))</f>
        <v>n/a</v>
      </c>
      <c r="AD458" s="190" t="str">
        <f>IF($E458="Public Bidding","Date Required",IF($E458="Shopping","n/a",IF($E458="Small Value Procurement","n/a",IF($E458="Lease of Venue","n/a",IF($E458="Agency to Agency","n/a",IF($E458="Direct Contracting","n/a",IF($E458="Emergency Cases","n/a","Check Mode of Proc")))))))</f>
        <v>n/a</v>
      </c>
      <c r="AE458" s="190" t="str">
        <f>IF($E458="Public Bidding","Date Required",IF($E458="Shopping","n/a",IF($E458="Small Value Procurement","n/a",IF($E458="Lease of Venue","n/a",IF($E458="Agency to Agency","n/a",IF($E458="Direct Contracting","n/a",IF($E458="Emergency Cases","n/a","Check Mode of Proc")))))))</f>
        <v>n/a</v>
      </c>
      <c r="AF458" s="190" t="str">
        <f>IF($E458="Public Bidding","Date Required",IF($E458="Shopping","n/a",IF($E458="Small Value Procurement","n/a",IF($E458="Lease of Venue","n/a",IF($E458="Agency to Agency","n/a",IF($E458="Direct Contracting","n/a",IF($E458="Emergency Cases","n/a","Check Mode of Proc")))))))</f>
        <v>n/a</v>
      </c>
      <c r="AG458" s="206"/>
      <c r="AH458" s="207"/>
      <c r="AI458" s="169" t="s">
        <v>946</v>
      </c>
      <c r="AJ458" s="168" t="s">
        <v>947</v>
      </c>
      <c r="AK458" s="169" t="s">
        <v>929</v>
      </c>
      <c r="AL458" s="231"/>
      <c r="AM458" s="231"/>
      <c r="AN458" s="231"/>
      <c r="AO458" s="235"/>
      <c r="AP458" s="231"/>
      <c r="AQ458" s="231"/>
      <c r="AR458" s="231"/>
      <c r="AS458" s="231"/>
      <c r="AT458" s="231"/>
      <c r="AU458" s="231"/>
      <c r="AV458" s="231"/>
      <c r="AW458" s="231"/>
      <c r="AX458" s="231"/>
      <c r="AY458" s="237"/>
      <c r="AZ458" s="231"/>
      <c r="BA458" s="238"/>
      <c r="BB458" s="231"/>
      <c r="BC458" s="231"/>
      <c r="BD458" s="231"/>
    </row>
    <row r="459" spans="1:56" ht="39" customHeight="1">
      <c r="A459" s="167" t="str">
        <f>IF(C459=0,"  ",VLOOKUP(C459,CODES!$A$1:$B$143,2,FALSE))</f>
        <v>3201021100001000</v>
      </c>
      <c r="B459" s="253" t="s">
        <v>1402</v>
      </c>
      <c r="C459" s="169" t="s">
        <v>575</v>
      </c>
      <c r="D459" s="169" t="s">
        <v>36</v>
      </c>
      <c r="E459" s="169" t="s">
        <v>44</v>
      </c>
      <c r="F459" s="170" t="str">
        <f t="shared" ref="F459:I460" si="993">IF($E459="Public Bidding","Date Required",IF($E459="Shopping","n/a",IF($E459="Small Value Procurement","n/a",IF($E459="Lease of Venue","n/a",IF($E459="Agency to Agency","n/a",IF($E459="Direct Contracting","n/a",IF($E459="Emergency Cases","n/a","Check Mode of Proc")))))))</f>
        <v>n/a</v>
      </c>
      <c r="G459" s="170" t="str">
        <f t="shared" si="993"/>
        <v>n/a</v>
      </c>
      <c r="H459" s="170" t="str">
        <f t="shared" si="993"/>
        <v>n/a</v>
      </c>
      <c r="I459" s="170" t="str">
        <f t="shared" si="993"/>
        <v>n/a</v>
      </c>
      <c r="J459" s="180">
        <v>44693</v>
      </c>
      <c r="K459" s="180">
        <v>44693</v>
      </c>
      <c r="L459" s="181" t="str">
        <f t="shared" si="985"/>
        <v>n/a</v>
      </c>
      <c r="M459" s="180">
        <v>44707</v>
      </c>
      <c r="N459" s="180">
        <v>44718</v>
      </c>
      <c r="O459" s="186">
        <v>44733</v>
      </c>
      <c r="P459" s="186">
        <v>44734</v>
      </c>
      <c r="Q459" s="243" t="str">
        <f t="shared" ref="Q459:R460" si="994">IF($E459="Public Bidding","Date Required",IF($E459="Shopping","Date Required",IF($E459="Small Value Procurement","Date Required",IF($E459="Lease of Venue","Date Required",IF($E459="Agency to Agency","Date Required",IF($E459="Direct Contracting","Date Required",IF($E459="Emergency Cases","Date Required","Check Mode of Proc")))))))</f>
        <v>Date Required</v>
      </c>
      <c r="R459" s="243" t="str">
        <f t="shared" si="994"/>
        <v>Date Required</v>
      </c>
      <c r="S459" s="190" t="s">
        <v>38</v>
      </c>
      <c r="T459" s="404">
        <f t="shared" si="987"/>
        <v>11000</v>
      </c>
      <c r="U459" s="401">
        <v>11000</v>
      </c>
      <c r="V459" s="403"/>
      <c r="W459" s="404">
        <f t="shared" si="988"/>
        <v>7920</v>
      </c>
      <c r="X459" s="401">
        <v>7920</v>
      </c>
      <c r="Y459" s="195"/>
      <c r="Z459" s="190" t="str">
        <f t="shared" ref="Z459:AF460" si="995">IF($E459="Public Bidding","Date Required",IF($E459="Shopping","n/a",IF($E459="Small Value Procurement","n/a",IF($E459="Lease of Venue","n/a",IF($E459="Agency to Agency","n/a",IF($E459="Direct Contracting","n/a",IF($E459="Emergency Cases","n/a","Check Mode of Proc")))))))</f>
        <v>n/a</v>
      </c>
      <c r="AA459" s="190" t="str">
        <f t="shared" si="995"/>
        <v>n/a</v>
      </c>
      <c r="AB459" s="190" t="str">
        <f t="shared" si="995"/>
        <v>n/a</v>
      </c>
      <c r="AC459" s="190" t="str">
        <f t="shared" si="995"/>
        <v>n/a</v>
      </c>
      <c r="AD459" s="190" t="str">
        <f t="shared" si="995"/>
        <v>n/a</v>
      </c>
      <c r="AE459" s="190" t="str">
        <f t="shared" si="995"/>
        <v>n/a</v>
      </c>
      <c r="AF459" s="190" t="str">
        <f t="shared" si="995"/>
        <v>n/a</v>
      </c>
      <c r="AG459" s="206"/>
      <c r="AH459" s="207"/>
      <c r="AI459" s="169" t="s">
        <v>1403</v>
      </c>
      <c r="AJ459" s="168" t="s">
        <v>1404</v>
      </c>
      <c r="AK459" s="169" t="s">
        <v>1040</v>
      </c>
      <c r="AL459" s="231"/>
      <c r="AM459" s="231"/>
      <c r="AN459" s="231"/>
      <c r="AO459" s="235"/>
      <c r="AP459" s="231"/>
      <c r="AQ459" s="231"/>
      <c r="AR459" s="231"/>
      <c r="AS459" s="231"/>
      <c r="AT459" s="231"/>
      <c r="AU459" s="231"/>
      <c r="AV459" s="231"/>
      <c r="AW459" s="231"/>
      <c r="AX459" s="231"/>
      <c r="AY459" s="237"/>
      <c r="AZ459" s="231"/>
      <c r="BA459" s="238"/>
      <c r="BB459" s="231"/>
      <c r="BC459" s="231"/>
      <c r="BD459" s="231"/>
    </row>
    <row r="460" spans="1:56" ht="39" customHeight="1">
      <c r="A460" s="167">
        <f>IF(C460=0,"  ",VLOOKUP(C460,CODES!$A$1:$B$143,2,FALSE))</f>
        <v>100000100001000</v>
      </c>
      <c r="B460" s="253" t="s">
        <v>995</v>
      </c>
      <c r="C460" s="169" t="s">
        <v>841</v>
      </c>
      <c r="D460" s="169" t="s">
        <v>36</v>
      </c>
      <c r="E460" s="169" t="s">
        <v>44</v>
      </c>
      <c r="F460" s="170" t="str">
        <f t="shared" si="993"/>
        <v>n/a</v>
      </c>
      <c r="G460" s="170" t="str">
        <f t="shared" si="993"/>
        <v>n/a</v>
      </c>
      <c r="H460" s="170" t="str">
        <f t="shared" si="993"/>
        <v>n/a</v>
      </c>
      <c r="I460" s="170" t="str">
        <f t="shared" si="993"/>
        <v>n/a</v>
      </c>
      <c r="J460" s="180">
        <v>44708</v>
      </c>
      <c r="K460" s="180">
        <v>44708</v>
      </c>
      <c r="L460" s="181" t="str">
        <f t="shared" si="985"/>
        <v>n/a</v>
      </c>
      <c r="M460" s="180">
        <v>44708</v>
      </c>
      <c r="N460" s="180">
        <v>44711</v>
      </c>
      <c r="O460" s="186">
        <v>44712</v>
      </c>
      <c r="P460" s="186">
        <v>44713</v>
      </c>
      <c r="Q460" s="398" t="s">
        <v>1967</v>
      </c>
      <c r="R460" s="243" t="str">
        <f t="shared" si="994"/>
        <v>Date Required</v>
      </c>
      <c r="S460" s="190" t="s">
        <v>38</v>
      </c>
      <c r="T460" s="248">
        <f t="shared" si="987"/>
        <v>10000</v>
      </c>
      <c r="U460" s="263">
        <v>10000</v>
      </c>
      <c r="V460" s="250"/>
      <c r="W460" s="248">
        <f t="shared" si="988"/>
        <v>9750</v>
      </c>
      <c r="X460" s="263">
        <v>9750</v>
      </c>
      <c r="Y460" s="195"/>
      <c r="Z460" s="190" t="str">
        <f t="shared" si="995"/>
        <v>n/a</v>
      </c>
      <c r="AA460" s="190" t="str">
        <f t="shared" si="995"/>
        <v>n/a</v>
      </c>
      <c r="AB460" s="190" t="str">
        <f t="shared" si="995"/>
        <v>n/a</v>
      </c>
      <c r="AC460" s="190" t="str">
        <f t="shared" si="995"/>
        <v>n/a</v>
      </c>
      <c r="AD460" s="190" t="str">
        <f t="shared" si="995"/>
        <v>n/a</v>
      </c>
      <c r="AE460" s="190" t="str">
        <f t="shared" si="995"/>
        <v>n/a</v>
      </c>
      <c r="AF460" s="190" t="str">
        <f t="shared" si="995"/>
        <v>n/a</v>
      </c>
      <c r="AG460" s="206"/>
      <c r="AH460" s="207"/>
      <c r="AI460" s="169" t="s">
        <v>996</v>
      </c>
      <c r="AJ460" s="168" t="s">
        <v>997</v>
      </c>
      <c r="AK460" s="169" t="s">
        <v>889</v>
      </c>
      <c r="AL460" s="231"/>
      <c r="AM460" s="231"/>
      <c r="AN460" s="231"/>
      <c r="AO460" s="235"/>
      <c r="AP460" s="231"/>
      <c r="AQ460" s="231"/>
      <c r="AR460" s="231"/>
      <c r="AS460" s="231"/>
      <c r="AT460" s="231"/>
      <c r="AU460" s="231"/>
      <c r="AV460" s="231"/>
      <c r="AW460" s="231"/>
      <c r="AX460" s="231"/>
      <c r="AY460" s="237"/>
      <c r="AZ460" s="231"/>
      <c r="BA460" s="238"/>
      <c r="BB460" s="231"/>
      <c r="BC460" s="231"/>
      <c r="BD460" s="231"/>
    </row>
    <row r="461" spans="1:56" ht="39" customHeight="1">
      <c r="A461" s="167">
        <f>IF(C461=0,"  ",VLOOKUP(C461,CODES!$A$1:$B$143,2,FALSE))</f>
        <v>330100100001000</v>
      </c>
      <c r="B461" s="253" t="s">
        <v>1405</v>
      </c>
      <c r="C461" s="169" t="s">
        <v>249</v>
      </c>
      <c r="D461" s="169" t="s">
        <v>36</v>
      </c>
      <c r="E461" s="169" t="s">
        <v>44</v>
      </c>
      <c r="F461" s="170" t="str">
        <f t="shared" ref="F461:I461" si="996">IF($E461="Public Bidding","Date Required",IF($E461="Shopping","n/a",IF($E461="Small Value Procurement","n/a",IF($E461="Lease of Venue","n/a",IF($E461="Agency to Agency","n/a",IF($E461="Direct Contracting","n/a",IF($E461="Emergency Cases","n/a","Check Mode of Proc")))))))</f>
        <v>n/a</v>
      </c>
      <c r="G461" s="170" t="str">
        <f t="shared" si="996"/>
        <v>n/a</v>
      </c>
      <c r="H461" s="170" t="str">
        <f t="shared" si="996"/>
        <v>n/a</v>
      </c>
      <c r="I461" s="170" t="str">
        <f t="shared" si="996"/>
        <v>n/a</v>
      </c>
      <c r="J461" s="180">
        <v>44701</v>
      </c>
      <c r="K461" s="180">
        <v>44701</v>
      </c>
      <c r="L461" s="181" t="str">
        <f t="shared" si="985"/>
        <v>n/a</v>
      </c>
      <c r="M461" s="180">
        <v>44712</v>
      </c>
      <c r="N461" s="180">
        <v>44718</v>
      </c>
      <c r="O461" s="186">
        <v>44722</v>
      </c>
      <c r="P461" s="186">
        <v>44723</v>
      </c>
      <c r="Q461" s="243" t="str">
        <f t="shared" ref="Q461:R461" si="997">IF($E461="Public Bidding","Date Required",IF($E461="Shopping","Date Required",IF($E461="Small Value Procurement","Date Required",IF($E461="Lease of Venue","Date Required",IF($E461="Agency to Agency","Date Required",IF($E461="Direct Contracting","Date Required",IF($E461="Emergency Cases","Date Required","Check Mode of Proc")))))))</f>
        <v>Date Required</v>
      </c>
      <c r="R461" s="243" t="str">
        <f t="shared" si="997"/>
        <v>Date Required</v>
      </c>
      <c r="S461" s="190" t="s">
        <v>38</v>
      </c>
      <c r="T461" s="404">
        <f t="shared" si="987"/>
        <v>60935</v>
      </c>
      <c r="U461" s="401">
        <v>60935</v>
      </c>
      <c r="V461" s="403"/>
      <c r="W461" s="404">
        <f t="shared" si="988"/>
        <v>55000</v>
      </c>
      <c r="X461" s="401">
        <v>55000</v>
      </c>
      <c r="Y461" s="195"/>
      <c r="Z461" s="190" t="str">
        <f t="shared" ref="Z461:AF461" si="998">IF($E461="Public Bidding","Date Required",IF($E461="Shopping","n/a",IF($E461="Small Value Procurement","n/a",IF($E461="Lease of Venue","n/a",IF($E461="Agency to Agency","n/a",IF($E461="Direct Contracting","n/a",IF($E461="Emergency Cases","n/a","Check Mode of Proc")))))))</f>
        <v>n/a</v>
      </c>
      <c r="AA461" s="190" t="str">
        <f t="shared" si="998"/>
        <v>n/a</v>
      </c>
      <c r="AB461" s="190" t="str">
        <f t="shared" si="998"/>
        <v>n/a</v>
      </c>
      <c r="AC461" s="190" t="str">
        <f t="shared" si="998"/>
        <v>n/a</v>
      </c>
      <c r="AD461" s="190" t="str">
        <f t="shared" si="998"/>
        <v>n/a</v>
      </c>
      <c r="AE461" s="190" t="str">
        <f t="shared" si="998"/>
        <v>n/a</v>
      </c>
      <c r="AF461" s="190" t="str">
        <f t="shared" si="998"/>
        <v>n/a</v>
      </c>
      <c r="AG461" s="206"/>
      <c r="AH461" s="207"/>
      <c r="AI461" s="169" t="s">
        <v>1406</v>
      </c>
      <c r="AJ461" s="168" t="s">
        <v>438</v>
      </c>
      <c r="AK461" s="169" t="s">
        <v>1010</v>
      </c>
      <c r="AL461" s="231"/>
      <c r="AM461" s="231"/>
      <c r="AN461" s="231"/>
      <c r="AO461" s="235"/>
      <c r="AP461" s="231"/>
      <c r="AQ461" s="231"/>
      <c r="AR461" s="231"/>
      <c r="AS461" s="231"/>
      <c r="AT461" s="231"/>
      <c r="AU461" s="231"/>
      <c r="AV461" s="231"/>
      <c r="AW461" s="231"/>
      <c r="AX461" s="231"/>
      <c r="AY461" s="237"/>
      <c r="AZ461" s="231"/>
      <c r="BA461" s="238"/>
      <c r="BB461" s="231"/>
      <c r="BC461" s="231"/>
      <c r="BD461" s="231"/>
    </row>
    <row r="462" spans="1:56" ht="66.75" customHeight="1">
      <c r="A462" s="167" t="str">
        <f>IF(C462=0,"  ",VLOOKUP(C462,CODES!$A$1:$B$143,2,FALSE))</f>
        <v>3201021100001000</v>
      </c>
      <c r="B462" s="253" t="s">
        <v>1407</v>
      </c>
      <c r="C462" s="169" t="s">
        <v>575</v>
      </c>
      <c r="D462" s="169" t="s">
        <v>36</v>
      </c>
      <c r="E462" s="169" t="s">
        <v>44</v>
      </c>
      <c r="F462" s="170" t="str">
        <f t="shared" ref="F462:I462" si="999">IF($E462="Public Bidding","Date Required",IF($E462="Shopping","n/a",IF($E462="Small Value Procurement","n/a",IF($E462="Lease of Venue","n/a",IF($E462="Agency to Agency","n/a",IF($E462="Direct Contracting","n/a",IF($E462="Emergency Cases","n/a","Check Mode of Proc")))))))</f>
        <v>n/a</v>
      </c>
      <c r="G462" s="170" t="str">
        <f t="shared" si="999"/>
        <v>n/a</v>
      </c>
      <c r="H462" s="170" t="str">
        <f t="shared" si="999"/>
        <v>n/a</v>
      </c>
      <c r="I462" s="170" t="str">
        <f t="shared" si="999"/>
        <v>n/a</v>
      </c>
      <c r="J462" s="180">
        <v>44711</v>
      </c>
      <c r="K462" s="180">
        <v>44711</v>
      </c>
      <c r="L462" s="181" t="str">
        <f t="shared" si="985"/>
        <v>n/a</v>
      </c>
      <c r="M462" s="180">
        <v>44713</v>
      </c>
      <c r="N462" s="180">
        <v>44718</v>
      </c>
      <c r="O462" s="186">
        <v>44719</v>
      </c>
      <c r="P462" s="186">
        <v>44720</v>
      </c>
      <c r="Q462" s="186">
        <v>44729</v>
      </c>
      <c r="R462" s="243" t="str">
        <f t="shared" ref="R462:R464" si="1000">IF($E462="Public Bidding","Date Required",IF($E462="Shopping","Date Required",IF($E462="Small Value Procurement","Date Required",IF($E462="Lease of Venue","Date Required",IF($E462="Agency to Agency","Date Required",IF($E462="Direct Contracting","Date Required",IF($E462="Emergency Cases","Date Required","Check Mode of Proc")))))))</f>
        <v>Date Required</v>
      </c>
      <c r="S462" s="190" t="s">
        <v>38</v>
      </c>
      <c r="T462" s="404">
        <f t="shared" si="987"/>
        <v>357000</v>
      </c>
      <c r="U462" s="401">
        <v>357000</v>
      </c>
      <c r="V462" s="403"/>
      <c r="W462" s="404">
        <f t="shared" si="988"/>
        <v>357000</v>
      </c>
      <c r="X462" s="401">
        <v>357000</v>
      </c>
      <c r="Y462" s="195"/>
      <c r="Z462" s="190" t="str">
        <f t="shared" ref="Z462:AF462" si="1001">IF($E462="Public Bidding","Date Required",IF($E462="Shopping","n/a",IF($E462="Small Value Procurement","n/a",IF($E462="Lease of Venue","n/a",IF($E462="Agency to Agency","n/a",IF($E462="Direct Contracting","n/a",IF($E462="Emergency Cases","n/a","Check Mode of Proc")))))))</f>
        <v>n/a</v>
      </c>
      <c r="AA462" s="190" t="str">
        <f t="shared" si="1001"/>
        <v>n/a</v>
      </c>
      <c r="AB462" s="190" t="str">
        <f t="shared" si="1001"/>
        <v>n/a</v>
      </c>
      <c r="AC462" s="190" t="str">
        <f t="shared" si="1001"/>
        <v>n/a</v>
      </c>
      <c r="AD462" s="190" t="str">
        <f t="shared" si="1001"/>
        <v>n/a</v>
      </c>
      <c r="AE462" s="190" t="str">
        <f t="shared" si="1001"/>
        <v>n/a</v>
      </c>
      <c r="AF462" s="190" t="str">
        <f t="shared" si="1001"/>
        <v>n/a</v>
      </c>
      <c r="AG462" s="206"/>
      <c r="AH462" s="207"/>
      <c r="AI462" s="169" t="s">
        <v>1408</v>
      </c>
      <c r="AJ462" s="168" t="s">
        <v>1409</v>
      </c>
      <c r="AK462" s="169" t="s">
        <v>1044</v>
      </c>
      <c r="AL462" s="231"/>
      <c r="AM462" s="231"/>
      <c r="AN462" s="231"/>
      <c r="AO462" s="235"/>
      <c r="AP462" s="231"/>
      <c r="AQ462" s="231"/>
      <c r="AR462" s="231"/>
      <c r="AS462" s="231"/>
      <c r="AT462" s="231"/>
      <c r="AU462" s="231"/>
      <c r="AV462" s="231"/>
      <c r="AW462" s="231"/>
      <c r="AX462" s="231"/>
      <c r="AY462" s="237"/>
      <c r="AZ462" s="231"/>
      <c r="BA462" s="238"/>
      <c r="BB462" s="231"/>
      <c r="BC462" s="231"/>
      <c r="BD462" s="231"/>
    </row>
    <row r="463" spans="1:56" ht="39" customHeight="1">
      <c r="A463" s="167">
        <f>IF(C463=0,"  ",VLOOKUP(C463,CODES!$A$1:$B$143,2,FALSE))</f>
        <v>310100100001000</v>
      </c>
      <c r="B463" s="253" t="s">
        <v>1410</v>
      </c>
      <c r="C463" s="169" t="s">
        <v>445</v>
      </c>
      <c r="D463" s="169" t="s">
        <v>36</v>
      </c>
      <c r="E463" s="169" t="s">
        <v>44</v>
      </c>
      <c r="F463" s="170" t="str">
        <f t="shared" ref="F463:I464" si="1002">IF($E463="Public Bidding","Date Required",IF($E463="Shopping","n/a",IF($E463="Small Value Procurement","n/a",IF($E463="Lease of Venue","n/a",IF($E463="Agency to Agency","n/a",IF($E463="Direct Contracting","n/a",IF($E463="Emergency Cases","n/a","Check Mode of Proc")))))))</f>
        <v>n/a</v>
      </c>
      <c r="G463" s="170" t="str">
        <f t="shared" si="1002"/>
        <v>n/a</v>
      </c>
      <c r="H463" s="170" t="str">
        <f t="shared" si="1002"/>
        <v>n/a</v>
      </c>
      <c r="I463" s="170" t="str">
        <f t="shared" si="1002"/>
        <v>n/a</v>
      </c>
      <c r="J463" s="180">
        <v>44712</v>
      </c>
      <c r="K463" s="180">
        <v>44712</v>
      </c>
      <c r="L463" s="181" t="str">
        <f t="shared" si="985"/>
        <v>n/a</v>
      </c>
      <c r="M463" s="180">
        <v>44718</v>
      </c>
      <c r="N463" s="180">
        <v>44726</v>
      </c>
      <c r="O463" s="186">
        <v>44726</v>
      </c>
      <c r="P463" s="186">
        <v>44727</v>
      </c>
      <c r="Q463" s="243" t="str">
        <f>IF($E463="Public Bidding","Date Required",IF($E463="Shopping","Date Required",IF($E463="Small Value Procurement","Date Required",IF($E463="Lease of Venue","Date Required",IF($E463="Agency to Agency","Date Required",IF($E463="Direct Contracting","Date Required",IF($E463="Emergency Cases","Date Required","Check Mode of Proc")))))))</f>
        <v>Date Required</v>
      </c>
      <c r="R463" s="243" t="str">
        <f t="shared" si="1000"/>
        <v>Date Required</v>
      </c>
      <c r="S463" s="190" t="s">
        <v>38</v>
      </c>
      <c r="T463" s="404">
        <f t="shared" si="987"/>
        <v>15000</v>
      </c>
      <c r="U463" s="401">
        <v>15000</v>
      </c>
      <c r="V463" s="403"/>
      <c r="W463" s="404">
        <f t="shared" si="988"/>
        <v>15000</v>
      </c>
      <c r="X463" s="401">
        <v>15000</v>
      </c>
      <c r="Y463" s="195"/>
      <c r="Z463" s="190" t="str">
        <f t="shared" ref="Z463:AF464" si="1003">IF($E463="Public Bidding","Date Required",IF($E463="Shopping","n/a",IF($E463="Small Value Procurement","n/a",IF($E463="Lease of Venue","n/a",IF($E463="Agency to Agency","n/a",IF($E463="Direct Contracting","n/a",IF($E463="Emergency Cases","n/a","Check Mode of Proc")))))))</f>
        <v>n/a</v>
      </c>
      <c r="AA463" s="190" t="str">
        <f t="shared" si="1003"/>
        <v>n/a</v>
      </c>
      <c r="AB463" s="190" t="str">
        <f t="shared" si="1003"/>
        <v>n/a</v>
      </c>
      <c r="AC463" s="190" t="str">
        <f t="shared" si="1003"/>
        <v>n/a</v>
      </c>
      <c r="AD463" s="190" t="str">
        <f t="shared" si="1003"/>
        <v>n/a</v>
      </c>
      <c r="AE463" s="190" t="str">
        <f t="shared" si="1003"/>
        <v>n/a</v>
      </c>
      <c r="AF463" s="190" t="str">
        <f t="shared" si="1003"/>
        <v>n/a</v>
      </c>
      <c r="AG463" s="206"/>
      <c r="AH463" s="207"/>
      <c r="AI463" s="169" t="s">
        <v>1411</v>
      </c>
      <c r="AJ463" s="168" t="s">
        <v>1165</v>
      </c>
      <c r="AK463" s="169" t="s">
        <v>1078</v>
      </c>
      <c r="AL463" s="231"/>
      <c r="AM463" s="231"/>
      <c r="AN463" s="231"/>
      <c r="AO463" s="235"/>
      <c r="AP463" s="231"/>
      <c r="AQ463" s="231"/>
      <c r="AR463" s="231"/>
      <c r="AS463" s="231"/>
      <c r="AT463" s="231"/>
      <c r="AU463" s="231"/>
      <c r="AV463" s="231"/>
      <c r="AW463" s="231"/>
      <c r="AX463" s="231"/>
      <c r="AY463" s="237"/>
      <c r="AZ463" s="231"/>
      <c r="BA463" s="238"/>
      <c r="BB463" s="231"/>
      <c r="BC463" s="231"/>
      <c r="BD463" s="231"/>
    </row>
    <row r="464" spans="1:56" ht="39" customHeight="1">
      <c r="A464" s="167">
        <f>IF(C464=0,"  ",VLOOKUP(C464,CODES!$A$1:$B$143,2,FALSE))</f>
        <v>310100100001000</v>
      </c>
      <c r="B464" s="253" t="s">
        <v>1412</v>
      </c>
      <c r="C464" s="169" t="s">
        <v>445</v>
      </c>
      <c r="D464" s="169" t="s">
        <v>36</v>
      </c>
      <c r="E464" s="169" t="s">
        <v>44</v>
      </c>
      <c r="F464" s="170" t="str">
        <f t="shared" si="1002"/>
        <v>n/a</v>
      </c>
      <c r="G464" s="170" t="str">
        <f t="shared" si="1002"/>
        <v>n/a</v>
      </c>
      <c r="H464" s="170" t="str">
        <f t="shared" si="1002"/>
        <v>n/a</v>
      </c>
      <c r="I464" s="170" t="str">
        <f t="shared" si="1002"/>
        <v>n/a</v>
      </c>
      <c r="J464" s="180">
        <v>44659</v>
      </c>
      <c r="K464" s="180">
        <v>44659</v>
      </c>
      <c r="L464" s="181" t="str">
        <f t="shared" si="985"/>
        <v>n/a</v>
      </c>
      <c r="M464" s="180">
        <v>44719</v>
      </c>
      <c r="N464" s="180">
        <v>44719</v>
      </c>
      <c r="O464" s="186">
        <v>44733</v>
      </c>
      <c r="P464" s="186">
        <v>44734</v>
      </c>
      <c r="Q464" s="243" t="str">
        <f>IF($E464="Public Bidding","Date Required",IF($E464="Shopping","Date Required",IF($E464="Small Value Procurement","Date Required",IF($E464="Lease of Venue","Date Required",IF($E464="Agency to Agency","Date Required",IF($E464="Direct Contracting","Date Required",IF($E464="Emergency Cases","Date Required","Check Mode of Proc")))))))</f>
        <v>Date Required</v>
      </c>
      <c r="R464" s="243" t="str">
        <f t="shared" si="1000"/>
        <v>Date Required</v>
      </c>
      <c r="S464" s="190" t="s">
        <v>38</v>
      </c>
      <c r="T464" s="412">
        <f t="shared" si="987"/>
        <v>336000</v>
      </c>
      <c r="U464" s="406">
        <v>336000</v>
      </c>
      <c r="V464" s="403"/>
      <c r="W464" s="404">
        <f t="shared" si="988"/>
        <v>63240</v>
      </c>
      <c r="X464" s="401">
        <v>63240</v>
      </c>
      <c r="Y464" s="195"/>
      <c r="Z464" s="190" t="str">
        <f t="shared" si="1003"/>
        <v>n/a</v>
      </c>
      <c r="AA464" s="190" t="str">
        <f t="shared" si="1003"/>
        <v>n/a</v>
      </c>
      <c r="AB464" s="190" t="str">
        <f t="shared" si="1003"/>
        <v>n/a</v>
      </c>
      <c r="AC464" s="190" t="str">
        <f t="shared" si="1003"/>
        <v>n/a</v>
      </c>
      <c r="AD464" s="190" t="str">
        <f t="shared" si="1003"/>
        <v>n/a</v>
      </c>
      <c r="AE464" s="190" t="str">
        <f t="shared" si="1003"/>
        <v>n/a</v>
      </c>
      <c r="AF464" s="190" t="str">
        <f t="shared" si="1003"/>
        <v>n/a</v>
      </c>
      <c r="AG464" s="206"/>
      <c r="AH464" s="207"/>
      <c r="AI464" s="169" t="s">
        <v>1413</v>
      </c>
      <c r="AJ464" s="168" t="s">
        <v>1414</v>
      </c>
      <c r="AK464" s="306"/>
      <c r="AL464" s="231"/>
      <c r="AM464" s="231"/>
      <c r="AN464" s="231"/>
      <c r="AO464" s="235"/>
      <c r="AP464" s="231"/>
      <c r="AQ464" s="231"/>
      <c r="AR464" s="231"/>
      <c r="AS464" s="231"/>
      <c r="AT464" s="231"/>
      <c r="AU464" s="231"/>
      <c r="AV464" s="231"/>
      <c r="AW464" s="231"/>
      <c r="AX464" s="231"/>
      <c r="AY464" s="237"/>
      <c r="AZ464" s="231"/>
      <c r="BA464" s="238"/>
      <c r="BB464" s="231"/>
      <c r="BC464" s="231"/>
      <c r="BD464" s="231"/>
    </row>
    <row r="465" spans="1:56" ht="39" customHeight="1">
      <c r="A465" s="167">
        <f>IF(C465=0,"  ",VLOOKUP(C465,CODES!$A$1:$B$143,2,FALSE))</f>
        <v>100000100001000</v>
      </c>
      <c r="B465" s="253" t="s">
        <v>1415</v>
      </c>
      <c r="C465" s="169" t="s">
        <v>49</v>
      </c>
      <c r="D465" s="169" t="s">
        <v>36</v>
      </c>
      <c r="E465" s="169" t="s">
        <v>44</v>
      </c>
      <c r="F465" s="170" t="str">
        <f t="shared" ref="F465:I465" si="1004">IF($E465="Public Bidding","Date Required",IF($E465="Shopping","n/a",IF($E465="Small Value Procurement","n/a",IF($E465="Lease of Venue","n/a",IF($E465="Agency to Agency","n/a",IF($E465="Direct Contracting","n/a",IF($E465="Emergency Cases","n/a","Check Mode of Proc")))))))</f>
        <v>n/a</v>
      </c>
      <c r="G465" s="170" t="str">
        <f t="shared" si="1004"/>
        <v>n/a</v>
      </c>
      <c r="H465" s="170" t="str">
        <f t="shared" si="1004"/>
        <v>n/a</v>
      </c>
      <c r="I465" s="170" t="str">
        <f t="shared" si="1004"/>
        <v>n/a</v>
      </c>
      <c r="J465" s="180">
        <v>44707</v>
      </c>
      <c r="K465" s="180">
        <v>44707</v>
      </c>
      <c r="L465" s="181" t="str">
        <f t="shared" ref="L465:L471" si="1005">IF($E465="Public Bidding","Date Required",IF($E465="Shopping","n/a",IF($E465="Small Value Procurement","n/a",IF($E465="Lease of Venue","n/a",IF($E465="Agency to Agency","n/a",IF($E465="Direct Contracting","n/a",IF($E465="Emergency Cases","n/a","Check Mode of Proc")))))))</f>
        <v>n/a</v>
      </c>
      <c r="M465" s="180">
        <v>44719</v>
      </c>
      <c r="N465" s="180">
        <v>44726</v>
      </c>
      <c r="O465" s="186">
        <v>44733</v>
      </c>
      <c r="P465" s="186">
        <v>44734</v>
      </c>
      <c r="Q465" s="243" t="str">
        <f t="shared" ref="Q465:R465" si="1006">IF($E465="Public Bidding","Date Required",IF($E465="Shopping","Date Required",IF($E465="Small Value Procurement","Date Required",IF($E465="Lease of Venue","Date Required",IF($E465="Agency to Agency","Date Required",IF($E465="Direct Contracting","Date Required",IF($E465="Emergency Cases","Date Required","Check Mode of Proc")))))))</f>
        <v>Date Required</v>
      </c>
      <c r="R465" s="243" t="str">
        <f t="shared" si="1006"/>
        <v>Date Required</v>
      </c>
      <c r="S465" s="190" t="s">
        <v>38</v>
      </c>
      <c r="T465" s="404">
        <f>SUM(U465:V465)</f>
        <v>118350</v>
      </c>
      <c r="U465" s="401">
        <v>118350</v>
      </c>
      <c r="V465" s="403"/>
      <c r="W465" s="404">
        <f t="shared" ref="W465:W499" si="1007">SUM(X465:Y465)</f>
        <v>11920</v>
      </c>
      <c r="X465" s="401">
        <v>11920</v>
      </c>
      <c r="Y465" s="195"/>
      <c r="Z465" s="190" t="str">
        <f t="shared" ref="Z465:AF465" si="1008">IF($E465="Public Bidding","Date Required",IF($E465="Shopping","n/a",IF($E465="Small Value Procurement","n/a",IF($E465="Lease of Venue","n/a",IF($E465="Agency to Agency","n/a",IF($E465="Direct Contracting","n/a",IF($E465="Emergency Cases","n/a","Check Mode of Proc")))))))</f>
        <v>n/a</v>
      </c>
      <c r="AA465" s="190" t="str">
        <f t="shared" si="1008"/>
        <v>n/a</v>
      </c>
      <c r="AB465" s="190" t="str">
        <f t="shared" si="1008"/>
        <v>n/a</v>
      </c>
      <c r="AC465" s="190" t="str">
        <f t="shared" si="1008"/>
        <v>n/a</v>
      </c>
      <c r="AD465" s="190" t="str">
        <f t="shared" si="1008"/>
        <v>n/a</v>
      </c>
      <c r="AE465" s="190" t="str">
        <f t="shared" si="1008"/>
        <v>n/a</v>
      </c>
      <c r="AF465" s="190" t="str">
        <f t="shared" si="1008"/>
        <v>n/a</v>
      </c>
      <c r="AG465" s="206"/>
      <c r="AH465" s="207"/>
      <c r="AI465" s="169" t="s">
        <v>1416</v>
      </c>
      <c r="AJ465" s="168" t="s">
        <v>1417</v>
      </c>
      <c r="AK465" s="169" t="s">
        <v>1418</v>
      </c>
      <c r="AL465" s="231"/>
      <c r="AM465" s="231"/>
      <c r="AN465" s="231"/>
      <c r="AO465" s="235"/>
      <c r="AP465" s="231"/>
      <c r="AQ465" s="231"/>
      <c r="AR465" s="231"/>
      <c r="AS465" s="231"/>
      <c r="AT465" s="231"/>
      <c r="AU465" s="231"/>
      <c r="AV465" s="231"/>
      <c r="AW465" s="231"/>
      <c r="AX465" s="231"/>
      <c r="AY465" s="237"/>
      <c r="AZ465" s="231"/>
      <c r="BA465" s="238"/>
      <c r="BB465" s="231"/>
      <c r="BC465" s="231"/>
      <c r="BD465" s="231"/>
    </row>
    <row r="466" spans="1:56" ht="39" customHeight="1">
      <c r="A466" s="167">
        <f>IF(C466=0,"  ",VLOOKUP(C466,CODES!$A$1:$B$143,2,FALSE))</f>
        <v>100000100001000</v>
      </c>
      <c r="B466" s="253" t="s">
        <v>1419</v>
      </c>
      <c r="C466" s="169" t="s">
        <v>49</v>
      </c>
      <c r="D466" s="169" t="s">
        <v>36</v>
      </c>
      <c r="E466" s="169" t="s">
        <v>44</v>
      </c>
      <c r="F466" s="170" t="str">
        <f t="shared" ref="F466:I466" si="1009">IF($E466="Public Bidding","Date Required",IF($E466="Shopping","n/a",IF($E466="Small Value Procurement","n/a",IF($E466="Lease of Venue","n/a",IF($E466="Agency to Agency","n/a",IF($E466="Direct Contracting","n/a",IF($E466="Emergency Cases","n/a","Check Mode of Proc")))))))</f>
        <v>n/a</v>
      </c>
      <c r="G466" s="170" t="str">
        <f t="shared" si="1009"/>
        <v>n/a</v>
      </c>
      <c r="H466" s="170" t="str">
        <f t="shared" si="1009"/>
        <v>n/a</v>
      </c>
      <c r="I466" s="170" t="str">
        <f t="shared" si="1009"/>
        <v>n/a</v>
      </c>
      <c r="J466" s="180">
        <v>44707</v>
      </c>
      <c r="K466" s="180">
        <v>44707</v>
      </c>
      <c r="L466" s="181" t="str">
        <f t="shared" si="1005"/>
        <v>n/a</v>
      </c>
      <c r="M466" s="180">
        <v>44719</v>
      </c>
      <c r="N466" s="180">
        <v>44726</v>
      </c>
      <c r="O466" s="186">
        <v>44733</v>
      </c>
      <c r="P466" s="186">
        <v>44734</v>
      </c>
      <c r="Q466" s="243" t="str">
        <f t="shared" ref="Q466:R466" si="1010">IF($E466="Public Bidding","Date Required",IF($E466="Shopping","Date Required",IF($E466="Small Value Procurement","Date Required",IF($E466="Lease of Venue","Date Required",IF($E466="Agency to Agency","Date Required",IF($E466="Direct Contracting","Date Required",IF($E466="Emergency Cases","Date Required","Check Mode of Proc")))))))</f>
        <v>Date Required</v>
      </c>
      <c r="R466" s="243" t="str">
        <f t="shared" si="1010"/>
        <v>Date Required</v>
      </c>
      <c r="S466" s="190" t="s">
        <v>38</v>
      </c>
      <c r="T466" s="404">
        <f>SUM(U466:V466)</f>
        <v>118350</v>
      </c>
      <c r="U466" s="401">
        <v>118350</v>
      </c>
      <c r="V466" s="403"/>
      <c r="W466" s="404">
        <f t="shared" si="1007"/>
        <v>38210</v>
      </c>
      <c r="X466" s="401">
        <v>38210</v>
      </c>
      <c r="Y466" s="195"/>
      <c r="Z466" s="190" t="str">
        <f t="shared" ref="Z466:AF466" si="1011">IF($E466="Public Bidding","Date Required",IF($E466="Shopping","n/a",IF($E466="Small Value Procurement","n/a",IF($E466="Lease of Venue","n/a",IF($E466="Agency to Agency","n/a",IF($E466="Direct Contracting","n/a",IF($E466="Emergency Cases","n/a","Check Mode of Proc")))))))</f>
        <v>n/a</v>
      </c>
      <c r="AA466" s="190" t="str">
        <f t="shared" si="1011"/>
        <v>n/a</v>
      </c>
      <c r="AB466" s="190" t="str">
        <f t="shared" si="1011"/>
        <v>n/a</v>
      </c>
      <c r="AC466" s="190" t="str">
        <f t="shared" si="1011"/>
        <v>n/a</v>
      </c>
      <c r="AD466" s="190" t="str">
        <f t="shared" si="1011"/>
        <v>n/a</v>
      </c>
      <c r="AE466" s="190" t="str">
        <f t="shared" si="1011"/>
        <v>n/a</v>
      </c>
      <c r="AF466" s="190" t="str">
        <f t="shared" si="1011"/>
        <v>n/a</v>
      </c>
      <c r="AG466" s="206"/>
      <c r="AH466" s="207"/>
      <c r="AI466" s="169" t="s">
        <v>1420</v>
      </c>
      <c r="AJ466" s="168" t="s">
        <v>1421</v>
      </c>
      <c r="AK466" s="169" t="s">
        <v>1418</v>
      </c>
      <c r="AL466" s="231"/>
      <c r="AM466" s="231"/>
      <c r="AN466" s="231"/>
      <c r="AO466" s="235"/>
      <c r="AP466" s="231"/>
      <c r="AQ466" s="231"/>
      <c r="AR466" s="231"/>
      <c r="AS466" s="231"/>
      <c r="AT466" s="231"/>
      <c r="AU466" s="231"/>
      <c r="AV466" s="231"/>
      <c r="AW466" s="231"/>
      <c r="AX466" s="231"/>
      <c r="AY466" s="237"/>
      <c r="AZ466" s="231"/>
      <c r="BA466" s="238"/>
      <c r="BB466" s="231"/>
      <c r="BC466" s="231"/>
      <c r="BD466" s="231"/>
    </row>
    <row r="467" spans="1:56" ht="39" customHeight="1">
      <c r="A467" s="167">
        <f>IF(C467=0,"  ",VLOOKUP(C467,CODES!$A$1:$B$143,2,FALSE))</f>
        <v>320101100001000</v>
      </c>
      <c r="B467" s="253" t="s">
        <v>1422</v>
      </c>
      <c r="C467" s="169" t="s">
        <v>84</v>
      </c>
      <c r="D467" s="169" t="s">
        <v>36</v>
      </c>
      <c r="E467" s="169" t="s">
        <v>44</v>
      </c>
      <c r="F467" s="170" t="str">
        <f t="shared" ref="F467:I467" si="1012">IF($E467="Public Bidding","Date Required",IF($E467="Shopping","n/a",IF($E467="Small Value Procurement","n/a",IF($E467="Lease of Venue","n/a",IF($E467="Agency to Agency","n/a",IF($E467="Direct Contracting","n/a",IF($E467="Emergency Cases","n/a","Check Mode of Proc")))))))</f>
        <v>n/a</v>
      </c>
      <c r="G467" s="170" t="str">
        <f t="shared" si="1012"/>
        <v>n/a</v>
      </c>
      <c r="H467" s="170" t="str">
        <f t="shared" si="1012"/>
        <v>n/a</v>
      </c>
      <c r="I467" s="170" t="str">
        <f t="shared" si="1012"/>
        <v>n/a</v>
      </c>
      <c r="J467" s="180">
        <v>44712</v>
      </c>
      <c r="K467" s="180">
        <v>44712</v>
      </c>
      <c r="L467" s="181" t="str">
        <f t="shared" si="1005"/>
        <v>n/a</v>
      </c>
      <c r="M467" s="180">
        <v>44719</v>
      </c>
      <c r="N467" s="180">
        <v>44729</v>
      </c>
      <c r="O467" s="186">
        <v>44733</v>
      </c>
      <c r="P467" s="186">
        <v>44734</v>
      </c>
      <c r="Q467" s="243" t="str">
        <f t="shared" ref="Q467:R467" si="1013">IF($E467="Public Bidding","Date Required",IF($E467="Shopping","Date Required",IF($E467="Small Value Procurement","Date Required",IF($E467="Lease of Venue","Date Required",IF($E467="Agency to Agency","Date Required",IF($E467="Direct Contracting","Date Required",IF($E467="Emergency Cases","Date Required","Check Mode of Proc")))))))</f>
        <v>Date Required</v>
      </c>
      <c r="R467" s="243" t="str">
        <f t="shared" si="1013"/>
        <v>Date Required</v>
      </c>
      <c r="S467" s="190" t="s">
        <v>38</v>
      </c>
      <c r="T467" s="404">
        <f>SUM(U467:V467)</f>
        <v>96250</v>
      </c>
      <c r="U467" s="401">
        <v>96250</v>
      </c>
      <c r="V467" s="403"/>
      <c r="W467" s="404">
        <f t="shared" si="1007"/>
        <v>26600</v>
      </c>
      <c r="X467" s="401">
        <v>26600</v>
      </c>
      <c r="Y467" s="195"/>
      <c r="Z467" s="190" t="str">
        <f t="shared" ref="Z467:AF467" si="1014">IF($E467="Public Bidding","Date Required",IF($E467="Shopping","n/a",IF($E467="Small Value Procurement","n/a",IF($E467="Lease of Venue","n/a",IF($E467="Agency to Agency","n/a",IF($E467="Direct Contracting","n/a",IF($E467="Emergency Cases","n/a","Check Mode of Proc")))))))</f>
        <v>n/a</v>
      </c>
      <c r="AA467" s="190" t="str">
        <f t="shared" si="1014"/>
        <v>n/a</v>
      </c>
      <c r="AB467" s="190" t="str">
        <f t="shared" si="1014"/>
        <v>n/a</v>
      </c>
      <c r="AC467" s="190" t="str">
        <f t="shared" si="1014"/>
        <v>n/a</v>
      </c>
      <c r="AD467" s="190" t="str">
        <f t="shared" si="1014"/>
        <v>n/a</v>
      </c>
      <c r="AE467" s="190" t="str">
        <f t="shared" si="1014"/>
        <v>n/a</v>
      </c>
      <c r="AF467" s="190" t="str">
        <f t="shared" si="1014"/>
        <v>n/a</v>
      </c>
      <c r="AG467" s="206"/>
      <c r="AH467" s="207"/>
      <c r="AI467" s="169" t="s">
        <v>1423</v>
      </c>
      <c r="AJ467" s="168" t="s">
        <v>1424</v>
      </c>
      <c r="AK467" s="169" t="s">
        <v>1096</v>
      </c>
      <c r="AL467" s="231"/>
      <c r="AM467" s="231"/>
      <c r="AN467" s="231"/>
      <c r="AO467" s="235"/>
      <c r="AP467" s="231"/>
      <c r="AQ467" s="231"/>
      <c r="AR467" s="231"/>
      <c r="AS467" s="231"/>
      <c r="AT467" s="231"/>
      <c r="AU467" s="231"/>
      <c r="AV467" s="231"/>
      <c r="AW467" s="231"/>
      <c r="AX467" s="231"/>
      <c r="AY467" s="237"/>
      <c r="AZ467" s="231"/>
      <c r="BA467" s="238"/>
      <c r="BB467" s="231"/>
      <c r="BC467" s="231"/>
      <c r="BD467" s="231"/>
    </row>
    <row r="468" spans="1:56" ht="39" customHeight="1">
      <c r="A468" s="167">
        <f>IF(C468=0,"  ",VLOOKUP(C468,CODES!$A$1:$B$143,2,FALSE))</f>
        <v>320101100001000</v>
      </c>
      <c r="B468" s="253" t="s">
        <v>1425</v>
      </c>
      <c r="C468" s="169" t="s">
        <v>93</v>
      </c>
      <c r="D468" s="169" t="s">
        <v>36</v>
      </c>
      <c r="E468" s="169" t="s">
        <v>44</v>
      </c>
      <c r="F468" s="170" t="str">
        <f t="shared" ref="F468:I468" si="1015">IF($E468="Public Bidding","Date Required",IF($E468="Shopping","n/a",IF($E468="Small Value Procurement","n/a",IF($E468="Lease of Venue","n/a",IF($E468="Agency to Agency","n/a",IF($E468="Direct Contracting","n/a",IF($E468="Emergency Cases","n/a","Check Mode of Proc")))))))</f>
        <v>n/a</v>
      </c>
      <c r="G468" s="170" t="str">
        <f t="shared" si="1015"/>
        <v>n/a</v>
      </c>
      <c r="H468" s="170" t="str">
        <f t="shared" si="1015"/>
        <v>n/a</v>
      </c>
      <c r="I468" s="170" t="str">
        <f t="shared" si="1015"/>
        <v>n/a</v>
      </c>
      <c r="J468" s="180">
        <v>44713</v>
      </c>
      <c r="K468" s="180">
        <v>44713</v>
      </c>
      <c r="L468" s="181" t="str">
        <f t="shared" si="1005"/>
        <v>n/a</v>
      </c>
      <c r="M468" s="180">
        <v>44721</v>
      </c>
      <c r="N468" s="180">
        <v>44726</v>
      </c>
      <c r="O468" s="186">
        <v>44733</v>
      </c>
      <c r="P468" s="186">
        <v>44734</v>
      </c>
      <c r="Q468" s="243" t="str">
        <f t="shared" ref="Q468:R468" si="1016">IF($E468="Public Bidding","Date Required",IF($E468="Shopping","Date Required",IF($E468="Small Value Procurement","Date Required",IF($E468="Lease of Venue","Date Required",IF($E468="Agency to Agency","Date Required",IF($E468="Direct Contracting","Date Required",IF($E468="Emergency Cases","Date Required","Check Mode of Proc")))))))</f>
        <v>Date Required</v>
      </c>
      <c r="R468" s="243" t="str">
        <f t="shared" si="1016"/>
        <v>Date Required</v>
      </c>
      <c r="S468" s="190" t="s">
        <v>38</v>
      </c>
      <c r="T468" s="404">
        <f>SUM(U468:V468)</f>
        <v>69603</v>
      </c>
      <c r="U468" s="401">
        <v>69603</v>
      </c>
      <c r="V468" s="403"/>
      <c r="W468" s="404">
        <f t="shared" si="1007"/>
        <v>26691</v>
      </c>
      <c r="X468" s="401">
        <v>26691</v>
      </c>
      <c r="Y468" s="195"/>
      <c r="Z468" s="190" t="str">
        <f t="shared" ref="Z468:AF468" si="1017">IF($E468="Public Bidding","Date Required",IF($E468="Shopping","n/a",IF($E468="Small Value Procurement","n/a",IF($E468="Lease of Venue","n/a",IF($E468="Agency to Agency","n/a",IF($E468="Direct Contracting","n/a",IF($E468="Emergency Cases","n/a","Check Mode of Proc")))))))</f>
        <v>n/a</v>
      </c>
      <c r="AA468" s="190" t="str">
        <f t="shared" si="1017"/>
        <v>n/a</v>
      </c>
      <c r="AB468" s="190" t="str">
        <f t="shared" si="1017"/>
        <v>n/a</v>
      </c>
      <c r="AC468" s="190" t="str">
        <f t="shared" si="1017"/>
        <v>n/a</v>
      </c>
      <c r="AD468" s="190" t="str">
        <f t="shared" si="1017"/>
        <v>n/a</v>
      </c>
      <c r="AE468" s="190" t="str">
        <f t="shared" si="1017"/>
        <v>n/a</v>
      </c>
      <c r="AF468" s="190" t="str">
        <f t="shared" si="1017"/>
        <v>n/a</v>
      </c>
      <c r="AG468" s="206"/>
      <c r="AH468" s="207"/>
      <c r="AI468" s="169" t="s">
        <v>1426</v>
      </c>
      <c r="AJ468" s="168" t="s">
        <v>164</v>
      </c>
      <c r="AK468" s="169" t="s">
        <v>1124</v>
      </c>
      <c r="AL468" s="231"/>
      <c r="AM468" s="231"/>
      <c r="AN468" s="231"/>
      <c r="AO468" s="235"/>
      <c r="AP468" s="231"/>
      <c r="AQ468" s="231"/>
      <c r="AR468" s="231"/>
      <c r="AS468" s="231"/>
      <c r="AT468" s="231"/>
      <c r="AU468" s="231"/>
      <c r="AV468" s="231"/>
      <c r="AW468" s="231"/>
      <c r="AX468" s="231"/>
      <c r="AY468" s="237"/>
      <c r="AZ468" s="231"/>
      <c r="BA468" s="238"/>
      <c r="BB468" s="231"/>
      <c r="BC468" s="231"/>
      <c r="BD468" s="231"/>
    </row>
    <row r="469" spans="1:56" ht="39" customHeight="1">
      <c r="A469" s="167">
        <f>IF(C469=0,"  ",VLOOKUP(C469,CODES!$A$1:$B$143,2,FALSE))</f>
        <v>320101100001000</v>
      </c>
      <c r="B469" s="253" t="s">
        <v>1427</v>
      </c>
      <c r="C469" s="169" t="s">
        <v>93</v>
      </c>
      <c r="D469" s="169" t="s">
        <v>36</v>
      </c>
      <c r="E469" s="169" t="s">
        <v>44</v>
      </c>
      <c r="F469" s="170" t="str">
        <f t="shared" ref="F469:I469" si="1018">IF($E469="Public Bidding","Date Required",IF($E469="Shopping","n/a",IF($E469="Small Value Procurement","n/a",IF($E469="Lease of Venue","n/a",IF($E469="Agency to Agency","n/a",IF($E469="Direct Contracting","n/a",IF($E469="Emergency Cases","n/a","Check Mode of Proc")))))))</f>
        <v>n/a</v>
      </c>
      <c r="G469" s="170" t="str">
        <f t="shared" si="1018"/>
        <v>n/a</v>
      </c>
      <c r="H469" s="170" t="str">
        <f t="shared" si="1018"/>
        <v>n/a</v>
      </c>
      <c r="I469" s="170" t="str">
        <f t="shared" si="1018"/>
        <v>n/a</v>
      </c>
      <c r="J469" s="180">
        <v>44713</v>
      </c>
      <c r="K469" s="180">
        <v>44713</v>
      </c>
      <c r="L469" s="181" t="str">
        <f t="shared" si="1005"/>
        <v>n/a</v>
      </c>
      <c r="M469" s="180">
        <v>44721</v>
      </c>
      <c r="N469" s="180">
        <v>44726</v>
      </c>
      <c r="O469" s="186">
        <v>44733</v>
      </c>
      <c r="P469" s="186">
        <v>44734</v>
      </c>
      <c r="Q469" s="243" t="str">
        <f t="shared" ref="Q469:R469" si="1019">IF($E469="Public Bidding","Date Required",IF($E469="Shopping","Date Required",IF($E469="Small Value Procurement","Date Required",IF($E469="Lease of Venue","Date Required",IF($E469="Agency to Agency","Date Required",IF($E469="Direct Contracting","Date Required",IF($E469="Emergency Cases","Date Required","Check Mode of Proc")))))))</f>
        <v>Date Required</v>
      </c>
      <c r="R469" s="243" t="str">
        <f t="shared" si="1019"/>
        <v>Date Required</v>
      </c>
      <c r="S469" s="190" t="s">
        <v>38</v>
      </c>
      <c r="T469" s="413">
        <f>SUM(U469:V469)</f>
        <v>89958</v>
      </c>
      <c r="U469" s="407">
        <v>89958</v>
      </c>
      <c r="V469" s="403"/>
      <c r="W469" s="404">
        <f t="shared" si="1007"/>
        <v>47214.75</v>
      </c>
      <c r="X469" s="401">
        <v>47214.75</v>
      </c>
      <c r="Y469" s="195"/>
      <c r="Z469" s="190" t="str">
        <f t="shared" ref="Z469:AF469" si="1020">IF($E469="Public Bidding","Date Required",IF($E469="Shopping","n/a",IF($E469="Small Value Procurement","n/a",IF($E469="Lease of Venue","n/a",IF($E469="Agency to Agency","n/a",IF($E469="Direct Contracting","n/a",IF($E469="Emergency Cases","n/a","Check Mode of Proc")))))))</f>
        <v>n/a</v>
      </c>
      <c r="AA469" s="190" t="str">
        <f t="shared" si="1020"/>
        <v>n/a</v>
      </c>
      <c r="AB469" s="190" t="str">
        <f t="shared" si="1020"/>
        <v>n/a</v>
      </c>
      <c r="AC469" s="190" t="str">
        <f t="shared" si="1020"/>
        <v>n/a</v>
      </c>
      <c r="AD469" s="190" t="str">
        <f t="shared" si="1020"/>
        <v>n/a</v>
      </c>
      <c r="AE469" s="190" t="str">
        <f t="shared" si="1020"/>
        <v>n/a</v>
      </c>
      <c r="AF469" s="190" t="str">
        <f t="shared" si="1020"/>
        <v>n/a</v>
      </c>
      <c r="AG469" s="206"/>
      <c r="AH469" s="265"/>
      <c r="AI469" s="169" t="s">
        <v>1428</v>
      </c>
      <c r="AJ469" s="168" t="s">
        <v>192</v>
      </c>
      <c r="AK469" s="169" t="s">
        <v>1124</v>
      </c>
      <c r="AL469" s="231"/>
      <c r="AM469" s="231"/>
      <c r="AN469" s="231"/>
      <c r="AO469" s="235"/>
      <c r="AP469" s="231"/>
      <c r="AQ469" s="231"/>
      <c r="AR469" s="231"/>
      <c r="AS469" s="231"/>
      <c r="AT469" s="231"/>
      <c r="AU469" s="231"/>
      <c r="AV469" s="231"/>
      <c r="AW469" s="231"/>
      <c r="AX469" s="231"/>
      <c r="AY469" s="237"/>
      <c r="AZ469" s="231"/>
      <c r="BA469" s="238"/>
      <c r="BB469" s="231"/>
      <c r="BC469" s="231"/>
      <c r="BD469" s="231"/>
    </row>
    <row r="470" spans="1:56" ht="39" customHeight="1">
      <c r="A470" s="167">
        <f>IF(C470=0,"  ",VLOOKUP(C470,CODES!$A$1:$B$143,2,FALSE))</f>
        <v>320101100001000</v>
      </c>
      <c r="B470" s="253" t="s">
        <v>1429</v>
      </c>
      <c r="C470" s="169" t="s">
        <v>93</v>
      </c>
      <c r="D470" s="169" t="s">
        <v>36</v>
      </c>
      <c r="E470" s="169" t="s">
        <v>44</v>
      </c>
      <c r="F470" s="170" t="str">
        <f t="shared" ref="F470:I470" si="1021">IF($E470="Public Bidding","Date Required",IF($E470="Shopping","n/a",IF($E470="Small Value Procurement","n/a",IF($E470="Lease of Venue","n/a",IF($E470="Agency to Agency","n/a",IF($E470="Direct Contracting","n/a",IF($E470="Emergency Cases","n/a","Check Mode of Proc")))))))</f>
        <v>n/a</v>
      </c>
      <c r="G470" s="170" t="str">
        <f t="shared" si="1021"/>
        <v>n/a</v>
      </c>
      <c r="H470" s="170" t="str">
        <f t="shared" si="1021"/>
        <v>n/a</v>
      </c>
      <c r="I470" s="170" t="str">
        <f t="shared" si="1021"/>
        <v>n/a</v>
      </c>
      <c r="J470" s="180">
        <v>44713</v>
      </c>
      <c r="K470" s="180">
        <v>44713</v>
      </c>
      <c r="L470" s="181" t="str">
        <f t="shared" si="1005"/>
        <v>n/a</v>
      </c>
      <c r="M470" s="180">
        <v>44721</v>
      </c>
      <c r="N470" s="180">
        <v>44726</v>
      </c>
      <c r="O470" s="186">
        <v>44733</v>
      </c>
      <c r="P470" s="186">
        <v>44734</v>
      </c>
      <c r="Q470" s="243" t="str">
        <f t="shared" ref="Q470:R470" si="1022">IF($E470="Public Bidding","Date Required",IF($E470="Shopping","Date Required",IF($E470="Small Value Procurement","Date Required",IF($E470="Lease of Venue","Date Required",IF($E470="Agency to Agency","Date Required",IF($E470="Direct Contracting","Date Required",IF($E470="Emergency Cases","Date Required","Check Mode of Proc")))))))</f>
        <v>Date Required</v>
      </c>
      <c r="R470" s="243" t="str">
        <f t="shared" si="1022"/>
        <v>Date Required</v>
      </c>
      <c r="S470" s="190" t="s">
        <v>38</v>
      </c>
      <c r="T470" s="414"/>
      <c r="U470" s="408"/>
      <c r="V470" s="403"/>
      <c r="W470" s="404">
        <f t="shared" si="1007"/>
        <v>15900</v>
      </c>
      <c r="X470" s="401">
        <v>15900</v>
      </c>
      <c r="Y470" s="195"/>
      <c r="Z470" s="190" t="str">
        <f t="shared" ref="Z470:AF470" si="1023">IF($E470="Public Bidding","Date Required",IF($E470="Shopping","n/a",IF($E470="Small Value Procurement","n/a",IF($E470="Lease of Venue","n/a",IF($E470="Agency to Agency","n/a",IF($E470="Direct Contracting","n/a",IF($E470="Emergency Cases","n/a","Check Mode of Proc")))))))</f>
        <v>n/a</v>
      </c>
      <c r="AA470" s="190" t="str">
        <f t="shared" si="1023"/>
        <v>n/a</v>
      </c>
      <c r="AB470" s="190" t="str">
        <f t="shared" si="1023"/>
        <v>n/a</v>
      </c>
      <c r="AC470" s="190" t="str">
        <f t="shared" si="1023"/>
        <v>n/a</v>
      </c>
      <c r="AD470" s="190" t="str">
        <f t="shared" si="1023"/>
        <v>n/a</v>
      </c>
      <c r="AE470" s="190" t="str">
        <f t="shared" si="1023"/>
        <v>n/a</v>
      </c>
      <c r="AF470" s="190" t="str">
        <f t="shared" si="1023"/>
        <v>n/a</v>
      </c>
      <c r="AG470" s="206"/>
      <c r="AH470" s="207"/>
      <c r="AI470" s="169" t="s">
        <v>1430</v>
      </c>
      <c r="AJ470" s="168" t="s">
        <v>164</v>
      </c>
      <c r="AK470" s="169" t="s">
        <v>1124</v>
      </c>
      <c r="AL470" s="231"/>
      <c r="AM470" s="231"/>
      <c r="AN470" s="231"/>
      <c r="AO470" s="235"/>
      <c r="AP470" s="231"/>
      <c r="AQ470" s="231"/>
      <c r="AR470" s="231"/>
      <c r="AS470" s="231"/>
      <c r="AT470" s="231"/>
      <c r="AU470" s="231"/>
      <c r="AV470" s="231"/>
      <c r="AW470" s="231"/>
      <c r="AX470" s="231"/>
      <c r="AY470" s="237"/>
      <c r="AZ470" s="231"/>
      <c r="BA470" s="238"/>
      <c r="BB470" s="231"/>
      <c r="BC470" s="231"/>
      <c r="BD470" s="231"/>
    </row>
    <row r="471" spans="1:56" ht="39" customHeight="1">
      <c r="A471" s="167">
        <f>IF(C471=0,"  ",VLOOKUP(C471,CODES!$A$1:$B$143,2,FALSE))</f>
        <v>320101100001000</v>
      </c>
      <c r="B471" s="253" t="s">
        <v>1431</v>
      </c>
      <c r="C471" s="169" t="s">
        <v>84</v>
      </c>
      <c r="D471" s="169" t="s">
        <v>36</v>
      </c>
      <c r="E471" s="169" t="s">
        <v>44</v>
      </c>
      <c r="F471" s="170" t="str">
        <f t="shared" ref="F471:I471" si="1024">IF($E471="Public Bidding","Date Required",IF($E471="Shopping","n/a",IF($E471="Small Value Procurement","n/a",IF($E471="Lease of Venue","n/a",IF($E471="Agency to Agency","n/a",IF($E471="Direct Contracting","n/a",IF($E471="Emergency Cases","n/a","Check Mode of Proc")))))))</f>
        <v>n/a</v>
      </c>
      <c r="G471" s="170" t="str">
        <f t="shared" si="1024"/>
        <v>n/a</v>
      </c>
      <c r="H471" s="170" t="str">
        <f t="shared" si="1024"/>
        <v>n/a</v>
      </c>
      <c r="I471" s="170" t="str">
        <f t="shared" si="1024"/>
        <v>n/a</v>
      </c>
      <c r="J471" s="180">
        <v>44712</v>
      </c>
      <c r="K471" s="180">
        <v>44712</v>
      </c>
      <c r="L471" s="181" t="str">
        <f t="shared" si="1005"/>
        <v>n/a</v>
      </c>
      <c r="M471" s="180">
        <v>44719</v>
      </c>
      <c r="N471" s="245">
        <v>44729</v>
      </c>
      <c r="O471" s="186">
        <v>44733</v>
      </c>
      <c r="P471" s="186">
        <v>44734</v>
      </c>
      <c r="Q471" s="243" t="str">
        <f t="shared" ref="Q471:R471" si="1025">IF($E471="Public Bidding","Date Required",IF($E471="Shopping","Date Required",IF($E471="Small Value Procurement","Date Required",IF($E471="Lease of Venue","Date Required",IF($E471="Agency to Agency","Date Required",IF($E471="Direct Contracting","Date Required",IF($E471="Emergency Cases","Date Required","Check Mode of Proc")))))))</f>
        <v>Date Required</v>
      </c>
      <c r="R471" s="243" t="str">
        <f t="shared" si="1025"/>
        <v>Date Required</v>
      </c>
      <c r="S471" s="190" t="s">
        <v>38</v>
      </c>
      <c r="T471" s="404">
        <f t="shared" ref="T471:T490" si="1026">SUM(U471:V471)</f>
        <v>96250</v>
      </c>
      <c r="U471" s="401">
        <v>96250</v>
      </c>
      <c r="V471" s="403"/>
      <c r="W471" s="404">
        <f t="shared" si="1007"/>
        <v>24500</v>
      </c>
      <c r="X471" s="401">
        <v>24500</v>
      </c>
      <c r="Y471" s="195"/>
      <c r="Z471" s="190" t="str">
        <f t="shared" ref="Z471:AF471" si="1027">IF($E471="Public Bidding","Date Required",IF($E471="Shopping","n/a",IF($E471="Small Value Procurement","n/a",IF($E471="Lease of Venue","n/a",IF($E471="Agency to Agency","n/a",IF($E471="Direct Contracting","n/a",IF($E471="Emergency Cases","n/a","Check Mode of Proc")))))))</f>
        <v>n/a</v>
      </c>
      <c r="AA471" s="190" t="str">
        <f t="shared" si="1027"/>
        <v>n/a</v>
      </c>
      <c r="AB471" s="190" t="str">
        <f t="shared" si="1027"/>
        <v>n/a</v>
      </c>
      <c r="AC471" s="190" t="str">
        <f t="shared" si="1027"/>
        <v>n/a</v>
      </c>
      <c r="AD471" s="190" t="str">
        <f t="shared" si="1027"/>
        <v>n/a</v>
      </c>
      <c r="AE471" s="190" t="str">
        <f t="shared" si="1027"/>
        <v>n/a</v>
      </c>
      <c r="AF471" s="190" t="str">
        <f t="shared" si="1027"/>
        <v>n/a</v>
      </c>
      <c r="AG471" s="206"/>
      <c r="AH471" s="207"/>
      <c r="AI471" s="169" t="s">
        <v>1432</v>
      </c>
      <c r="AJ471" s="168" t="s">
        <v>1433</v>
      </c>
      <c r="AK471" s="169" t="s">
        <v>1096</v>
      </c>
      <c r="AL471" s="231"/>
      <c r="AM471" s="231"/>
      <c r="AN471" s="231"/>
      <c r="AO471" s="235"/>
      <c r="AP471" s="231"/>
      <c r="AQ471" s="231"/>
      <c r="AR471" s="231"/>
      <c r="AS471" s="231"/>
      <c r="AT471" s="231"/>
      <c r="AU471" s="231"/>
      <c r="AV471" s="231"/>
      <c r="AW471" s="231"/>
      <c r="AX471" s="231"/>
      <c r="AY471" s="237"/>
      <c r="AZ471" s="231"/>
      <c r="BA471" s="238"/>
      <c r="BB471" s="231"/>
      <c r="BC471" s="231"/>
      <c r="BD471" s="231"/>
    </row>
    <row r="472" spans="1:56" ht="39" customHeight="1">
      <c r="A472" s="167">
        <f>IF(C472=0,"  ",VLOOKUP(C472,CODES!$A$1:$B$143,2,FALSE))</f>
        <v>320101100001000</v>
      </c>
      <c r="B472" s="253" t="s">
        <v>1434</v>
      </c>
      <c r="C472" s="169" t="s">
        <v>84</v>
      </c>
      <c r="D472" s="169" t="s">
        <v>36</v>
      </c>
      <c r="E472" s="169" t="s">
        <v>44</v>
      </c>
      <c r="F472" s="170" t="str">
        <f t="shared" ref="F472:I472" si="1028">IF($E472="Public Bidding","Date Required",IF($E472="Shopping","n/a",IF($E472="Small Value Procurement","n/a",IF($E472="Lease of Venue","n/a",IF($E472="Agency to Agency","n/a",IF($E472="Direct Contracting","n/a",IF($E472="Emergency Cases","n/a","Check Mode of Proc")))))))</f>
        <v>n/a</v>
      </c>
      <c r="G472" s="170" t="str">
        <f t="shared" si="1028"/>
        <v>n/a</v>
      </c>
      <c r="H472" s="170" t="str">
        <f t="shared" si="1028"/>
        <v>n/a</v>
      </c>
      <c r="I472" s="170" t="str">
        <f t="shared" si="1028"/>
        <v>n/a</v>
      </c>
      <c r="J472" s="180">
        <v>44712</v>
      </c>
      <c r="K472" s="180">
        <v>44712</v>
      </c>
      <c r="L472" s="181" t="s">
        <v>51</v>
      </c>
      <c r="M472" s="180">
        <v>44719</v>
      </c>
      <c r="N472" s="180">
        <v>44727</v>
      </c>
      <c r="O472" s="186">
        <v>44733</v>
      </c>
      <c r="P472" s="186">
        <v>44734</v>
      </c>
      <c r="Q472" s="243" t="str">
        <f t="shared" ref="Q472:R472" si="1029">IF($E472="Public Bidding","Date Required",IF($E472="Shopping","Date Required",IF($E472="Small Value Procurement","Date Required",IF($E472="Lease of Venue","Date Required",IF($E472="Agency to Agency","Date Required",IF($E472="Direct Contracting","Date Required",IF($E472="Emergency Cases","Date Required","Check Mode of Proc")))))))</f>
        <v>Date Required</v>
      </c>
      <c r="R472" s="243" t="str">
        <f t="shared" si="1029"/>
        <v>Date Required</v>
      </c>
      <c r="S472" s="190" t="s">
        <v>38</v>
      </c>
      <c r="T472" s="404">
        <f t="shared" si="1026"/>
        <v>171750</v>
      </c>
      <c r="U472" s="401">
        <v>171750</v>
      </c>
      <c r="V472" s="403"/>
      <c r="W472" s="404">
        <f t="shared" si="1007"/>
        <v>46500</v>
      </c>
      <c r="X472" s="401">
        <v>46500</v>
      </c>
      <c r="Y472" s="195"/>
      <c r="Z472" s="190" t="str">
        <f t="shared" ref="Z472:AF472" si="1030">IF($E472="Public Bidding","Date Required",IF($E472="Shopping","n/a",IF($E472="Small Value Procurement","n/a",IF($E472="Lease of Venue","n/a",IF($E472="Agency to Agency","n/a",IF($E472="Direct Contracting","n/a",IF($E472="Emergency Cases","n/a","Check Mode of Proc")))))))</f>
        <v>n/a</v>
      </c>
      <c r="AA472" s="190" t="str">
        <f t="shared" si="1030"/>
        <v>n/a</v>
      </c>
      <c r="AB472" s="190" t="str">
        <f t="shared" si="1030"/>
        <v>n/a</v>
      </c>
      <c r="AC472" s="190" t="str">
        <f t="shared" si="1030"/>
        <v>n/a</v>
      </c>
      <c r="AD472" s="190" t="str">
        <f t="shared" si="1030"/>
        <v>n/a</v>
      </c>
      <c r="AE472" s="190" t="str">
        <f t="shared" si="1030"/>
        <v>n/a</v>
      </c>
      <c r="AF472" s="190" t="str">
        <f t="shared" si="1030"/>
        <v>n/a</v>
      </c>
      <c r="AG472" s="206"/>
      <c r="AH472" s="207"/>
      <c r="AI472" s="169" t="s">
        <v>1435</v>
      </c>
      <c r="AJ472" s="168" t="s">
        <v>1436</v>
      </c>
      <c r="AK472" s="169" t="s">
        <v>1114</v>
      </c>
      <c r="AL472" s="231"/>
      <c r="AM472" s="231"/>
      <c r="AN472" s="231"/>
      <c r="AO472" s="235"/>
      <c r="AP472" s="231"/>
      <c r="AQ472" s="231"/>
      <c r="AR472" s="231"/>
      <c r="AS472" s="231"/>
      <c r="AT472" s="231"/>
      <c r="AU472" s="231"/>
      <c r="AV472" s="231"/>
      <c r="AW472" s="231"/>
      <c r="AX472" s="231"/>
      <c r="AY472" s="237"/>
      <c r="AZ472" s="231"/>
      <c r="BA472" s="238"/>
      <c r="BB472" s="231"/>
      <c r="BC472" s="231"/>
      <c r="BD472" s="231"/>
    </row>
    <row r="473" spans="1:56" ht="39" customHeight="1">
      <c r="A473" s="167">
        <f>IF(C473=0,"  ",VLOOKUP(C473,CODES!$A$1:$B$143,2,FALSE))</f>
        <v>100000100001000</v>
      </c>
      <c r="B473" s="253" t="s">
        <v>1437</v>
      </c>
      <c r="C473" s="169" t="s">
        <v>49</v>
      </c>
      <c r="D473" s="169" t="s">
        <v>36</v>
      </c>
      <c r="E473" s="169" t="s">
        <v>44</v>
      </c>
      <c r="F473" s="170" t="str">
        <f t="shared" ref="F473:I473" si="1031">IF($E473="Public Bidding","Date Required",IF($E473="Shopping","n/a",IF($E473="Small Value Procurement","n/a",IF($E473="Lease of Venue","n/a",IF($E473="Agency to Agency","n/a",IF($E473="Direct Contracting","n/a",IF($E473="Emergency Cases","n/a","Check Mode of Proc")))))))</f>
        <v>n/a</v>
      </c>
      <c r="G473" s="170" t="str">
        <f t="shared" si="1031"/>
        <v>n/a</v>
      </c>
      <c r="H473" s="170" t="str">
        <f t="shared" si="1031"/>
        <v>n/a</v>
      </c>
      <c r="I473" s="170" t="str">
        <f t="shared" si="1031"/>
        <v>n/a</v>
      </c>
      <c r="J473" s="180">
        <v>44693</v>
      </c>
      <c r="K473" s="180">
        <v>44693</v>
      </c>
      <c r="L473" s="181" t="str">
        <f t="shared" ref="L473:L513" si="1032">IF($E473="Public Bidding","Date Required",IF($E473="Shopping","n/a",IF($E473="Small Value Procurement","n/a",IF($E473="Lease of Venue","n/a",IF($E473="Agency to Agency","n/a",IF($E473="Direct Contracting","n/a",IF($E473="Emergency Cases","n/a","Check Mode of Proc")))))))</f>
        <v>n/a</v>
      </c>
      <c r="M473" s="180">
        <v>44713</v>
      </c>
      <c r="N473" s="180">
        <v>44718</v>
      </c>
      <c r="O473" s="243" t="str">
        <f t="shared" ref="O473:R473" si="1033">IF($E473="Public Bidding","Date Required",IF($E473="Shopping","Date Required",IF($E473="Small Value Procurement","Date Required",IF($E473="Lease of Venue","Date Required",IF($E473="Agency to Agency","Date Required",IF($E473="Direct Contracting","Date Required",IF($E473="Emergency Cases","Date Required","Check Mode of Proc")))))))</f>
        <v>Date Required</v>
      </c>
      <c r="P473" s="243" t="str">
        <f t="shared" si="1033"/>
        <v>Date Required</v>
      </c>
      <c r="Q473" s="243" t="str">
        <f t="shared" si="1033"/>
        <v>Date Required</v>
      </c>
      <c r="R473" s="243" t="str">
        <f t="shared" si="1033"/>
        <v>Date Required</v>
      </c>
      <c r="S473" s="190" t="s">
        <v>38</v>
      </c>
      <c r="T473" s="404">
        <f t="shared" si="1026"/>
        <v>490000</v>
      </c>
      <c r="U473" s="401">
        <v>490000</v>
      </c>
      <c r="V473" s="403"/>
      <c r="W473" s="404">
        <f t="shared" si="1007"/>
        <v>362580</v>
      </c>
      <c r="X473" s="401">
        <v>362580</v>
      </c>
      <c r="Y473" s="195"/>
      <c r="Z473" s="190" t="str">
        <f t="shared" ref="Z473:AF473" si="1034">IF($E473="Public Bidding","Date Required",IF($E473="Shopping","n/a",IF($E473="Small Value Procurement","n/a",IF($E473="Lease of Venue","n/a",IF($E473="Agency to Agency","n/a",IF($E473="Direct Contracting","n/a",IF($E473="Emergency Cases","n/a","Check Mode of Proc")))))))</f>
        <v>n/a</v>
      </c>
      <c r="AA473" s="190" t="str">
        <f t="shared" si="1034"/>
        <v>n/a</v>
      </c>
      <c r="AB473" s="190" t="str">
        <f t="shared" si="1034"/>
        <v>n/a</v>
      </c>
      <c r="AC473" s="190" t="str">
        <f t="shared" si="1034"/>
        <v>n/a</v>
      </c>
      <c r="AD473" s="190" t="str">
        <f t="shared" si="1034"/>
        <v>n/a</v>
      </c>
      <c r="AE473" s="190" t="str">
        <f t="shared" si="1034"/>
        <v>n/a</v>
      </c>
      <c r="AF473" s="190" t="str">
        <f t="shared" si="1034"/>
        <v>n/a</v>
      </c>
      <c r="AG473" s="206"/>
      <c r="AH473" s="207"/>
      <c r="AI473" s="169" t="s">
        <v>1438</v>
      </c>
      <c r="AJ473" s="168" t="s">
        <v>1439</v>
      </c>
      <c r="AK473" s="169" t="s">
        <v>929</v>
      </c>
      <c r="AL473" s="346" t="s">
        <v>1440</v>
      </c>
      <c r="AM473" s="345"/>
      <c r="AN473" s="345"/>
      <c r="AO473" s="345"/>
      <c r="AP473" s="231"/>
      <c r="AQ473" s="231"/>
      <c r="AR473" s="231"/>
      <c r="AS473" s="231"/>
      <c r="AT473" s="231"/>
      <c r="AU473" s="231"/>
      <c r="AV473" s="231"/>
      <c r="AW473" s="231"/>
      <c r="AX473" s="231"/>
      <c r="AY473" s="237"/>
      <c r="AZ473" s="231"/>
      <c r="BA473" s="238"/>
      <c r="BB473" s="231"/>
      <c r="BC473" s="231"/>
      <c r="BD473" s="231"/>
    </row>
    <row r="474" spans="1:56" ht="39" customHeight="1">
      <c r="A474" s="167">
        <f>IF(C474=0,"  ",VLOOKUP(C474,CODES!$A$1:$B$143,2,FALSE))</f>
        <v>100000100001000</v>
      </c>
      <c r="B474" s="253" t="s">
        <v>1441</v>
      </c>
      <c r="C474" s="169" t="s">
        <v>49</v>
      </c>
      <c r="D474" s="169" t="s">
        <v>36</v>
      </c>
      <c r="E474" s="169" t="s">
        <v>44</v>
      </c>
      <c r="F474" s="170" t="str">
        <f t="shared" ref="F474:I474" si="1035">IF($E474="Public Bidding","Date Required",IF($E474="Shopping","n/a",IF($E474="Small Value Procurement","n/a",IF($E474="Lease of Venue","n/a",IF($E474="Agency to Agency","n/a",IF($E474="Direct Contracting","n/a",IF($E474="Emergency Cases","n/a","Check Mode of Proc")))))))</f>
        <v>n/a</v>
      </c>
      <c r="G474" s="170" t="str">
        <f t="shared" si="1035"/>
        <v>n/a</v>
      </c>
      <c r="H474" s="170" t="str">
        <f t="shared" si="1035"/>
        <v>n/a</v>
      </c>
      <c r="I474" s="170" t="str">
        <f t="shared" si="1035"/>
        <v>n/a</v>
      </c>
      <c r="J474" s="180">
        <v>44698</v>
      </c>
      <c r="K474" s="180">
        <v>44698</v>
      </c>
      <c r="L474" s="181" t="str">
        <f t="shared" si="1032"/>
        <v>n/a</v>
      </c>
      <c r="M474" s="180">
        <v>44718</v>
      </c>
      <c r="N474" s="180">
        <v>44720</v>
      </c>
      <c r="O474" s="186">
        <v>44722</v>
      </c>
      <c r="P474" s="186">
        <v>44723</v>
      </c>
      <c r="Q474" s="243" t="str">
        <f t="shared" ref="Q474:R474" si="1036">IF($E474="Public Bidding","Date Required",IF($E474="Shopping","Date Required",IF($E474="Small Value Procurement","Date Required",IF($E474="Lease of Venue","Date Required",IF($E474="Agency to Agency","Date Required",IF($E474="Direct Contracting","Date Required",IF($E474="Emergency Cases","Date Required","Check Mode of Proc")))))))</f>
        <v>Date Required</v>
      </c>
      <c r="R474" s="243" t="str">
        <f t="shared" si="1036"/>
        <v>Date Required</v>
      </c>
      <c r="S474" s="190" t="s">
        <v>38</v>
      </c>
      <c r="T474" s="404">
        <f t="shared" si="1026"/>
        <v>77600</v>
      </c>
      <c r="U474" s="401">
        <v>77600</v>
      </c>
      <c r="V474" s="403"/>
      <c r="W474" s="404">
        <f t="shared" si="1007"/>
        <v>58200</v>
      </c>
      <c r="X474" s="401">
        <v>58200</v>
      </c>
      <c r="Y474" s="195"/>
      <c r="Z474" s="190" t="str">
        <f t="shared" ref="Z474:AF474" si="1037">IF($E474="Public Bidding","Date Required",IF($E474="Shopping","n/a",IF($E474="Small Value Procurement","n/a",IF($E474="Lease of Venue","n/a",IF($E474="Agency to Agency","n/a",IF($E474="Direct Contracting","n/a",IF($E474="Emergency Cases","n/a","Check Mode of Proc")))))))</f>
        <v>n/a</v>
      </c>
      <c r="AA474" s="190" t="str">
        <f t="shared" si="1037"/>
        <v>n/a</v>
      </c>
      <c r="AB474" s="190" t="str">
        <f t="shared" si="1037"/>
        <v>n/a</v>
      </c>
      <c r="AC474" s="190" t="str">
        <f t="shared" si="1037"/>
        <v>n/a</v>
      </c>
      <c r="AD474" s="190" t="str">
        <f t="shared" si="1037"/>
        <v>n/a</v>
      </c>
      <c r="AE474" s="190" t="str">
        <f t="shared" si="1037"/>
        <v>n/a</v>
      </c>
      <c r="AF474" s="190" t="str">
        <f t="shared" si="1037"/>
        <v>n/a</v>
      </c>
      <c r="AG474" s="206"/>
      <c r="AH474" s="207"/>
      <c r="AI474" s="169" t="s">
        <v>1442</v>
      </c>
      <c r="AJ474" s="168" t="s">
        <v>1006</v>
      </c>
      <c r="AK474" s="169" t="s">
        <v>1443</v>
      </c>
      <c r="AL474" s="231"/>
      <c r="AM474" s="231"/>
      <c r="AN474" s="231"/>
      <c r="AO474" s="235"/>
      <c r="AP474" s="231"/>
      <c r="AQ474" s="231"/>
      <c r="AR474" s="231"/>
      <c r="AS474" s="231"/>
      <c r="AT474" s="231"/>
      <c r="AU474" s="231"/>
      <c r="AV474" s="231"/>
      <c r="AW474" s="231"/>
      <c r="AX474" s="231"/>
      <c r="AY474" s="237"/>
      <c r="AZ474" s="231"/>
      <c r="BA474" s="238"/>
      <c r="BB474" s="231"/>
      <c r="BC474" s="231"/>
      <c r="BD474" s="231"/>
    </row>
    <row r="475" spans="1:56" ht="39" customHeight="1">
      <c r="A475" s="167">
        <f>IF(C475=0,"  ",VLOOKUP(C475,CODES!$A$1:$B$143,2,FALSE))</f>
        <v>320103100001000</v>
      </c>
      <c r="B475" s="253" t="s">
        <v>1444</v>
      </c>
      <c r="C475" s="169" t="s">
        <v>803</v>
      </c>
      <c r="D475" s="169" t="s">
        <v>36</v>
      </c>
      <c r="E475" s="169" t="s">
        <v>44</v>
      </c>
      <c r="F475" s="170" t="str">
        <f t="shared" ref="F475:I475" si="1038">IF($E475="Public Bidding","Date Required",IF($E475="Shopping","n/a",IF($E475="Small Value Procurement","n/a",IF($E475="Lease of Venue","n/a",IF($E475="Agency to Agency","n/a",IF($E475="Direct Contracting","n/a",IF($E475="Emergency Cases","n/a","Check Mode of Proc")))))))</f>
        <v>n/a</v>
      </c>
      <c r="G475" s="170" t="str">
        <f t="shared" si="1038"/>
        <v>n/a</v>
      </c>
      <c r="H475" s="170" t="str">
        <f t="shared" si="1038"/>
        <v>n/a</v>
      </c>
      <c r="I475" s="170" t="str">
        <f t="shared" si="1038"/>
        <v>n/a</v>
      </c>
      <c r="J475" s="180">
        <v>44616</v>
      </c>
      <c r="K475" s="180">
        <v>44616</v>
      </c>
      <c r="L475" s="181" t="str">
        <f t="shared" si="1032"/>
        <v>n/a</v>
      </c>
      <c r="M475" s="180">
        <v>44718</v>
      </c>
      <c r="N475" s="180">
        <v>44720</v>
      </c>
      <c r="O475" s="186">
        <v>44721</v>
      </c>
      <c r="P475" s="186">
        <v>44722</v>
      </c>
      <c r="Q475" s="243" t="str">
        <f t="shared" ref="Q475:R475" si="1039">IF($E475="Public Bidding","Date Required",IF($E475="Shopping","Date Required",IF($E475="Small Value Procurement","Date Required",IF($E475="Lease of Venue","Date Required",IF($E475="Agency to Agency","Date Required",IF($E475="Direct Contracting","Date Required",IF($E475="Emergency Cases","Date Required","Check Mode of Proc")))))))</f>
        <v>Date Required</v>
      </c>
      <c r="R475" s="243" t="str">
        <f t="shared" si="1039"/>
        <v>Date Required</v>
      </c>
      <c r="S475" s="190" t="s">
        <v>38</v>
      </c>
      <c r="T475" s="404">
        <f t="shared" si="1026"/>
        <v>402000</v>
      </c>
      <c r="U475" s="401">
        <v>402000</v>
      </c>
      <c r="V475" s="403"/>
      <c r="W475" s="404">
        <f t="shared" si="1007"/>
        <v>378240</v>
      </c>
      <c r="X475" s="401">
        <v>378240</v>
      </c>
      <c r="Y475" s="195"/>
      <c r="Z475" s="190" t="str">
        <f t="shared" ref="Z475:AF475" si="1040">IF($E475="Public Bidding","Date Required",IF($E475="Shopping","n/a",IF($E475="Small Value Procurement","n/a",IF($E475="Lease of Venue","n/a",IF($E475="Agency to Agency","n/a",IF($E475="Direct Contracting","n/a",IF($E475="Emergency Cases","n/a","Check Mode of Proc")))))))</f>
        <v>n/a</v>
      </c>
      <c r="AA475" s="190" t="str">
        <f t="shared" si="1040"/>
        <v>n/a</v>
      </c>
      <c r="AB475" s="190" t="str">
        <f t="shared" si="1040"/>
        <v>n/a</v>
      </c>
      <c r="AC475" s="190" t="str">
        <f t="shared" si="1040"/>
        <v>n/a</v>
      </c>
      <c r="AD475" s="190" t="str">
        <f t="shared" si="1040"/>
        <v>n/a</v>
      </c>
      <c r="AE475" s="190" t="str">
        <f t="shared" si="1040"/>
        <v>n/a</v>
      </c>
      <c r="AF475" s="190" t="str">
        <f t="shared" si="1040"/>
        <v>n/a</v>
      </c>
      <c r="AG475" s="206"/>
      <c r="AH475" s="207"/>
      <c r="AI475" s="169" t="s">
        <v>1445</v>
      </c>
      <c r="AJ475" s="168" t="s">
        <v>1446</v>
      </c>
      <c r="AK475" s="169" t="s">
        <v>1065</v>
      </c>
      <c r="AL475" s="231"/>
      <c r="AM475" s="231"/>
      <c r="AN475" s="231"/>
      <c r="AO475" s="235"/>
      <c r="AP475" s="231"/>
      <c r="AQ475" s="231"/>
      <c r="AR475" s="231"/>
      <c r="AS475" s="231"/>
      <c r="AT475" s="231"/>
      <c r="AU475" s="231"/>
      <c r="AV475" s="231"/>
      <c r="AW475" s="231"/>
      <c r="AX475" s="231"/>
      <c r="AY475" s="237"/>
      <c r="AZ475" s="231"/>
      <c r="BA475" s="238"/>
      <c r="BB475" s="231"/>
      <c r="BC475" s="231"/>
      <c r="BD475" s="231"/>
    </row>
    <row r="476" spans="1:56" ht="39" customHeight="1">
      <c r="A476" s="167">
        <f>IF(C476=0,"  ",VLOOKUP(C476,CODES!$A$1:$B$143,2,FALSE))</f>
        <v>100000100001000</v>
      </c>
      <c r="B476" s="253" t="s">
        <v>1447</v>
      </c>
      <c r="C476" s="169" t="s">
        <v>49</v>
      </c>
      <c r="D476" s="169" t="s">
        <v>36</v>
      </c>
      <c r="E476" s="169" t="s">
        <v>44</v>
      </c>
      <c r="F476" s="170" t="str">
        <f t="shared" ref="F476:I476" si="1041">IF($E476="Public Bidding","Date Required",IF($E476="Shopping","n/a",IF($E476="Small Value Procurement","n/a",IF($E476="Lease of Venue","n/a",IF($E476="Agency to Agency","n/a",IF($E476="Direct Contracting","n/a",IF($E476="Emergency Cases","n/a","Check Mode of Proc")))))))</f>
        <v>n/a</v>
      </c>
      <c r="G476" s="170" t="str">
        <f t="shared" si="1041"/>
        <v>n/a</v>
      </c>
      <c r="H476" s="170" t="str">
        <f t="shared" si="1041"/>
        <v>n/a</v>
      </c>
      <c r="I476" s="170" t="str">
        <f t="shared" si="1041"/>
        <v>n/a</v>
      </c>
      <c r="J476" s="180">
        <v>44704</v>
      </c>
      <c r="K476" s="180">
        <v>44704</v>
      </c>
      <c r="L476" s="181" t="str">
        <f t="shared" si="1032"/>
        <v>n/a</v>
      </c>
      <c r="M476" s="180">
        <v>44718</v>
      </c>
      <c r="N476" s="180">
        <v>44720</v>
      </c>
      <c r="O476" s="186">
        <v>44722</v>
      </c>
      <c r="P476" s="186">
        <v>44723</v>
      </c>
      <c r="Q476" s="243" t="str">
        <f t="shared" ref="Q476:R476" si="1042">IF($E476="Public Bidding","Date Required",IF($E476="Shopping","Date Required",IF($E476="Small Value Procurement","Date Required",IF($E476="Lease of Venue","Date Required",IF($E476="Agency to Agency","Date Required",IF($E476="Direct Contracting","Date Required",IF($E476="Emergency Cases","Date Required","Check Mode of Proc")))))))</f>
        <v>Date Required</v>
      </c>
      <c r="R476" s="243" t="str">
        <f t="shared" si="1042"/>
        <v>Date Required</v>
      </c>
      <c r="S476" s="190" t="s">
        <v>38</v>
      </c>
      <c r="T476" s="404">
        <f t="shared" si="1026"/>
        <v>3500</v>
      </c>
      <c r="U476" s="401">
        <v>3500</v>
      </c>
      <c r="V476" s="403"/>
      <c r="W476" s="404">
        <f t="shared" si="1007"/>
        <v>3180</v>
      </c>
      <c r="X476" s="401">
        <v>3180</v>
      </c>
      <c r="Y476" s="195"/>
      <c r="Z476" s="190" t="str">
        <f t="shared" ref="Z476:AF476" si="1043">IF($E476="Public Bidding","Date Required",IF($E476="Shopping","n/a",IF($E476="Small Value Procurement","n/a",IF($E476="Lease of Venue","n/a",IF($E476="Agency to Agency","n/a",IF($E476="Direct Contracting","n/a",IF($E476="Emergency Cases","n/a","Check Mode of Proc")))))))</f>
        <v>n/a</v>
      </c>
      <c r="AA476" s="190" t="str">
        <f t="shared" si="1043"/>
        <v>n/a</v>
      </c>
      <c r="AB476" s="190" t="str">
        <f t="shared" si="1043"/>
        <v>n/a</v>
      </c>
      <c r="AC476" s="190" t="str">
        <f t="shared" si="1043"/>
        <v>n/a</v>
      </c>
      <c r="AD476" s="190" t="str">
        <f t="shared" si="1043"/>
        <v>n/a</v>
      </c>
      <c r="AE476" s="190" t="str">
        <f t="shared" si="1043"/>
        <v>n/a</v>
      </c>
      <c r="AF476" s="190" t="str">
        <f t="shared" si="1043"/>
        <v>n/a</v>
      </c>
      <c r="AG476" s="206"/>
      <c r="AH476" s="207"/>
      <c r="AI476" s="169" t="s">
        <v>1448</v>
      </c>
      <c r="AJ476" s="168" t="s">
        <v>1006</v>
      </c>
      <c r="AK476" s="169" t="s">
        <v>1449</v>
      </c>
      <c r="AL476" s="231"/>
      <c r="AM476" s="231"/>
      <c r="AN476" s="231"/>
      <c r="AO476" s="235"/>
      <c r="AP476" s="231"/>
      <c r="AQ476" s="231"/>
      <c r="AR476" s="231"/>
      <c r="AS476" s="231"/>
      <c r="AT476" s="231"/>
      <c r="AU476" s="231"/>
      <c r="AV476" s="231"/>
      <c r="AW476" s="231"/>
      <c r="AX476" s="231"/>
      <c r="AY476" s="237"/>
      <c r="AZ476" s="231"/>
      <c r="BA476" s="238"/>
      <c r="BB476" s="231"/>
      <c r="BC476" s="231"/>
      <c r="BD476" s="231"/>
    </row>
    <row r="477" spans="1:56" ht="42" customHeight="1">
      <c r="A477" s="167">
        <f>IF(C477=0,"  ",VLOOKUP(C477,CODES!$A$1:$B$143,2,FALSE))</f>
        <v>320101100001000</v>
      </c>
      <c r="B477" s="253" t="s">
        <v>1102</v>
      </c>
      <c r="C477" s="169" t="s">
        <v>84</v>
      </c>
      <c r="D477" s="169" t="s">
        <v>36</v>
      </c>
      <c r="E477" s="169" t="s">
        <v>44</v>
      </c>
      <c r="F477" s="170" t="str">
        <f>IF($E477="Public Bidding","Date Required",IF($E477="Shopping","n/a",IF($E477="Small Value Procurement","n/a",IF($E477="Lease of Venue","n/a",IF($E477="Agency to Agency","n/a",IF($E477="Direct Contracting","n/a",IF($E477="Emergency Cases","n/a","Check Mode of Proc")))))))</f>
        <v>n/a</v>
      </c>
      <c r="G477" s="170" t="str">
        <f>IF($E477="Public Bidding","Date Required",IF($E477="Shopping","n/a",IF($E477="Small Value Procurement","n/a",IF($E477="Lease of Venue","n/a",IF($E477="Agency to Agency","n/a",IF($E477="Direct Contracting","n/a",IF($E477="Emergency Cases","n/a","Check Mode of Proc")))))))</f>
        <v>n/a</v>
      </c>
      <c r="H477" s="170" t="str">
        <f>IF($E477="Public Bidding","Date Required",IF($E477="Shopping","n/a",IF($E477="Small Value Procurement","n/a",IF($E477="Lease of Venue","n/a",IF($E477="Agency to Agency","n/a",IF($E477="Direct Contracting","n/a",IF($E477="Emergency Cases","n/a","Check Mode of Proc")))))))</f>
        <v>n/a</v>
      </c>
      <c r="I477" s="170"/>
      <c r="J477" s="180">
        <v>44712</v>
      </c>
      <c r="K477" s="180">
        <v>44712</v>
      </c>
      <c r="L477" s="181" t="str">
        <f>IF($E477="Public Bidding","Date Required",IF($E477="Shopping","n/a",IF($E477="Small Value Procurement","n/a",IF($E477="Lease of Venue","n/a",IF($E477="Agency to Agency","n/a",IF($E477="Direct Contracting","n/a",IF($E477="Emergency Cases","n/a","Check Mode of Proc")))))))</f>
        <v>n/a</v>
      </c>
      <c r="M477" s="180">
        <v>44719</v>
      </c>
      <c r="N477" s="180">
        <v>44727</v>
      </c>
      <c r="O477" s="186">
        <v>44714</v>
      </c>
      <c r="P477" s="186">
        <v>44715</v>
      </c>
      <c r="Q477" s="243" t="str">
        <f>IF($E477="Public Bidding","Date Required",IF($E477="Shopping","Date Required",IF($E477="Small Value Procurement","Date Required",IF($E477="Lease of Venue","Date Required",IF($E477="Agency to Agency","Date Required",IF($E477="Direct Contracting","Date Required",IF($E477="Emergency Cases","Date Required","Check Mode of Proc")))))))</f>
        <v>Date Required</v>
      </c>
      <c r="R477" s="243" t="str">
        <f>IF($E477="Public Bidding","Date Required",IF($E477="Shopping","Date Required",IF($E477="Small Value Procurement","Date Required",IF($E477="Lease of Venue","Date Required",IF($E477="Agency to Agency","Date Required",IF($E477="Direct Contracting","Date Required",IF($E477="Emergency Cases","Date Required","Check Mode of Proc")))))))</f>
        <v>Date Required</v>
      </c>
      <c r="S477" s="190" t="s">
        <v>38</v>
      </c>
      <c r="T477" s="248">
        <f>SUM(U477:V477)</f>
        <v>171750</v>
      </c>
      <c r="U477" s="263">
        <v>171750</v>
      </c>
      <c r="V477" s="250"/>
      <c r="W477" s="248">
        <f>SUM(X477:Y477)</f>
        <v>24850</v>
      </c>
      <c r="X477" s="263">
        <v>24850</v>
      </c>
      <c r="Y477" s="195"/>
      <c r="Z477" s="190" t="str">
        <f>IF($E477="Public Bidding","Date Required",IF($E477="Shopping","n/a",IF($E477="Small Value Procurement","n/a",IF($E477="Lease of Venue","n/a",IF($E477="Agency to Agency","n/a",IF($E477="Direct Contracting","n/a",IF($E477="Emergency Cases","n/a","Check Mode of Proc")))))))</f>
        <v>n/a</v>
      </c>
      <c r="AA477" s="190" t="str">
        <f>IF($E477="Public Bidding","Date Required",IF($E477="Shopping","n/a",IF($E477="Small Value Procurement","n/a",IF($E477="Lease of Venue","n/a",IF($E477="Agency to Agency","n/a",IF($E477="Direct Contracting","n/a",IF($E477="Emergency Cases","n/a","Check Mode of Proc")))))))</f>
        <v>n/a</v>
      </c>
      <c r="AB477" s="190" t="str">
        <f>IF($E477="Public Bidding","Date Required",IF($E477="Shopping","n/a",IF($E477="Small Value Procurement","n/a",IF($E477="Lease of Venue","n/a",IF($E477="Agency to Agency","n/a",IF($E477="Direct Contracting","n/a",IF($E477="Emergency Cases","n/a","Check Mode of Proc")))))))</f>
        <v>n/a</v>
      </c>
      <c r="AC477" s="190" t="str">
        <f>IF($E477="Public Bidding","Date Required",IF($E477="Shopping","n/a",IF($E477="Small Value Procurement","n/a",IF($E477="Lease of Venue","n/a",IF($E477="Agency to Agency","n/a",IF($E477="Direct Contracting","n/a",IF($E477="Emergency Cases","n/a","Check Mode of Proc")))))))</f>
        <v>n/a</v>
      </c>
      <c r="AD477" s="190" t="str">
        <f>IF($E477="Public Bidding","Date Required",IF($E477="Shopping","n/a",IF($E477="Small Value Procurement","n/a",IF($E477="Lease of Venue","n/a",IF($E477="Agency to Agency","n/a",IF($E477="Direct Contracting","n/a",IF($E477="Emergency Cases","n/a","Check Mode of Proc")))))))</f>
        <v>n/a</v>
      </c>
      <c r="AE477" s="190" t="str">
        <f>IF($E477="Public Bidding","Date Required",IF($E477="Shopping","n/a",IF($E477="Small Value Procurement","n/a",IF($E477="Lease of Venue","n/a",IF($E477="Agency to Agency","n/a",IF($E477="Direct Contracting","n/a",IF($E477="Emergency Cases","n/a","Check Mode of Proc")))))))</f>
        <v>n/a</v>
      </c>
      <c r="AF477" s="190" t="str">
        <f>IF($E477="Public Bidding","Date Required",IF($E477="Shopping","n/a",IF($E477="Small Value Procurement","n/a",IF($E477="Lease of Venue","n/a",IF($E477="Agency to Agency","n/a",IF($E477="Direct Contracting","n/a",IF($E477="Emergency Cases","n/a","Check Mode of Proc")))))))</f>
        <v>n/a</v>
      </c>
      <c r="AG477" s="206"/>
      <c r="AH477" s="207"/>
      <c r="AI477" s="169" t="s">
        <v>1103</v>
      </c>
      <c r="AJ477" s="168" t="s">
        <v>1104</v>
      </c>
      <c r="AK477" s="169" t="s">
        <v>1105</v>
      </c>
      <c r="AL477" s="231"/>
      <c r="AM477" s="231"/>
      <c r="AN477" s="231"/>
      <c r="AO477" s="235"/>
      <c r="AP477" s="231"/>
      <c r="AQ477" s="231"/>
      <c r="AR477" s="231"/>
      <c r="AS477" s="231"/>
      <c r="AT477" s="231"/>
      <c r="AU477" s="231"/>
      <c r="AV477" s="231"/>
      <c r="AW477" s="231"/>
      <c r="AX477" s="231"/>
      <c r="AY477" s="237"/>
      <c r="AZ477" s="231"/>
      <c r="BA477" s="238"/>
      <c r="BB477" s="231"/>
      <c r="BC477" s="231"/>
      <c r="BD477" s="231"/>
    </row>
    <row r="478" spans="1:56" ht="39" customHeight="1">
      <c r="A478" s="167">
        <f>IF(C478=0,"  ",VLOOKUP(C478,CODES!$A$1:$B$143,2,FALSE))</f>
        <v>100000100001000</v>
      </c>
      <c r="B478" s="253" t="s">
        <v>1106</v>
      </c>
      <c r="C478" s="169" t="s">
        <v>49</v>
      </c>
      <c r="D478" s="169" t="s">
        <v>36</v>
      </c>
      <c r="E478" s="169" t="s">
        <v>44</v>
      </c>
      <c r="F478" s="170" t="str">
        <f>IF($E478="Public Bidding","Date Required",IF($E478="Shopping","n/a",IF($E478="Small Value Procurement","n/a",IF($E478="Lease of Venue","n/a",IF($E478="Agency to Agency","n/a",IF($E478="Direct Contracting","n/a",IF($E478="Emergency Cases","n/a","Check Mode of Proc")))))))</f>
        <v>n/a</v>
      </c>
      <c r="G478" s="170" t="str">
        <f>IF($E478="Public Bidding","Date Required",IF($E478="Shopping","n/a",IF($E478="Small Value Procurement","n/a",IF($E478="Lease of Venue","n/a",IF($E478="Agency to Agency","n/a",IF($E478="Direct Contracting","n/a",IF($E478="Emergency Cases","n/a","Check Mode of Proc")))))))</f>
        <v>n/a</v>
      </c>
      <c r="H478" s="170" t="str">
        <f>IF($E478="Public Bidding","Date Required",IF($E478="Shopping","n/a",IF($E478="Small Value Procurement","n/a",IF($E478="Lease of Venue","n/a",IF($E478="Agency to Agency","n/a",IF($E478="Direct Contracting","n/a",IF($E478="Emergency Cases","n/a","Check Mode of Proc")))))))</f>
        <v>n/a</v>
      </c>
      <c r="I478" s="170" t="str">
        <f>IF($E478="Public Bidding","Date Required",IF($E478="Shopping","n/a",IF($E478="Small Value Procurement","n/a",IF($E478="Lease of Venue","n/a",IF($E478="Agency to Agency","n/a",IF($E478="Direct Contracting","n/a",IF($E478="Emergency Cases","n/a","Check Mode of Proc")))))))</f>
        <v>n/a</v>
      </c>
      <c r="J478" s="183">
        <v>44693</v>
      </c>
      <c r="K478" s="180">
        <v>44693</v>
      </c>
      <c r="L478" s="181" t="str">
        <f>IF($E478="Public Bidding","Date Required",IF($E478="Shopping","n/a",IF($E478="Small Value Procurement","n/a",IF($E478="Lease of Venue","n/a",IF($E478="Agency to Agency","n/a",IF($E478="Direct Contracting","n/a",IF($E478="Emergency Cases","n/a","Check Mode of Proc")))))))</f>
        <v>n/a</v>
      </c>
      <c r="M478" s="180">
        <v>44719</v>
      </c>
      <c r="N478" s="180">
        <v>44719</v>
      </c>
      <c r="O478" s="186">
        <v>44719</v>
      </c>
      <c r="P478" s="186">
        <v>44720</v>
      </c>
      <c r="Q478" s="243" t="str">
        <f>IF($E478="Public Bidding","Date Required",IF($E478="Shopping","Date Required",IF($E478="Small Value Procurement","Date Required",IF($E478="Lease of Venue","Date Required",IF($E478="Agency to Agency","Date Required",IF($E478="Direct Contracting","Date Required",IF($E478="Emergency Cases","Date Required","Check Mode of Proc")))))))</f>
        <v>Date Required</v>
      </c>
      <c r="R478" s="243" t="str">
        <f>IF($E478="Public Bidding","Date Required",IF($E478="Shopping","Date Required",IF($E478="Small Value Procurement","Date Required",IF($E478="Lease of Venue","Date Required",IF($E478="Agency to Agency","Date Required",IF($E478="Direct Contracting","Date Required",IF($E478="Emergency Cases","Date Required","Check Mode of Proc")))))))</f>
        <v>Date Required</v>
      </c>
      <c r="S478" s="190" t="s">
        <v>38</v>
      </c>
      <c r="T478" s="248">
        <f>SUM(U478:V478)</f>
        <v>490000</v>
      </c>
      <c r="U478" s="263">
        <v>490000</v>
      </c>
      <c r="V478" s="250"/>
      <c r="W478" s="248">
        <f>SUM(X478:Y478)</f>
        <v>376000</v>
      </c>
      <c r="X478" s="263">
        <v>376000</v>
      </c>
      <c r="Y478" s="195"/>
      <c r="Z478" s="190" t="str">
        <f>IF($E478="Public Bidding","Date Required",IF($E478="Shopping","n/a",IF($E478="Small Value Procurement","n/a",IF($E478="Lease of Venue","n/a",IF($E478="Agency to Agency","n/a",IF($E478="Direct Contracting","n/a",IF($E478="Emergency Cases","n/a","Check Mode of Proc")))))))</f>
        <v>n/a</v>
      </c>
      <c r="AA478" s="190" t="str">
        <f>IF($E478="Public Bidding","Date Required",IF($E478="Shopping","n/a",IF($E478="Small Value Procurement","n/a",IF($E478="Lease of Venue","n/a",IF($E478="Agency to Agency","n/a",IF($E478="Direct Contracting","n/a",IF($E478="Emergency Cases","n/a","Check Mode of Proc")))))))</f>
        <v>n/a</v>
      </c>
      <c r="AB478" s="190" t="str">
        <f>IF($E478="Public Bidding","Date Required",IF($E478="Shopping","n/a",IF($E478="Small Value Procurement","n/a",IF($E478="Lease of Venue","n/a",IF($E478="Agency to Agency","n/a",IF($E478="Direct Contracting","n/a",IF($E478="Emergency Cases","n/a","Check Mode of Proc")))))))</f>
        <v>n/a</v>
      </c>
      <c r="AC478" s="190" t="str">
        <f>IF($E478="Public Bidding","Date Required",IF($E478="Shopping","n/a",IF($E478="Small Value Procurement","n/a",IF($E478="Lease of Venue","n/a",IF($E478="Agency to Agency","n/a",IF($E478="Direct Contracting","n/a",IF($E478="Emergency Cases","n/a","Check Mode of Proc")))))))</f>
        <v>n/a</v>
      </c>
      <c r="AD478" s="190" t="str">
        <f>IF($E478="Public Bidding","Date Required",IF($E478="Shopping","n/a",IF($E478="Small Value Procurement","n/a",IF($E478="Lease of Venue","n/a",IF($E478="Agency to Agency","n/a",IF($E478="Direct Contracting","n/a",IF($E478="Emergency Cases","n/a","Check Mode of Proc")))))))</f>
        <v>n/a</v>
      </c>
      <c r="AE478" s="190" t="str">
        <f>IF($E478="Public Bidding","Date Required",IF($E478="Shopping","n/a",IF($E478="Small Value Procurement","n/a",IF($E478="Lease of Venue","n/a",IF($E478="Agency to Agency","n/a",IF($E478="Direct Contracting","n/a",IF($E478="Emergency Cases","n/a","Check Mode of Proc")))))))</f>
        <v>n/a</v>
      </c>
      <c r="AF478" s="190" t="str">
        <f>IF($E478="Public Bidding","Date Required",IF($E478="Shopping","n/a",IF($E478="Small Value Procurement","n/a",IF($E478="Lease of Venue","n/a",IF($E478="Agency to Agency","n/a",IF($E478="Direct Contracting","n/a",IF($E478="Emergency Cases","n/a","Check Mode of Proc")))))))</f>
        <v>n/a</v>
      </c>
      <c r="AG478" s="206"/>
      <c r="AH478" s="207"/>
      <c r="AI478" s="169" t="s">
        <v>1107</v>
      </c>
      <c r="AJ478" s="168" t="s">
        <v>1108</v>
      </c>
      <c r="AK478" s="169" t="s">
        <v>1044</v>
      </c>
      <c r="AL478" s="231"/>
      <c r="AM478" s="231"/>
      <c r="AN478" s="231"/>
      <c r="AO478" s="235"/>
      <c r="AP478" s="231"/>
      <c r="AQ478" s="231"/>
      <c r="AR478" s="231"/>
      <c r="AS478" s="231"/>
      <c r="AT478" s="231"/>
      <c r="AU478" s="231"/>
      <c r="AV478" s="231"/>
      <c r="AW478" s="231"/>
      <c r="AX478" s="231"/>
      <c r="AY478" s="237"/>
      <c r="AZ478" s="231"/>
      <c r="BA478" s="238"/>
      <c r="BB478" s="231"/>
      <c r="BC478" s="231"/>
      <c r="BD478" s="231"/>
    </row>
    <row r="479" spans="1:56" ht="39" customHeight="1">
      <c r="A479" s="167">
        <f>IF(C479=0,"  ",VLOOKUP(C479,CODES!$A$1:$B$143,2,FALSE))</f>
        <v>320101100001000</v>
      </c>
      <c r="B479" s="253" t="s">
        <v>1112</v>
      </c>
      <c r="C479" s="169" t="s">
        <v>93</v>
      </c>
      <c r="D479" s="169" t="s">
        <v>36</v>
      </c>
      <c r="E479" s="169" t="s">
        <v>44</v>
      </c>
      <c r="F479" s="170" t="str">
        <f>IF($E479="Public Bidding","Date Required",IF($E479="Shopping","n/a",IF($E479="Small Value Procurement","n/a",IF($E479="Lease of Venue","n/a",IF($E479="Agency to Agency","n/a",IF($E479="Direct Contracting","n/a",IF($E479="Emergency Cases","n/a","Check Mode of Proc")))))))</f>
        <v>n/a</v>
      </c>
      <c r="G479" s="170" t="str">
        <f>IF($E479="Public Bidding","Date Required",IF($E479="Shopping","n/a",IF($E479="Small Value Procurement","n/a",IF($E479="Lease of Venue","n/a",IF($E479="Agency to Agency","n/a",IF($E479="Direct Contracting","n/a",IF($E479="Emergency Cases","n/a","Check Mode of Proc")))))))</f>
        <v>n/a</v>
      </c>
      <c r="H479" s="170" t="str">
        <f>IF($E479="Public Bidding","Date Required",IF($E479="Shopping","n/a",IF($E479="Small Value Procurement","n/a",IF($E479="Lease of Venue","n/a",IF($E479="Agency to Agency","n/a",IF($E479="Direct Contracting","n/a",IF($E479="Emergency Cases","n/a","Check Mode of Proc")))))))</f>
        <v>n/a</v>
      </c>
      <c r="I479" s="170" t="str">
        <f>IF($E479="Public Bidding","Date Required",IF($E479="Shopping","n/a",IF($E479="Small Value Procurement","n/a",IF($E479="Lease of Venue","n/a",IF($E479="Agency to Agency","n/a",IF($E479="Direct Contracting","n/a",IF($E479="Emergency Cases","n/a","Check Mode of Proc")))))))</f>
        <v>n/a</v>
      </c>
      <c r="J479" s="180">
        <v>44713</v>
      </c>
      <c r="K479" s="180">
        <v>44713</v>
      </c>
      <c r="L479" s="181" t="str">
        <f>IF($E479="Public Bidding","Date Required",IF($E479="Shopping","n/a",IF($E479="Small Value Procurement","n/a",IF($E479="Lease of Venue","n/a",IF($E479="Agency to Agency","n/a",IF($E479="Direct Contracting","n/a",IF($E479="Emergency Cases","n/a","Check Mode of Proc")))))))</f>
        <v>n/a</v>
      </c>
      <c r="M479" s="180">
        <v>44719</v>
      </c>
      <c r="N479" s="402" t="s">
        <v>1148</v>
      </c>
      <c r="O479" s="186">
        <v>44733</v>
      </c>
      <c r="P479" s="186">
        <v>44734</v>
      </c>
      <c r="Q479" s="243" t="str">
        <f>IF($E479="Public Bidding","Date Required",IF($E479="Shopping","Date Required",IF($E479="Small Value Procurement","Date Required",IF($E479="Lease of Venue","Date Required",IF($E479="Agency to Agency","Date Required",IF($E479="Direct Contracting","Date Required",IF($E479="Emergency Cases","Date Required","Check Mode of Proc")))))))</f>
        <v>Date Required</v>
      </c>
      <c r="R479" s="243" t="str">
        <f>IF($E479="Public Bidding","Date Required",IF($E479="Shopping","Date Required",IF($E479="Small Value Procurement","Date Required",IF($E479="Lease of Venue","Date Required",IF($E479="Agency to Agency","Date Required",IF($E479="Direct Contracting","Date Required",IF($E479="Emergency Cases","Date Required","Check Mode of Proc")))))))</f>
        <v>Date Required</v>
      </c>
      <c r="S479" s="190" t="s">
        <v>38</v>
      </c>
      <c r="T479" s="248">
        <f>SUM(U479:V479)</f>
        <v>13728</v>
      </c>
      <c r="U479" s="263">
        <v>13728</v>
      </c>
      <c r="V479" s="250"/>
      <c r="W479" s="248">
        <f>SUM(X479:Y479)</f>
        <v>13145</v>
      </c>
      <c r="X479" s="263">
        <v>13145</v>
      </c>
      <c r="Y479" s="195"/>
      <c r="Z479" s="190" t="str">
        <f>IF($E479="Public Bidding","Date Required",IF($E479="Shopping","n/a",IF($E479="Small Value Procurement","n/a",IF($E479="Lease of Venue","n/a",IF($E479="Agency to Agency","n/a",IF($E479="Direct Contracting","n/a",IF($E479="Emergency Cases","n/a","Check Mode of Proc")))))))</f>
        <v>n/a</v>
      </c>
      <c r="AA479" s="190" t="str">
        <f>IF($E479="Public Bidding","Date Required",IF($E479="Shopping","n/a",IF($E479="Small Value Procurement","n/a",IF($E479="Lease of Venue","n/a",IF($E479="Agency to Agency","n/a",IF($E479="Direct Contracting","n/a",IF($E479="Emergency Cases","n/a","Check Mode of Proc")))))))</f>
        <v>n/a</v>
      </c>
      <c r="AB479" s="190" t="str">
        <f>IF($E479="Public Bidding","Date Required",IF($E479="Shopping","n/a",IF($E479="Small Value Procurement","n/a",IF($E479="Lease of Venue","n/a",IF($E479="Agency to Agency","n/a",IF($E479="Direct Contracting","n/a",IF($E479="Emergency Cases","n/a","Check Mode of Proc")))))))</f>
        <v>n/a</v>
      </c>
      <c r="AC479" s="190" t="str">
        <f>IF($E479="Public Bidding","Date Required",IF($E479="Shopping","n/a",IF($E479="Small Value Procurement","n/a",IF($E479="Lease of Venue","n/a",IF($E479="Agency to Agency","n/a",IF($E479="Direct Contracting","n/a",IF($E479="Emergency Cases","n/a","Check Mode of Proc")))))))</f>
        <v>n/a</v>
      </c>
      <c r="AD479" s="190" t="str">
        <f>IF($E479="Public Bidding","Date Required",IF($E479="Shopping","n/a",IF($E479="Small Value Procurement","n/a",IF($E479="Lease of Venue","n/a",IF($E479="Agency to Agency","n/a",IF($E479="Direct Contracting","n/a",IF($E479="Emergency Cases","n/a","Check Mode of Proc")))))))</f>
        <v>n/a</v>
      </c>
      <c r="AE479" s="190" t="str">
        <f>IF($E479="Public Bidding","Date Required",IF($E479="Shopping","n/a",IF($E479="Small Value Procurement","n/a",IF($E479="Lease of Venue","n/a",IF($E479="Agency to Agency","n/a",IF($E479="Direct Contracting","n/a",IF($E479="Emergency Cases","n/a","Check Mode of Proc")))))))</f>
        <v>n/a</v>
      </c>
      <c r="AF479" s="190" t="str">
        <f>IF($E479="Public Bidding","Date Required",IF($E479="Shopping","n/a",IF($E479="Small Value Procurement","n/a",IF($E479="Lease of Venue","n/a",IF($E479="Agency to Agency","n/a",IF($E479="Direct Contracting","n/a",IF($E479="Emergency Cases","n/a","Check Mode of Proc")))))))</f>
        <v>n/a</v>
      </c>
      <c r="AG479" s="206"/>
      <c r="AH479" s="207"/>
      <c r="AI479" s="169" t="s">
        <v>1113</v>
      </c>
      <c r="AJ479" s="168" t="s">
        <v>888</v>
      </c>
      <c r="AK479" s="169" t="s">
        <v>1114</v>
      </c>
      <c r="AL479" s="231"/>
      <c r="AM479" s="231"/>
      <c r="AN479" s="231"/>
      <c r="AO479" s="235"/>
      <c r="AP479" s="231"/>
      <c r="AQ479" s="231"/>
      <c r="AR479" s="231"/>
      <c r="AS479" s="231"/>
      <c r="AT479" s="231"/>
      <c r="AU479" s="231"/>
      <c r="AV479" s="231"/>
      <c r="AW479" s="231"/>
      <c r="AX479" s="231"/>
      <c r="AY479" s="237"/>
      <c r="AZ479" s="231"/>
      <c r="BA479" s="238"/>
      <c r="BB479" s="231"/>
      <c r="BC479" s="231"/>
      <c r="BD479" s="231"/>
    </row>
    <row r="480" spans="1:56" ht="39" customHeight="1">
      <c r="A480" s="167">
        <f>IF(C480=0,"  ",VLOOKUP(C480,CODES!$A$1:$B$143,2,FALSE))</f>
        <v>310100100001000</v>
      </c>
      <c r="B480" s="253" t="s">
        <v>1450</v>
      </c>
      <c r="C480" s="169" t="s">
        <v>445</v>
      </c>
      <c r="D480" s="169" t="s">
        <v>36</v>
      </c>
      <c r="E480" s="169" t="s">
        <v>44</v>
      </c>
      <c r="F480" s="170" t="str">
        <f t="shared" ref="F480:I480" si="1044">IF($E480="Public Bidding","Date Required",IF($E480="Shopping","n/a",IF($E480="Small Value Procurement","n/a",IF($E480="Lease of Venue","n/a",IF($E480="Agency to Agency","n/a",IF($E480="Direct Contracting","n/a",IF($E480="Emergency Cases","n/a","Check Mode of Proc")))))))</f>
        <v>n/a</v>
      </c>
      <c r="G480" s="170" t="str">
        <f t="shared" si="1044"/>
        <v>n/a</v>
      </c>
      <c r="H480" s="170" t="str">
        <f t="shared" si="1044"/>
        <v>n/a</v>
      </c>
      <c r="I480" s="170" t="str">
        <f t="shared" si="1044"/>
        <v>n/a</v>
      </c>
      <c r="J480" s="180">
        <v>44720</v>
      </c>
      <c r="K480" s="180">
        <v>44720</v>
      </c>
      <c r="L480" s="181" t="str">
        <f t="shared" si="1032"/>
        <v>n/a</v>
      </c>
      <c r="M480" s="180">
        <v>44720</v>
      </c>
      <c r="N480" s="180">
        <v>44729</v>
      </c>
      <c r="O480" s="186">
        <v>44733</v>
      </c>
      <c r="P480" s="186">
        <v>44734</v>
      </c>
      <c r="Q480" s="243" t="str">
        <f t="shared" ref="Q480:R480" si="1045">IF($E480="Public Bidding","Date Required",IF($E480="Shopping","Date Required",IF($E480="Small Value Procurement","Date Required",IF($E480="Lease of Venue","Date Required",IF($E480="Agency to Agency","Date Required",IF($E480="Direct Contracting","Date Required",IF($E480="Emergency Cases","Date Required","Check Mode of Proc")))))))</f>
        <v>Date Required</v>
      </c>
      <c r="R480" s="243" t="str">
        <f t="shared" si="1045"/>
        <v>Date Required</v>
      </c>
      <c r="S480" s="190" t="s">
        <v>38</v>
      </c>
      <c r="T480" s="404">
        <f t="shared" si="1026"/>
        <v>7775</v>
      </c>
      <c r="U480" s="401">
        <v>7775</v>
      </c>
      <c r="V480" s="403"/>
      <c r="W480" s="404">
        <f t="shared" si="1007"/>
        <v>4400</v>
      </c>
      <c r="X480" s="401">
        <v>4400</v>
      </c>
      <c r="Y480" s="195"/>
      <c r="Z480" s="190" t="str">
        <f t="shared" ref="Z480:AF480" si="1046">IF($E480="Public Bidding","Date Required",IF($E480="Shopping","n/a",IF($E480="Small Value Procurement","n/a",IF($E480="Lease of Venue","n/a",IF($E480="Agency to Agency","n/a",IF($E480="Direct Contracting","n/a",IF($E480="Emergency Cases","n/a","Check Mode of Proc")))))))</f>
        <v>n/a</v>
      </c>
      <c r="AA480" s="190" t="str">
        <f t="shared" si="1046"/>
        <v>n/a</v>
      </c>
      <c r="AB480" s="190" t="str">
        <f t="shared" si="1046"/>
        <v>n/a</v>
      </c>
      <c r="AC480" s="190" t="str">
        <f t="shared" si="1046"/>
        <v>n/a</v>
      </c>
      <c r="AD480" s="190" t="str">
        <f t="shared" si="1046"/>
        <v>n/a</v>
      </c>
      <c r="AE480" s="190" t="str">
        <f t="shared" si="1046"/>
        <v>n/a</v>
      </c>
      <c r="AF480" s="190" t="str">
        <f t="shared" si="1046"/>
        <v>n/a</v>
      </c>
      <c r="AG480" s="206"/>
      <c r="AH480" s="207"/>
      <c r="AI480" s="169" t="s">
        <v>1451</v>
      </c>
      <c r="AJ480" s="168" t="s">
        <v>203</v>
      </c>
      <c r="AK480" s="169" t="s">
        <v>1286</v>
      </c>
      <c r="AL480" s="231"/>
      <c r="AM480" s="231"/>
      <c r="AN480" s="231"/>
      <c r="AO480" s="235"/>
      <c r="AP480" s="231"/>
      <c r="AQ480" s="231"/>
      <c r="AR480" s="231"/>
      <c r="AS480" s="231"/>
      <c r="AT480" s="231"/>
      <c r="AU480" s="231"/>
      <c r="AV480" s="231"/>
      <c r="AW480" s="231"/>
      <c r="AX480" s="231"/>
      <c r="AY480" s="237"/>
      <c r="AZ480" s="231"/>
      <c r="BA480" s="238"/>
      <c r="BB480" s="231"/>
      <c r="BC480" s="231"/>
      <c r="BD480" s="231"/>
    </row>
    <row r="481" spans="1:56" ht="39" customHeight="1">
      <c r="A481" s="167">
        <f>IF(C481=0,"  ",VLOOKUP(C481,CODES!$A$1:$B$143,2,FALSE))</f>
        <v>100000100001000</v>
      </c>
      <c r="B481" s="253" t="s">
        <v>1452</v>
      </c>
      <c r="C481" s="169" t="s">
        <v>49</v>
      </c>
      <c r="D481" s="169" t="s">
        <v>36</v>
      </c>
      <c r="E481" s="169" t="s">
        <v>44</v>
      </c>
      <c r="F481" s="170" t="str">
        <f t="shared" ref="F481:I481" si="1047">IF($E481="Public Bidding","Date Required",IF($E481="Shopping","n/a",IF($E481="Small Value Procurement","n/a",IF($E481="Lease of Venue","n/a",IF($E481="Agency to Agency","n/a",IF($E481="Direct Contracting","n/a",IF($E481="Emergency Cases","n/a","Check Mode of Proc")))))))</f>
        <v>n/a</v>
      </c>
      <c r="G481" s="170" t="str">
        <f t="shared" si="1047"/>
        <v>n/a</v>
      </c>
      <c r="H481" s="170" t="str">
        <f t="shared" si="1047"/>
        <v>n/a</v>
      </c>
      <c r="I481" s="170" t="str">
        <f t="shared" si="1047"/>
        <v>n/a</v>
      </c>
      <c r="J481" s="180">
        <v>44715</v>
      </c>
      <c r="K481" s="180">
        <v>44715</v>
      </c>
      <c r="L481" s="181" t="str">
        <f t="shared" si="1032"/>
        <v>n/a</v>
      </c>
      <c r="M481" s="180">
        <v>44721</v>
      </c>
      <c r="N481" s="169" t="str">
        <f t="shared" ref="N481:R481" si="1048">IF($E481="Public Bidding","Date Required",IF($E481="Shopping","Date Required",IF($E481="Small Value Procurement","Date Required",IF($E481="Lease of Venue","Date Required",IF($E481="Agency to Agency","Date Required",IF($E481="Direct Contracting","Date Required",IF($E481="Emergency Cases","Date Required","Check Mode of Proc")))))))</f>
        <v>Date Required</v>
      </c>
      <c r="O481" s="243" t="str">
        <f t="shared" si="1048"/>
        <v>Date Required</v>
      </c>
      <c r="P481" s="243" t="str">
        <f t="shared" si="1048"/>
        <v>Date Required</v>
      </c>
      <c r="Q481" s="243" t="str">
        <f t="shared" si="1048"/>
        <v>Date Required</v>
      </c>
      <c r="R481" s="243" t="str">
        <f t="shared" si="1048"/>
        <v>Date Required</v>
      </c>
      <c r="S481" s="190" t="s">
        <v>38</v>
      </c>
      <c r="T481" s="404">
        <f t="shared" si="1026"/>
        <v>53000</v>
      </c>
      <c r="U481" s="401">
        <v>53000</v>
      </c>
      <c r="V481" s="403"/>
      <c r="W481" s="404">
        <f t="shared" si="1007"/>
        <v>28426</v>
      </c>
      <c r="X481" s="401">
        <v>28426</v>
      </c>
      <c r="Y481" s="195"/>
      <c r="Z481" s="190" t="str">
        <f t="shared" ref="Z481:AF481" si="1049">IF($E481="Public Bidding","Date Required",IF($E481="Shopping","n/a",IF($E481="Small Value Procurement","n/a",IF($E481="Lease of Venue","n/a",IF($E481="Agency to Agency","n/a",IF($E481="Direct Contracting","n/a",IF($E481="Emergency Cases","n/a","Check Mode of Proc")))))))</f>
        <v>n/a</v>
      </c>
      <c r="AA481" s="190" t="str">
        <f t="shared" si="1049"/>
        <v>n/a</v>
      </c>
      <c r="AB481" s="190" t="str">
        <f t="shared" si="1049"/>
        <v>n/a</v>
      </c>
      <c r="AC481" s="190" t="str">
        <f t="shared" si="1049"/>
        <v>n/a</v>
      </c>
      <c r="AD481" s="190" t="str">
        <f t="shared" si="1049"/>
        <v>n/a</v>
      </c>
      <c r="AE481" s="190" t="str">
        <f t="shared" si="1049"/>
        <v>n/a</v>
      </c>
      <c r="AF481" s="190" t="str">
        <f t="shared" si="1049"/>
        <v>n/a</v>
      </c>
      <c r="AG481" s="206"/>
      <c r="AH481" s="207"/>
      <c r="AI481" s="169" t="s">
        <v>1453</v>
      </c>
      <c r="AJ481" s="168" t="s">
        <v>1454</v>
      </c>
      <c r="AK481" s="306"/>
      <c r="AL481" s="231" t="s">
        <v>1455</v>
      </c>
      <c r="AM481" s="231"/>
      <c r="AN481" s="231"/>
      <c r="AO481" s="235"/>
      <c r="AP481" s="231"/>
      <c r="AQ481" s="231"/>
      <c r="AR481" s="231"/>
      <c r="AS481" s="231"/>
      <c r="AT481" s="231"/>
      <c r="AU481" s="231"/>
      <c r="AV481" s="231"/>
      <c r="AW481" s="231"/>
      <c r="AX481" s="231"/>
      <c r="AY481" s="237"/>
      <c r="AZ481" s="231"/>
      <c r="BA481" s="238"/>
      <c r="BB481" s="231"/>
      <c r="BC481" s="231"/>
      <c r="BD481" s="231"/>
    </row>
    <row r="482" spans="1:56" ht="39" customHeight="1">
      <c r="A482" s="167">
        <f>IF(C482=0,"  ",VLOOKUP(C482,CODES!$A$1:$B$143,2,FALSE))</f>
        <v>310100100002000</v>
      </c>
      <c r="B482" s="253" t="s">
        <v>1456</v>
      </c>
      <c r="C482" s="169" t="s">
        <v>464</v>
      </c>
      <c r="D482" s="169" t="s">
        <v>36</v>
      </c>
      <c r="E482" s="169" t="s">
        <v>44</v>
      </c>
      <c r="F482" s="170" t="str">
        <f t="shared" ref="F482:I482" si="1050">IF($E482="Public Bidding","Date Required",IF($E482="Shopping","n/a",IF($E482="Small Value Procurement","n/a",IF($E482="Lease of Venue","n/a",IF($E482="Agency to Agency","n/a",IF($E482="Direct Contracting","n/a",IF($E482="Emergency Cases","n/a","Check Mode of Proc")))))))</f>
        <v>n/a</v>
      </c>
      <c r="G482" s="170" t="str">
        <f t="shared" si="1050"/>
        <v>n/a</v>
      </c>
      <c r="H482" s="170" t="str">
        <f t="shared" si="1050"/>
        <v>n/a</v>
      </c>
      <c r="I482" s="170" t="str">
        <f t="shared" si="1050"/>
        <v>n/a</v>
      </c>
      <c r="J482" s="245">
        <v>44734</v>
      </c>
      <c r="K482" s="180">
        <v>44718</v>
      </c>
      <c r="L482" s="181" t="str">
        <f t="shared" si="1032"/>
        <v>n/a</v>
      </c>
      <c r="M482" s="180">
        <v>44722</v>
      </c>
      <c r="N482" s="180">
        <v>44729</v>
      </c>
      <c r="O482" s="186">
        <v>44733</v>
      </c>
      <c r="P482" s="186">
        <v>44734</v>
      </c>
      <c r="Q482" s="243" t="str">
        <f t="shared" ref="Q482:R482" si="1051">IF($E482="Public Bidding","Date Required",IF($E482="Shopping","Date Required",IF($E482="Small Value Procurement","Date Required",IF($E482="Lease of Venue","Date Required",IF($E482="Agency to Agency","Date Required",IF($E482="Direct Contracting","Date Required",IF($E482="Emergency Cases","Date Required","Check Mode of Proc")))))))</f>
        <v>Date Required</v>
      </c>
      <c r="R482" s="243" t="str">
        <f t="shared" si="1051"/>
        <v>Date Required</v>
      </c>
      <c r="S482" s="190" t="s">
        <v>38</v>
      </c>
      <c r="T482" s="404">
        <f t="shared" si="1026"/>
        <v>12000</v>
      </c>
      <c r="U482" s="401">
        <v>12000</v>
      </c>
      <c r="V482" s="403"/>
      <c r="W482" s="404">
        <f t="shared" si="1007"/>
        <v>12000</v>
      </c>
      <c r="X482" s="401">
        <v>12000</v>
      </c>
      <c r="Y482" s="195"/>
      <c r="Z482" s="190" t="str">
        <f t="shared" ref="Z482:AF482" si="1052">IF($E482="Public Bidding","Date Required",IF($E482="Shopping","n/a",IF($E482="Small Value Procurement","n/a",IF($E482="Lease of Venue","n/a",IF($E482="Agency to Agency","n/a",IF($E482="Direct Contracting","n/a",IF($E482="Emergency Cases","n/a","Check Mode of Proc")))))))</f>
        <v>n/a</v>
      </c>
      <c r="AA482" s="190" t="str">
        <f t="shared" si="1052"/>
        <v>n/a</v>
      </c>
      <c r="AB482" s="190" t="str">
        <f t="shared" si="1052"/>
        <v>n/a</v>
      </c>
      <c r="AC482" s="190" t="str">
        <f t="shared" si="1052"/>
        <v>n/a</v>
      </c>
      <c r="AD482" s="190" t="str">
        <f t="shared" si="1052"/>
        <v>n/a</v>
      </c>
      <c r="AE482" s="190" t="str">
        <f t="shared" si="1052"/>
        <v>n/a</v>
      </c>
      <c r="AF482" s="190" t="str">
        <f t="shared" si="1052"/>
        <v>n/a</v>
      </c>
      <c r="AG482" s="206"/>
      <c r="AH482" s="207"/>
      <c r="AI482" s="169" t="s">
        <v>1457</v>
      </c>
      <c r="AJ482" s="168" t="s">
        <v>46</v>
      </c>
      <c r="AK482" s="169" t="s">
        <v>1458</v>
      </c>
      <c r="AL482" s="231"/>
      <c r="AM482" s="231"/>
      <c r="AN482" s="231"/>
      <c r="AO482" s="235"/>
      <c r="AP482" s="231"/>
      <c r="AQ482" s="231"/>
      <c r="AR482" s="231"/>
      <c r="AS482" s="231"/>
      <c r="AT482" s="231"/>
      <c r="AU482" s="231"/>
      <c r="AV482" s="231"/>
      <c r="AW482" s="231"/>
      <c r="AX482" s="231"/>
      <c r="AY482" s="237"/>
      <c r="AZ482" s="231"/>
      <c r="BA482" s="238"/>
      <c r="BB482" s="231"/>
      <c r="BC482" s="231"/>
      <c r="BD482" s="231"/>
    </row>
    <row r="483" spans="1:56" ht="39" customHeight="1">
      <c r="A483" s="167">
        <f>IF(C483=0,"  ",VLOOKUP(C483,CODES!$A$1:$B$143,2,FALSE))</f>
        <v>320104100001000</v>
      </c>
      <c r="B483" s="253" t="s">
        <v>1459</v>
      </c>
      <c r="C483" s="169" t="s">
        <v>990</v>
      </c>
      <c r="D483" s="169" t="s">
        <v>36</v>
      </c>
      <c r="E483" s="169" t="s">
        <v>44</v>
      </c>
      <c r="F483" s="170" t="str">
        <f t="shared" ref="F483:I483" si="1053">IF($E483="Public Bidding","Date Required",IF($E483="Shopping","n/a",IF($E483="Small Value Procurement","n/a",IF($E483="Lease of Venue","n/a",IF($E483="Agency to Agency","n/a",IF($E483="Direct Contracting","n/a",IF($E483="Emergency Cases","n/a","Check Mode of Proc")))))))</f>
        <v>n/a</v>
      </c>
      <c r="G483" s="170" t="str">
        <f t="shared" si="1053"/>
        <v>n/a</v>
      </c>
      <c r="H483" s="170" t="str">
        <f t="shared" si="1053"/>
        <v>n/a</v>
      </c>
      <c r="I483" s="170" t="str">
        <f t="shared" si="1053"/>
        <v>n/a</v>
      </c>
      <c r="J483" s="180">
        <v>44715</v>
      </c>
      <c r="K483" s="180">
        <v>44715</v>
      </c>
      <c r="L483" s="181" t="str">
        <f t="shared" si="1032"/>
        <v>n/a</v>
      </c>
      <c r="M483" s="180">
        <v>44722</v>
      </c>
      <c r="N483" s="180">
        <v>44726</v>
      </c>
      <c r="O483" s="186">
        <v>44727</v>
      </c>
      <c r="P483" s="186">
        <v>44728</v>
      </c>
      <c r="Q483" s="243" t="str">
        <f t="shared" ref="Q483:R483" si="1054">IF($E483="Public Bidding","Date Required",IF($E483="Shopping","Date Required",IF($E483="Small Value Procurement","Date Required",IF($E483="Lease of Venue","Date Required",IF($E483="Agency to Agency","Date Required",IF($E483="Direct Contracting","Date Required",IF($E483="Emergency Cases","Date Required","Check Mode of Proc")))))))</f>
        <v>Date Required</v>
      </c>
      <c r="R483" s="243" t="str">
        <f t="shared" si="1054"/>
        <v>Date Required</v>
      </c>
      <c r="S483" s="190" t="s">
        <v>38</v>
      </c>
      <c r="T483" s="404">
        <f t="shared" si="1026"/>
        <v>44550</v>
      </c>
      <c r="U483" s="401">
        <v>44550</v>
      </c>
      <c r="V483" s="403"/>
      <c r="W483" s="404">
        <f t="shared" si="1007"/>
        <v>42120</v>
      </c>
      <c r="X483" s="401">
        <v>42120</v>
      </c>
      <c r="Y483" s="195"/>
      <c r="Z483" s="190" t="str">
        <f t="shared" ref="Z483:AF483" si="1055">IF($E483="Public Bidding","Date Required",IF($E483="Shopping","n/a",IF($E483="Small Value Procurement","n/a",IF($E483="Lease of Venue","n/a",IF($E483="Agency to Agency","n/a",IF($E483="Direct Contracting","n/a",IF($E483="Emergency Cases","n/a","Check Mode of Proc")))))))</f>
        <v>n/a</v>
      </c>
      <c r="AA483" s="190" t="str">
        <f t="shared" si="1055"/>
        <v>n/a</v>
      </c>
      <c r="AB483" s="190" t="str">
        <f t="shared" si="1055"/>
        <v>n/a</v>
      </c>
      <c r="AC483" s="190" t="str">
        <f t="shared" si="1055"/>
        <v>n/a</v>
      </c>
      <c r="AD483" s="190" t="str">
        <f t="shared" si="1055"/>
        <v>n/a</v>
      </c>
      <c r="AE483" s="190" t="str">
        <f t="shared" si="1055"/>
        <v>n/a</v>
      </c>
      <c r="AF483" s="190" t="str">
        <f t="shared" si="1055"/>
        <v>n/a</v>
      </c>
      <c r="AG483" s="206"/>
      <c r="AH483" s="207"/>
      <c r="AI483" s="169" t="s">
        <v>1460</v>
      </c>
      <c r="AJ483" s="168" t="s">
        <v>1461</v>
      </c>
      <c r="AK483" s="169" t="s">
        <v>1462</v>
      </c>
      <c r="AL483" s="231"/>
      <c r="AM483" s="231"/>
      <c r="AN483" s="231"/>
      <c r="AO483" s="231"/>
      <c r="AP483" s="231"/>
      <c r="AQ483" s="231"/>
      <c r="AR483" s="231"/>
      <c r="AS483" s="231"/>
      <c r="AT483" s="231"/>
      <c r="AU483" s="231"/>
      <c r="AV483" s="231"/>
      <c r="AW483" s="231"/>
      <c r="AX483" s="231"/>
      <c r="AY483" s="237"/>
      <c r="AZ483" s="231"/>
      <c r="BA483" s="238"/>
      <c r="BB483" s="231"/>
      <c r="BC483" s="231"/>
      <c r="BD483" s="231"/>
    </row>
    <row r="484" spans="1:56" ht="47.25" customHeight="1">
      <c r="A484" s="167">
        <f>IF(C484=0,"  ",VLOOKUP(C484,CODES!$A$1:$B$143,2,FALSE))</f>
        <v>320104100001000</v>
      </c>
      <c r="B484" s="253" t="s">
        <v>1463</v>
      </c>
      <c r="C484" s="169" t="s">
        <v>279</v>
      </c>
      <c r="D484" s="169" t="s">
        <v>36</v>
      </c>
      <c r="E484" s="169" t="s">
        <v>44</v>
      </c>
      <c r="F484" s="170" t="str">
        <f t="shared" ref="F484:I484" si="1056">IF($E484="Public Bidding","Date Required",IF($E484="Shopping","n/a",IF($E484="Small Value Procurement","n/a",IF($E484="Lease of Venue","n/a",IF($E484="Agency to Agency","n/a",IF($E484="Direct Contracting","n/a",IF($E484="Emergency Cases","n/a","Check Mode of Proc")))))))</f>
        <v>n/a</v>
      </c>
      <c r="G484" s="170" t="str">
        <f t="shared" si="1056"/>
        <v>n/a</v>
      </c>
      <c r="H484" s="170" t="str">
        <f t="shared" si="1056"/>
        <v>n/a</v>
      </c>
      <c r="I484" s="170" t="str">
        <f t="shared" si="1056"/>
        <v>n/a</v>
      </c>
      <c r="J484" s="180">
        <v>44715</v>
      </c>
      <c r="K484" s="180">
        <v>44715</v>
      </c>
      <c r="L484" s="181" t="str">
        <f t="shared" si="1032"/>
        <v>n/a</v>
      </c>
      <c r="M484" s="180">
        <v>44725</v>
      </c>
      <c r="N484" s="180">
        <v>44726</v>
      </c>
      <c r="O484" s="186">
        <v>44727</v>
      </c>
      <c r="P484" s="186">
        <v>44728</v>
      </c>
      <c r="Q484" s="243" t="str">
        <f t="shared" ref="Q484:R484" si="1057">IF($E484="Public Bidding","Date Required",IF($E484="Shopping","Date Required",IF($E484="Small Value Procurement","Date Required",IF($E484="Lease of Venue","Date Required",IF($E484="Agency to Agency","Date Required",IF($E484="Direct Contracting","Date Required",IF($E484="Emergency Cases","Date Required","Check Mode of Proc")))))))</f>
        <v>Date Required</v>
      </c>
      <c r="R484" s="243" t="str">
        <f t="shared" si="1057"/>
        <v>Date Required</v>
      </c>
      <c r="S484" s="190" t="s">
        <v>38</v>
      </c>
      <c r="T484" s="404">
        <f t="shared" si="1026"/>
        <v>24500</v>
      </c>
      <c r="U484" s="401">
        <v>24500</v>
      </c>
      <c r="V484" s="403"/>
      <c r="W484" s="404">
        <f t="shared" si="1007"/>
        <v>21364</v>
      </c>
      <c r="X484" s="401">
        <v>21364</v>
      </c>
      <c r="Y484" s="195"/>
      <c r="Z484" s="190" t="str">
        <f t="shared" ref="Z484:AF484" si="1058">IF($E484="Public Bidding","Date Required",IF($E484="Shopping","n/a",IF($E484="Small Value Procurement","n/a",IF($E484="Lease of Venue","n/a",IF($E484="Agency to Agency","n/a",IF($E484="Direct Contracting","n/a",IF($E484="Emergency Cases","n/a","Check Mode of Proc")))))))</f>
        <v>n/a</v>
      </c>
      <c r="AA484" s="190" t="str">
        <f t="shared" si="1058"/>
        <v>n/a</v>
      </c>
      <c r="AB484" s="190" t="str">
        <f t="shared" si="1058"/>
        <v>n/a</v>
      </c>
      <c r="AC484" s="190" t="str">
        <f t="shared" si="1058"/>
        <v>n/a</v>
      </c>
      <c r="AD484" s="190" t="str">
        <f t="shared" si="1058"/>
        <v>n/a</v>
      </c>
      <c r="AE484" s="190" t="str">
        <f t="shared" si="1058"/>
        <v>n/a</v>
      </c>
      <c r="AF484" s="190" t="str">
        <f t="shared" si="1058"/>
        <v>n/a</v>
      </c>
      <c r="AG484" s="206"/>
      <c r="AH484" s="266"/>
      <c r="AI484" s="169" t="s">
        <v>1464</v>
      </c>
      <c r="AJ484" s="269" t="s">
        <v>1461</v>
      </c>
      <c r="AK484" s="268" t="s">
        <v>1124</v>
      </c>
      <c r="AL484" s="266"/>
      <c r="AM484" s="266"/>
      <c r="AN484" s="202"/>
      <c r="AO484" s="202"/>
      <c r="AP484" s="202"/>
      <c r="AQ484" s="202"/>
      <c r="AR484" s="202"/>
      <c r="AS484" s="202"/>
      <c r="AT484" s="202"/>
      <c r="AU484" s="202"/>
      <c r="AV484" s="202"/>
      <c r="AW484" s="273"/>
      <c r="AX484" s="273"/>
      <c r="AY484" s="273"/>
      <c r="AZ484" s="273"/>
      <c r="BA484" s="273"/>
      <c r="BB484" s="273"/>
      <c r="BC484" s="273"/>
      <c r="BD484" s="273"/>
    </row>
    <row r="485" spans="1:56" ht="47.25" customHeight="1">
      <c r="A485" s="167">
        <f>IF(C485=0,"  ",VLOOKUP(C485,CODES!$A$1:$B$143,2,FALSE))</f>
        <v>320105100003000</v>
      </c>
      <c r="B485" s="254" t="s">
        <v>1465</v>
      </c>
      <c r="C485" s="169" t="s">
        <v>786</v>
      </c>
      <c r="D485" s="169" t="s">
        <v>36</v>
      </c>
      <c r="E485" s="169" t="s">
        <v>44</v>
      </c>
      <c r="F485" s="170" t="str">
        <f t="shared" ref="F485:I485" si="1059">IF($E485="Public Bidding","Date Required",IF($E485="Shopping","n/a",IF($E485="Small Value Procurement","n/a",IF($E485="Lease of Venue","n/a",IF($E485="Agency to Agency","n/a",IF($E485="Direct Contracting","n/a",IF($E485="Emergency Cases","n/a","Check Mode of Proc")))))))</f>
        <v>n/a</v>
      </c>
      <c r="G485" s="170" t="str">
        <f t="shared" si="1059"/>
        <v>n/a</v>
      </c>
      <c r="H485" s="170" t="str">
        <f t="shared" si="1059"/>
        <v>n/a</v>
      </c>
      <c r="I485" s="170" t="str">
        <f t="shared" si="1059"/>
        <v>n/a</v>
      </c>
      <c r="J485" s="180">
        <v>44725</v>
      </c>
      <c r="K485" s="180">
        <v>44725</v>
      </c>
      <c r="L485" s="181" t="str">
        <f t="shared" si="1032"/>
        <v>n/a</v>
      </c>
      <c r="M485" s="180">
        <v>44725</v>
      </c>
      <c r="N485" s="180">
        <v>44739</v>
      </c>
      <c r="O485" s="186">
        <v>44739</v>
      </c>
      <c r="P485" s="186">
        <v>44740</v>
      </c>
      <c r="Q485" s="243" t="str">
        <f t="shared" ref="Q485:R485" si="1060">IF($E485="Public Bidding","Date Required",IF($E485="Shopping","Date Required",IF($E485="Small Value Procurement","Date Required",IF($E485="Lease of Venue","Date Required",IF($E485="Agency to Agency","Date Required",IF($E485="Direct Contracting","Date Required",IF($E485="Emergency Cases","Date Required","Check Mode of Proc")))))))</f>
        <v>Date Required</v>
      </c>
      <c r="R485" s="243" t="str">
        <f t="shared" si="1060"/>
        <v>Date Required</v>
      </c>
      <c r="S485" s="190" t="s">
        <v>38</v>
      </c>
      <c r="T485" s="404">
        <f t="shared" si="1026"/>
        <v>14800</v>
      </c>
      <c r="U485" s="401">
        <v>14800</v>
      </c>
      <c r="V485" s="403"/>
      <c r="W485" s="404">
        <f t="shared" si="1007"/>
        <v>14800</v>
      </c>
      <c r="X485" s="401">
        <v>14800</v>
      </c>
      <c r="Y485" s="195"/>
      <c r="Z485" s="190" t="str">
        <f t="shared" ref="Z485:AF485" si="1061">IF($E485="Public Bidding","Date Required",IF($E485="Shopping","n/a",IF($E485="Small Value Procurement","n/a",IF($E485="Lease of Venue","n/a",IF($E485="Agency to Agency","n/a",IF($E485="Direct Contracting","n/a",IF($E485="Emergency Cases","n/a","Check Mode of Proc")))))))</f>
        <v>n/a</v>
      </c>
      <c r="AA485" s="190" t="str">
        <f t="shared" si="1061"/>
        <v>n/a</v>
      </c>
      <c r="AB485" s="190" t="str">
        <f t="shared" si="1061"/>
        <v>n/a</v>
      </c>
      <c r="AC485" s="190" t="str">
        <f t="shared" si="1061"/>
        <v>n/a</v>
      </c>
      <c r="AD485" s="190" t="str">
        <f t="shared" si="1061"/>
        <v>n/a</v>
      </c>
      <c r="AE485" s="190" t="str">
        <f t="shared" si="1061"/>
        <v>n/a</v>
      </c>
      <c r="AF485" s="190" t="str">
        <f t="shared" si="1061"/>
        <v>n/a</v>
      </c>
      <c r="AG485" s="206"/>
      <c r="AH485" s="266"/>
      <c r="AI485" s="169" t="s">
        <v>1466</v>
      </c>
      <c r="AJ485" s="269" t="s">
        <v>910</v>
      </c>
      <c r="AK485" s="268" t="s">
        <v>1159</v>
      </c>
      <c r="AL485" s="266"/>
      <c r="AM485" s="266"/>
      <c r="AN485" s="202"/>
      <c r="AO485" s="202"/>
      <c r="AP485" s="202"/>
      <c r="AQ485" s="202"/>
      <c r="AR485" s="202"/>
      <c r="AS485" s="202"/>
      <c r="AT485" s="202"/>
      <c r="AU485" s="202"/>
      <c r="AV485" s="202"/>
      <c r="AW485" s="273"/>
      <c r="AX485" s="273"/>
      <c r="AY485" s="273"/>
      <c r="AZ485" s="273"/>
      <c r="BA485" s="273"/>
      <c r="BB485" s="273"/>
      <c r="BC485" s="273"/>
      <c r="BD485" s="273"/>
    </row>
    <row r="486" spans="1:56" ht="47.25" customHeight="1">
      <c r="A486" s="167">
        <f>IF(C486=0,"  ",VLOOKUP(C486,CODES!$A$1:$B$143,2,FALSE))</f>
        <v>320101100001000</v>
      </c>
      <c r="B486" s="254" t="s">
        <v>1467</v>
      </c>
      <c r="C486" s="169" t="s">
        <v>93</v>
      </c>
      <c r="D486" s="169" t="s">
        <v>36</v>
      </c>
      <c r="E486" s="169" t="s">
        <v>44</v>
      </c>
      <c r="F486" s="170" t="str">
        <f t="shared" ref="F486:I486" si="1062">IF($E486="Public Bidding","Date Required",IF($E486="Shopping","n/a",IF($E486="Small Value Procurement","n/a",IF($E486="Lease of Venue","n/a",IF($E486="Agency to Agency","n/a",IF($E486="Direct Contracting","n/a",IF($E486="Emergency Cases","n/a","Check Mode of Proc")))))))</f>
        <v>n/a</v>
      </c>
      <c r="G486" s="170" t="str">
        <f t="shared" si="1062"/>
        <v>n/a</v>
      </c>
      <c r="H486" s="170" t="str">
        <f t="shared" si="1062"/>
        <v>n/a</v>
      </c>
      <c r="I486" s="170" t="str">
        <f t="shared" si="1062"/>
        <v>n/a</v>
      </c>
      <c r="J486" s="180">
        <v>44713</v>
      </c>
      <c r="K486" s="180">
        <v>44713</v>
      </c>
      <c r="L486" s="181" t="str">
        <f t="shared" si="1032"/>
        <v>n/a</v>
      </c>
      <c r="M486" s="180">
        <v>44725</v>
      </c>
      <c r="N486" s="180">
        <v>44742</v>
      </c>
      <c r="O486" s="186">
        <v>44748</v>
      </c>
      <c r="P486" s="186">
        <v>44749</v>
      </c>
      <c r="Q486" s="243" t="str">
        <f t="shared" ref="Q486:R486" si="1063">IF($E486="Public Bidding","Date Required",IF($E486="Shopping","Date Required",IF($E486="Small Value Procurement","Date Required",IF($E486="Lease of Venue","Date Required",IF($E486="Agency to Agency","Date Required",IF($E486="Direct Contracting","Date Required",IF($E486="Emergency Cases","Date Required","Check Mode of Proc")))))))</f>
        <v>Date Required</v>
      </c>
      <c r="R486" s="243" t="str">
        <f t="shared" si="1063"/>
        <v>Date Required</v>
      </c>
      <c r="S486" s="190" t="s">
        <v>38</v>
      </c>
      <c r="T486" s="404">
        <f t="shared" si="1026"/>
        <v>28070</v>
      </c>
      <c r="U486" s="401">
        <v>28070</v>
      </c>
      <c r="V486" s="403"/>
      <c r="W486" s="404">
        <f t="shared" si="1007"/>
        <v>10070</v>
      </c>
      <c r="X486" s="401">
        <v>10070</v>
      </c>
      <c r="Y486" s="195"/>
      <c r="Z486" s="190" t="str">
        <f t="shared" ref="Z486:AF486" si="1064">IF($E486="Public Bidding","Date Required",IF($E486="Shopping","n/a",IF($E486="Small Value Procurement","n/a",IF($E486="Lease of Venue","n/a",IF($E486="Agency to Agency","n/a",IF($E486="Direct Contracting","n/a",IF($E486="Emergency Cases","n/a","Check Mode of Proc")))))))</f>
        <v>n/a</v>
      </c>
      <c r="AA486" s="190" t="str">
        <f t="shared" si="1064"/>
        <v>n/a</v>
      </c>
      <c r="AB486" s="190" t="str">
        <f t="shared" si="1064"/>
        <v>n/a</v>
      </c>
      <c r="AC486" s="190" t="str">
        <f t="shared" si="1064"/>
        <v>n/a</v>
      </c>
      <c r="AD486" s="190" t="str">
        <f t="shared" si="1064"/>
        <v>n/a</v>
      </c>
      <c r="AE486" s="190" t="str">
        <f t="shared" si="1064"/>
        <v>n/a</v>
      </c>
      <c r="AF486" s="190" t="str">
        <f t="shared" si="1064"/>
        <v>n/a</v>
      </c>
      <c r="AG486" s="206"/>
      <c r="AH486" s="266"/>
      <c r="AI486" s="169" t="s">
        <v>1468</v>
      </c>
      <c r="AJ486" s="267" t="s">
        <v>690</v>
      </c>
      <c r="AK486" s="268" t="s">
        <v>1469</v>
      </c>
      <c r="AL486" s="266"/>
      <c r="AM486" s="266"/>
      <c r="AN486" s="202"/>
      <c r="AO486" s="202"/>
      <c r="AP486" s="202"/>
      <c r="AQ486" s="202"/>
      <c r="AR486" s="202"/>
      <c r="AS486" s="202"/>
      <c r="AT486" s="202"/>
      <c r="AU486" s="202"/>
      <c r="AV486" s="202"/>
      <c r="AW486" s="273"/>
      <c r="AX486" s="273"/>
      <c r="AY486" s="273"/>
      <c r="AZ486" s="273"/>
      <c r="BA486" s="273"/>
      <c r="BB486" s="273"/>
      <c r="BC486" s="273"/>
      <c r="BD486" s="273"/>
    </row>
    <row r="487" spans="1:56" ht="47.25" customHeight="1">
      <c r="A487" s="167">
        <f>IF(C487=0,"  ",VLOOKUP(C487,CODES!$A$1:$B$143,2,FALSE))</f>
        <v>310100100002000</v>
      </c>
      <c r="B487" s="254" t="s">
        <v>1470</v>
      </c>
      <c r="C487" s="169" t="s">
        <v>464</v>
      </c>
      <c r="D487" s="169" t="s">
        <v>36</v>
      </c>
      <c r="E487" s="169" t="s">
        <v>44</v>
      </c>
      <c r="F487" s="170" t="str">
        <f t="shared" ref="F487:I487" si="1065">IF($E487="Public Bidding","Date Required",IF($E487="Shopping","n/a",IF($E487="Small Value Procurement","n/a",IF($E487="Lease of Venue","n/a",IF($E487="Agency to Agency","n/a",IF($E487="Direct Contracting","n/a",IF($E487="Emergency Cases","n/a","Check Mode of Proc")))))))</f>
        <v>n/a</v>
      </c>
      <c r="G487" s="170" t="str">
        <f t="shared" si="1065"/>
        <v>n/a</v>
      </c>
      <c r="H487" s="170" t="str">
        <f t="shared" si="1065"/>
        <v>n/a</v>
      </c>
      <c r="I487" s="170" t="str">
        <f t="shared" si="1065"/>
        <v>n/a</v>
      </c>
      <c r="J487" s="180">
        <v>44720</v>
      </c>
      <c r="K487" s="180">
        <v>44720</v>
      </c>
      <c r="L487" s="181" t="str">
        <f t="shared" si="1032"/>
        <v>n/a</v>
      </c>
      <c r="M487" s="180">
        <v>44726</v>
      </c>
      <c r="N487" s="180">
        <v>44742</v>
      </c>
      <c r="O487" s="186">
        <v>44747</v>
      </c>
      <c r="P487" s="186">
        <v>44748</v>
      </c>
      <c r="Q487" s="243" t="str">
        <f t="shared" ref="Q487:R487" si="1066">IF($E487="Public Bidding","Date Required",IF($E487="Shopping","Date Required",IF($E487="Small Value Procurement","Date Required",IF($E487="Lease of Venue","Date Required",IF($E487="Agency to Agency","Date Required",IF($E487="Direct Contracting","Date Required",IF($E487="Emergency Cases","Date Required","Check Mode of Proc")))))))</f>
        <v>Date Required</v>
      </c>
      <c r="R487" s="243" t="str">
        <f t="shared" si="1066"/>
        <v>Date Required</v>
      </c>
      <c r="S487" s="190" t="s">
        <v>38</v>
      </c>
      <c r="T487" s="404">
        <f t="shared" si="1026"/>
        <v>100000</v>
      </c>
      <c r="U487" s="401">
        <v>100000</v>
      </c>
      <c r="V487" s="403"/>
      <c r="W487" s="404">
        <f t="shared" si="1007"/>
        <v>96000</v>
      </c>
      <c r="X487" s="401">
        <v>96000</v>
      </c>
      <c r="Y487" s="195"/>
      <c r="Z487" s="190" t="str">
        <f t="shared" ref="Z487:AF487" si="1067">IF($E487="Public Bidding","Date Required",IF($E487="Shopping","n/a",IF($E487="Small Value Procurement","n/a",IF($E487="Lease of Venue","n/a",IF($E487="Agency to Agency","n/a",IF($E487="Direct Contracting","n/a",IF($E487="Emergency Cases","n/a","Check Mode of Proc")))))))</f>
        <v>n/a</v>
      </c>
      <c r="AA487" s="190" t="str">
        <f t="shared" si="1067"/>
        <v>n/a</v>
      </c>
      <c r="AB487" s="190" t="str">
        <f t="shared" si="1067"/>
        <v>n/a</v>
      </c>
      <c r="AC487" s="190" t="str">
        <f t="shared" si="1067"/>
        <v>n/a</v>
      </c>
      <c r="AD487" s="190" t="str">
        <f t="shared" si="1067"/>
        <v>n/a</v>
      </c>
      <c r="AE487" s="190" t="str">
        <f t="shared" si="1067"/>
        <v>n/a</v>
      </c>
      <c r="AF487" s="190" t="str">
        <f t="shared" si="1067"/>
        <v>n/a</v>
      </c>
      <c r="AG487" s="206"/>
      <c r="AH487" s="266"/>
      <c r="AI487" s="169" t="s">
        <v>1471</v>
      </c>
      <c r="AJ487" s="267" t="s">
        <v>1472</v>
      </c>
      <c r="AK487" s="268" t="s">
        <v>1473</v>
      </c>
      <c r="AL487" s="266"/>
      <c r="AM487" s="266"/>
      <c r="AN487" s="202"/>
      <c r="AO487" s="202"/>
      <c r="AP487" s="202"/>
      <c r="AQ487" s="202"/>
      <c r="AR487" s="202"/>
      <c r="AS487" s="202"/>
      <c r="AT487" s="202"/>
      <c r="AU487" s="202"/>
      <c r="AV487" s="202"/>
      <c r="AW487" s="273"/>
      <c r="AX487" s="273"/>
      <c r="AY487" s="273"/>
      <c r="AZ487" s="273"/>
      <c r="BA487" s="273"/>
      <c r="BB487" s="273"/>
      <c r="BC487" s="273"/>
      <c r="BD487" s="273"/>
    </row>
    <row r="488" spans="1:56" ht="39" customHeight="1">
      <c r="A488" s="167">
        <f>IF(C488=0,"  ",VLOOKUP(C488,CODES!$A$1:$B$143,2,FALSE))</f>
        <v>320104100001000</v>
      </c>
      <c r="B488" s="254" t="s">
        <v>1474</v>
      </c>
      <c r="C488" s="169" t="s">
        <v>990</v>
      </c>
      <c r="D488" s="169" t="s">
        <v>36</v>
      </c>
      <c r="E488" s="169" t="s">
        <v>44</v>
      </c>
      <c r="F488" s="170" t="str">
        <f t="shared" ref="F488:I488" si="1068">IF($E488="Public Bidding","Date Required",IF($E488="Shopping","n/a",IF($E488="Small Value Procurement","n/a",IF($E488="Lease of Venue","n/a",IF($E488="Agency to Agency","n/a",IF($E488="Direct Contracting","n/a",IF($E488="Emergency Cases","n/a","Check Mode of Proc")))))))</f>
        <v>n/a</v>
      </c>
      <c r="G488" s="170" t="str">
        <f t="shared" si="1068"/>
        <v>n/a</v>
      </c>
      <c r="H488" s="170" t="str">
        <f t="shared" si="1068"/>
        <v>n/a</v>
      </c>
      <c r="I488" s="170" t="str">
        <f t="shared" si="1068"/>
        <v>n/a</v>
      </c>
      <c r="J488" s="180">
        <v>44715</v>
      </c>
      <c r="K488" s="180">
        <v>44715</v>
      </c>
      <c r="L488" s="181" t="str">
        <f t="shared" si="1032"/>
        <v>n/a</v>
      </c>
      <c r="M488" s="180">
        <v>44732</v>
      </c>
      <c r="N488" s="180">
        <v>44742</v>
      </c>
      <c r="O488" s="186">
        <v>44728</v>
      </c>
      <c r="P488" s="186">
        <v>44729</v>
      </c>
      <c r="Q488" s="243" t="str">
        <f t="shared" ref="Q488:R488" si="1069">IF($E488="Public Bidding","Date Required",IF($E488="Shopping","Date Required",IF($E488="Small Value Procurement","Date Required",IF($E488="Lease of Venue","Date Required",IF($E488="Agency to Agency","Date Required",IF($E488="Direct Contracting","Date Required",IF($E488="Emergency Cases","Date Required","Check Mode of Proc")))))))</f>
        <v>Date Required</v>
      </c>
      <c r="R488" s="243" t="str">
        <f t="shared" si="1069"/>
        <v>Date Required</v>
      </c>
      <c r="S488" s="190" t="s">
        <v>38</v>
      </c>
      <c r="T488" s="404">
        <f t="shared" si="1026"/>
        <v>40000</v>
      </c>
      <c r="U488" s="401">
        <v>40000</v>
      </c>
      <c r="V488" s="403"/>
      <c r="W488" s="404">
        <f t="shared" si="1007"/>
        <v>35600</v>
      </c>
      <c r="X488" s="401">
        <v>35600</v>
      </c>
      <c r="Y488" s="195"/>
      <c r="Z488" s="190" t="str">
        <f t="shared" ref="Z488:AF488" si="1070">IF($E488="Public Bidding","Date Required",IF($E488="Shopping","n/a",IF($E488="Small Value Procurement","n/a",IF($E488="Lease of Venue","n/a",IF($E488="Agency to Agency","n/a",IF($E488="Direct Contracting","n/a",IF($E488="Emergency Cases","n/a","Check Mode of Proc")))))))</f>
        <v>n/a</v>
      </c>
      <c r="AA488" s="190" t="str">
        <f t="shared" si="1070"/>
        <v>n/a</v>
      </c>
      <c r="AB488" s="190" t="str">
        <f t="shared" si="1070"/>
        <v>n/a</v>
      </c>
      <c r="AC488" s="190" t="str">
        <f t="shared" si="1070"/>
        <v>n/a</v>
      </c>
      <c r="AD488" s="190" t="str">
        <f t="shared" si="1070"/>
        <v>n/a</v>
      </c>
      <c r="AE488" s="190" t="str">
        <f t="shared" si="1070"/>
        <v>n/a</v>
      </c>
      <c r="AF488" s="190" t="str">
        <f t="shared" si="1070"/>
        <v>n/a</v>
      </c>
      <c r="AG488" s="270"/>
      <c r="AH488" s="266"/>
      <c r="AI488" s="169" t="s">
        <v>1475</v>
      </c>
      <c r="AJ488" s="269" t="s">
        <v>1461</v>
      </c>
      <c r="AK488" s="268" t="s">
        <v>1476</v>
      </c>
      <c r="AL488" s="266"/>
      <c r="AM488" s="266"/>
      <c r="AN488" s="202"/>
      <c r="AO488" s="202"/>
      <c r="AP488" s="202"/>
      <c r="AQ488" s="202"/>
      <c r="AR488" s="202"/>
      <c r="AS488" s="202"/>
      <c r="AT488" s="202"/>
      <c r="AU488" s="202"/>
      <c r="AV488" s="202"/>
      <c r="AW488" s="273"/>
      <c r="AX488" s="273"/>
      <c r="AY488" s="273"/>
      <c r="AZ488" s="273"/>
      <c r="BA488" s="273"/>
      <c r="BB488" s="273"/>
      <c r="BC488" s="273"/>
      <c r="BD488" s="273"/>
    </row>
    <row r="489" spans="1:56" ht="30.95" customHeight="1">
      <c r="A489" s="167">
        <f>IF(C489=0,"  ",VLOOKUP(C489,CODES!$A$1:$B$143,2,FALSE))</f>
        <v>320104100001000</v>
      </c>
      <c r="B489" s="254" t="s">
        <v>1477</v>
      </c>
      <c r="C489" s="169" t="s">
        <v>990</v>
      </c>
      <c r="D489" s="169" t="s">
        <v>36</v>
      </c>
      <c r="E489" s="169" t="s">
        <v>44</v>
      </c>
      <c r="F489" s="170" t="str">
        <f t="shared" ref="F489:I489" si="1071">IF($E489="Public Bidding","Date Required",IF($E489="Shopping","n/a",IF($E489="Small Value Procurement","n/a",IF($E489="Lease of Venue","n/a",IF($E489="Agency to Agency","n/a",IF($E489="Direct Contracting","n/a",IF($E489="Emergency Cases","n/a","Check Mode of Proc")))))))</f>
        <v>n/a</v>
      </c>
      <c r="G489" s="170" t="str">
        <f t="shared" si="1071"/>
        <v>n/a</v>
      </c>
      <c r="H489" s="170" t="str">
        <f t="shared" si="1071"/>
        <v>n/a</v>
      </c>
      <c r="I489" s="170" t="str">
        <f t="shared" si="1071"/>
        <v>n/a</v>
      </c>
      <c r="J489" s="180">
        <v>44728</v>
      </c>
      <c r="K489" s="180">
        <v>44728</v>
      </c>
      <c r="L489" s="181" t="str">
        <f t="shared" si="1032"/>
        <v>n/a</v>
      </c>
      <c r="M489" s="180">
        <v>44732</v>
      </c>
      <c r="N489" s="180">
        <v>44739</v>
      </c>
      <c r="O489" s="186">
        <v>44739</v>
      </c>
      <c r="P489" s="186">
        <v>44740</v>
      </c>
      <c r="Q489" s="243" t="str">
        <f t="shared" ref="Q489:R489" si="1072">IF($E489="Public Bidding","Date Required",IF($E489="Shopping","Date Required",IF($E489="Small Value Procurement","Date Required",IF($E489="Lease of Venue","Date Required",IF($E489="Agency to Agency","Date Required",IF($E489="Direct Contracting","Date Required",IF($E489="Emergency Cases","Date Required","Check Mode of Proc")))))))</f>
        <v>Date Required</v>
      </c>
      <c r="R489" s="243" t="str">
        <f t="shared" si="1072"/>
        <v>Date Required</v>
      </c>
      <c r="S489" s="190" t="s">
        <v>38</v>
      </c>
      <c r="T489" s="404">
        <f t="shared" si="1026"/>
        <v>4400</v>
      </c>
      <c r="U489" s="401">
        <v>4400</v>
      </c>
      <c r="V489" s="403"/>
      <c r="W489" s="404">
        <f t="shared" si="1007"/>
        <v>4290</v>
      </c>
      <c r="X489" s="401">
        <v>4290</v>
      </c>
      <c r="Y489" s="195"/>
      <c r="Z489" s="190" t="str">
        <f t="shared" ref="Z489:AF489" si="1073">IF($E489="Public Bidding","Date Required",IF($E489="Shopping","n/a",IF($E489="Small Value Procurement","n/a",IF($E489="Lease of Venue","n/a",IF($E489="Agency to Agency","n/a",IF($E489="Direct Contracting","n/a",IF($E489="Emergency Cases","n/a","Check Mode of Proc")))))))</f>
        <v>n/a</v>
      </c>
      <c r="AA489" s="190" t="str">
        <f t="shared" si="1073"/>
        <v>n/a</v>
      </c>
      <c r="AB489" s="190" t="str">
        <f t="shared" si="1073"/>
        <v>n/a</v>
      </c>
      <c r="AC489" s="190" t="str">
        <f t="shared" si="1073"/>
        <v>n/a</v>
      </c>
      <c r="AD489" s="190" t="str">
        <f t="shared" si="1073"/>
        <v>n/a</v>
      </c>
      <c r="AE489" s="190" t="str">
        <f t="shared" si="1073"/>
        <v>n/a</v>
      </c>
      <c r="AF489" s="190" t="str">
        <f t="shared" si="1073"/>
        <v>n/a</v>
      </c>
      <c r="AG489" s="270"/>
      <c r="AH489" s="266"/>
      <c r="AI489" s="169" t="s">
        <v>1478</v>
      </c>
      <c r="AJ489" s="269" t="s">
        <v>997</v>
      </c>
      <c r="AK489" s="268" t="s">
        <v>1166</v>
      </c>
      <c r="AL489" s="266"/>
      <c r="AM489" s="266"/>
      <c r="AN489" s="202"/>
      <c r="AO489" s="202"/>
      <c r="AP489" s="202"/>
      <c r="AQ489" s="202"/>
      <c r="AR489" s="202"/>
      <c r="AS489" s="202"/>
      <c r="AT489" s="202"/>
      <c r="AU489" s="202"/>
      <c r="AV489" s="202"/>
      <c r="AW489" s="273"/>
      <c r="AX489" s="273"/>
      <c r="AY489" s="273"/>
      <c r="AZ489" s="273"/>
      <c r="BA489" s="273"/>
      <c r="BB489" s="273"/>
      <c r="BC489" s="273"/>
      <c r="BD489" s="273"/>
    </row>
    <row r="490" spans="1:56" ht="47.25" customHeight="1">
      <c r="A490" s="167">
        <f>IF(C490=0,"  ",VLOOKUP(C490,CODES!$A$1:$B$143,2,FALSE))</f>
        <v>320104100001000</v>
      </c>
      <c r="B490" s="254" t="s">
        <v>1479</v>
      </c>
      <c r="C490" s="169" t="s">
        <v>279</v>
      </c>
      <c r="D490" s="169" t="s">
        <v>36</v>
      </c>
      <c r="E490" s="169" t="s">
        <v>44</v>
      </c>
      <c r="F490" s="170" t="str">
        <f t="shared" ref="F490:I490" si="1074">IF($E490="Public Bidding","Date Required",IF($E490="Shopping","n/a",IF($E490="Small Value Procurement","n/a",IF($E490="Lease of Venue","n/a",IF($E490="Agency to Agency","n/a",IF($E490="Direct Contracting","n/a",IF($E490="Emergency Cases","n/a","Check Mode of Proc")))))))</f>
        <v>n/a</v>
      </c>
      <c r="G490" s="170" t="str">
        <f t="shared" si="1074"/>
        <v>n/a</v>
      </c>
      <c r="H490" s="170" t="str">
        <f t="shared" si="1074"/>
        <v>n/a</v>
      </c>
      <c r="I490" s="170" t="str">
        <f t="shared" si="1074"/>
        <v>n/a</v>
      </c>
      <c r="J490" s="169" t="s">
        <v>1480</v>
      </c>
      <c r="K490" s="180">
        <v>44728</v>
      </c>
      <c r="L490" s="181" t="str">
        <f t="shared" si="1032"/>
        <v>n/a</v>
      </c>
      <c r="M490" s="180">
        <v>44732</v>
      </c>
      <c r="N490" s="180">
        <v>44746</v>
      </c>
      <c r="O490" s="186">
        <v>44748</v>
      </c>
      <c r="P490" s="186">
        <v>44749</v>
      </c>
      <c r="Q490" s="243" t="str">
        <f t="shared" ref="Q490:R490" si="1075">IF($E490="Public Bidding","Date Required",IF($E490="Shopping","Date Required",IF($E490="Small Value Procurement","Date Required",IF($E490="Lease of Venue","Date Required",IF($E490="Agency to Agency","Date Required",IF($E490="Direct Contracting","Date Required",IF($E490="Emergency Cases","Date Required","Check Mode of Proc")))))))</f>
        <v>Date Required</v>
      </c>
      <c r="R490" s="243" t="str">
        <f t="shared" si="1075"/>
        <v>Date Required</v>
      </c>
      <c r="S490" s="190" t="s">
        <v>38</v>
      </c>
      <c r="T490" s="404">
        <f t="shared" si="1026"/>
        <v>27500</v>
      </c>
      <c r="U490" s="401">
        <v>27500</v>
      </c>
      <c r="V490" s="403"/>
      <c r="W490" s="404">
        <f t="shared" si="1007"/>
        <v>27000</v>
      </c>
      <c r="X490" s="401">
        <v>27000</v>
      </c>
      <c r="Y490" s="195"/>
      <c r="Z490" s="190" t="str">
        <f t="shared" ref="Z490:AF490" si="1076">IF($E490="Public Bidding","Date Required",IF($E490="Shopping","n/a",IF($E490="Small Value Procurement","n/a",IF($E490="Lease of Venue","n/a",IF($E490="Agency to Agency","n/a",IF($E490="Direct Contracting","n/a",IF($E490="Emergency Cases","n/a","Check Mode of Proc")))))))</f>
        <v>n/a</v>
      </c>
      <c r="AA490" s="190" t="str">
        <f t="shared" si="1076"/>
        <v>n/a</v>
      </c>
      <c r="AB490" s="190" t="str">
        <f t="shared" si="1076"/>
        <v>n/a</v>
      </c>
      <c r="AC490" s="190" t="str">
        <f t="shared" si="1076"/>
        <v>n/a</v>
      </c>
      <c r="AD490" s="190" t="str">
        <f t="shared" si="1076"/>
        <v>n/a</v>
      </c>
      <c r="AE490" s="190" t="str">
        <f t="shared" si="1076"/>
        <v>n/a</v>
      </c>
      <c r="AF490" s="190" t="str">
        <f t="shared" si="1076"/>
        <v>n/a</v>
      </c>
      <c r="AG490" s="270"/>
      <c r="AH490" s="266"/>
      <c r="AI490" s="169" t="s">
        <v>1481</v>
      </c>
      <c r="AJ490" s="269" t="s">
        <v>134</v>
      </c>
      <c r="AK490" s="268" t="s">
        <v>1482</v>
      </c>
      <c r="AL490" s="266"/>
      <c r="AM490" s="266"/>
      <c r="AN490" s="202"/>
      <c r="AO490" s="202"/>
      <c r="AP490" s="202"/>
      <c r="AQ490" s="202"/>
      <c r="AR490" s="202"/>
      <c r="AS490" s="202"/>
      <c r="AT490" s="202"/>
      <c r="AU490" s="202"/>
      <c r="AV490" s="202"/>
      <c r="AW490" s="273"/>
      <c r="AX490" s="273"/>
      <c r="AY490" s="273"/>
      <c r="AZ490" s="273"/>
      <c r="BA490" s="273"/>
      <c r="BB490" s="273"/>
      <c r="BC490" s="273"/>
      <c r="BD490" s="273"/>
    </row>
    <row r="491" spans="1:56" ht="47.25" customHeight="1">
      <c r="A491" s="167">
        <f>IF(C491=0,"  ",VLOOKUP(C491,CODES!$A$1:$B$143,2,FALSE))</f>
        <v>320101100001000</v>
      </c>
      <c r="B491" s="254" t="s">
        <v>1483</v>
      </c>
      <c r="C491" s="169" t="s">
        <v>93</v>
      </c>
      <c r="D491" s="169" t="s">
        <v>36</v>
      </c>
      <c r="E491" s="169" t="s">
        <v>44</v>
      </c>
      <c r="F491" s="170" t="str">
        <f t="shared" ref="F491:I491" si="1077">IF($E491="Public Bidding","Date Required",IF($E491="Shopping","n/a",IF($E491="Small Value Procurement","n/a",IF($E491="Lease of Venue","n/a",IF($E491="Agency to Agency","n/a",IF($E491="Direct Contracting","n/a",IF($E491="Emergency Cases","n/a","Check Mode of Proc")))))))</f>
        <v>n/a</v>
      </c>
      <c r="G491" s="170" t="str">
        <f t="shared" si="1077"/>
        <v>n/a</v>
      </c>
      <c r="H491" s="170" t="str">
        <f t="shared" si="1077"/>
        <v>n/a</v>
      </c>
      <c r="I491" s="170" t="str">
        <f t="shared" si="1077"/>
        <v>n/a</v>
      </c>
      <c r="J491" s="180">
        <v>44728</v>
      </c>
      <c r="K491" s="180">
        <v>44728</v>
      </c>
      <c r="L491" s="181" t="str">
        <f t="shared" si="1032"/>
        <v>n/a</v>
      </c>
      <c r="M491" s="180">
        <v>44732</v>
      </c>
      <c r="N491" s="180">
        <v>44739</v>
      </c>
      <c r="O491" s="186">
        <v>44739</v>
      </c>
      <c r="P491" s="186">
        <v>44740</v>
      </c>
      <c r="Q491" s="243" t="str">
        <f t="shared" ref="Q491:R491" si="1078">IF($E491="Public Bidding","Date Required",IF($E491="Shopping","Date Required",IF($E491="Small Value Procurement","Date Required",IF($E491="Lease of Venue","Date Required",IF($E491="Agency to Agency","Date Required",IF($E491="Direct Contracting","Date Required",IF($E491="Emergency Cases","Date Required","Check Mode of Proc")))))))</f>
        <v>Date Required</v>
      </c>
      <c r="R491" s="243" t="str">
        <f t="shared" si="1078"/>
        <v>Date Required</v>
      </c>
      <c r="S491" s="190" t="s">
        <v>38</v>
      </c>
      <c r="T491" s="404">
        <f t="shared" ref="T491:T499" si="1079">SUM(U491:V491)</f>
        <v>5000</v>
      </c>
      <c r="U491" s="401">
        <v>5000</v>
      </c>
      <c r="V491" s="403"/>
      <c r="W491" s="404">
        <f t="shared" si="1007"/>
        <v>4700</v>
      </c>
      <c r="X491" s="401">
        <v>4700</v>
      </c>
      <c r="Y491" s="195"/>
      <c r="Z491" s="190" t="str">
        <f t="shared" ref="Z491:AF491" si="1080">IF($E491="Public Bidding","Date Required",IF($E491="Shopping","n/a",IF($E491="Small Value Procurement","n/a",IF($E491="Lease of Venue","n/a",IF($E491="Agency to Agency","n/a",IF($E491="Direct Contracting","n/a",IF($E491="Emergency Cases","n/a","Check Mode of Proc")))))))</f>
        <v>n/a</v>
      </c>
      <c r="AA491" s="190" t="str">
        <f t="shared" si="1080"/>
        <v>n/a</v>
      </c>
      <c r="AB491" s="190" t="str">
        <f t="shared" si="1080"/>
        <v>n/a</v>
      </c>
      <c r="AC491" s="190" t="str">
        <f t="shared" si="1080"/>
        <v>n/a</v>
      </c>
      <c r="AD491" s="190" t="str">
        <f t="shared" si="1080"/>
        <v>n/a</v>
      </c>
      <c r="AE491" s="190" t="str">
        <f t="shared" si="1080"/>
        <v>n/a</v>
      </c>
      <c r="AF491" s="190" t="str">
        <f t="shared" si="1080"/>
        <v>n/a</v>
      </c>
      <c r="AG491" s="270"/>
      <c r="AH491" s="266"/>
      <c r="AI491" s="169" t="s">
        <v>1484</v>
      </c>
      <c r="AJ491" s="269" t="s">
        <v>1485</v>
      </c>
      <c r="AK491" s="268" t="s">
        <v>1166</v>
      </c>
      <c r="AL491" s="266"/>
      <c r="AM491" s="266"/>
      <c r="AN491" s="202"/>
      <c r="AO491" s="202"/>
      <c r="AP491" s="202"/>
      <c r="AQ491" s="202"/>
      <c r="AR491" s="202"/>
      <c r="AS491" s="202"/>
      <c r="AT491" s="202"/>
      <c r="AU491" s="202"/>
      <c r="AV491" s="202"/>
      <c r="AW491" s="273"/>
      <c r="AX491" s="273"/>
      <c r="AY491" s="273"/>
      <c r="AZ491" s="273"/>
      <c r="BA491" s="273"/>
      <c r="BB491" s="273"/>
      <c r="BC491" s="273"/>
      <c r="BD491" s="273"/>
    </row>
    <row r="492" spans="1:56" ht="54" customHeight="1">
      <c r="A492" s="167">
        <f>IF(C492=0,"  ",VLOOKUP(C492,CODES!$A$1:$B$143,2,FALSE))</f>
        <v>100000100001000</v>
      </c>
      <c r="B492" s="254" t="s">
        <v>1486</v>
      </c>
      <c r="C492" s="169" t="s">
        <v>49</v>
      </c>
      <c r="D492" s="169" t="s">
        <v>36</v>
      </c>
      <c r="E492" s="169" t="s">
        <v>44</v>
      </c>
      <c r="F492" s="170" t="str">
        <f t="shared" ref="F492:I492" si="1081">IF($E492="Public Bidding","Date Required",IF($E492="Shopping","n/a",IF($E492="Small Value Procurement","n/a",IF($E492="Lease of Venue","n/a",IF($E492="Agency to Agency","n/a",IF($E492="Direct Contracting","n/a",IF($E492="Emergency Cases","n/a","Check Mode of Proc")))))))</f>
        <v>n/a</v>
      </c>
      <c r="G492" s="170" t="str">
        <f t="shared" si="1081"/>
        <v>n/a</v>
      </c>
      <c r="H492" s="170" t="str">
        <f t="shared" si="1081"/>
        <v>n/a</v>
      </c>
      <c r="I492" s="170" t="str">
        <f t="shared" si="1081"/>
        <v>n/a</v>
      </c>
      <c r="J492" s="180">
        <v>44726</v>
      </c>
      <c r="K492" s="180">
        <v>44726</v>
      </c>
      <c r="L492" s="181" t="str">
        <f t="shared" si="1032"/>
        <v>n/a</v>
      </c>
      <c r="M492" s="180">
        <v>44728</v>
      </c>
      <c r="N492" s="180">
        <v>44739</v>
      </c>
      <c r="O492" s="186">
        <v>44739</v>
      </c>
      <c r="P492" s="186">
        <v>44740</v>
      </c>
      <c r="Q492" s="243" t="str">
        <f t="shared" ref="Q492:R492" si="1082">IF($E492="Public Bidding","Date Required",IF($E492="Shopping","Date Required",IF($E492="Small Value Procurement","Date Required",IF($E492="Lease of Venue","Date Required",IF($E492="Agency to Agency","Date Required",IF($E492="Direct Contracting","Date Required",IF($E492="Emergency Cases","Date Required","Check Mode of Proc")))))))</f>
        <v>Date Required</v>
      </c>
      <c r="R492" s="243" t="str">
        <f t="shared" si="1082"/>
        <v>Date Required</v>
      </c>
      <c r="S492" s="190" t="s">
        <v>38</v>
      </c>
      <c r="T492" s="404">
        <f t="shared" si="1079"/>
        <v>12405</v>
      </c>
      <c r="U492" s="401">
        <v>12405</v>
      </c>
      <c r="V492" s="403"/>
      <c r="W492" s="404">
        <f t="shared" si="1007"/>
        <v>10250</v>
      </c>
      <c r="X492" s="401">
        <v>10250</v>
      </c>
      <c r="Y492" s="195"/>
      <c r="Z492" s="190" t="str">
        <f t="shared" ref="Z492:AF492" si="1083">IF($E492="Public Bidding","Date Required",IF($E492="Shopping","n/a",IF($E492="Small Value Procurement","n/a",IF($E492="Lease of Venue","n/a",IF($E492="Agency to Agency","n/a",IF($E492="Direct Contracting","n/a",IF($E492="Emergency Cases","n/a","Check Mode of Proc")))))))</f>
        <v>n/a</v>
      </c>
      <c r="AA492" s="190" t="str">
        <f t="shared" si="1083"/>
        <v>n/a</v>
      </c>
      <c r="AB492" s="190" t="str">
        <f t="shared" si="1083"/>
        <v>n/a</v>
      </c>
      <c r="AC492" s="190" t="str">
        <f t="shared" si="1083"/>
        <v>n/a</v>
      </c>
      <c r="AD492" s="190" t="str">
        <f t="shared" si="1083"/>
        <v>n/a</v>
      </c>
      <c r="AE492" s="190" t="str">
        <f t="shared" si="1083"/>
        <v>n/a</v>
      </c>
      <c r="AF492" s="190" t="str">
        <f t="shared" si="1083"/>
        <v>n/a</v>
      </c>
      <c r="AG492" s="270"/>
      <c r="AH492" s="266"/>
      <c r="AI492" s="169" t="s">
        <v>1487</v>
      </c>
      <c r="AJ492" s="269" t="s">
        <v>1488</v>
      </c>
      <c r="AK492" s="268" t="s">
        <v>1489</v>
      </c>
      <c r="AL492" s="266"/>
      <c r="AM492" s="266"/>
      <c r="AN492" s="202"/>
      <c r="AO492" s="202"/>
      <c r="AP492" s="202"/>
      <c r="AQ492" s="202"/>
      <c r="AR492" s="202"/>
      <c r="AS492" s="202"/>
      <c r="AT492" s="202"/>
      <c r="AU492" s="202"/>
      <c r="AV492" s="202"/>
      <c r="AW492" s="273"/>
      <c r="AX492" s="273"/>
      <c r="AY492" s="273"/>
      <c r="AZ492" s="273"/>
      <c r="BA492" s="273"/>
      <c r="BB492" s="273"/>
      <c r="BC492" s="273"/>
      <c r="BD492" s="273"/>
    </row>
    <row r="493" spans="1:56" ht="47.25" customHeight="1">
      <c r="A493" s="167">
        <f>IF(C493=0,"  ",VLOOKUP(C493,CODES!$A$1:$B$143,2,FALSE))</f>
        <v>320104100001000</v>
      </c>
      <c r="B493" s="254" t="s">
        <v>1490</v>
      </c>
      <c r="C493" s="169" t="s">
        <v>279</v>
      </c>
      <c r="D493" s="169" t="s">
        <v>36</v>
      </c>
      <c r="E493" s="169" t="s">
        <v>44</v>
      </c>
      <c r="F493" s="170" t="str">
        <f t="shared" ref="F493:I493" si="1084">IF($E493="Public Bidding","Date Required",IF($E493="Shopping","n/a",IF($E493="Small Value Procurement","n/a",IF($E493="Lease of Venue","n/a",IF($E493="Agency to Agency","n/a",IF($E493="Direct Contracting","n/a",IF($E493="Emergency Cases","n/a","Check Mode of Proc")))))))</f>
        <v>n/a</v>
      </c>
      <c r="G493" s="170" t="str">
        <f t="shared" si="1084"/>
        <v>n/a</v>
      </c>
      <c r="H493" s="170" t="str">
        <f t="shared" si="1084"/>
        <v>n/a</v>
      </c>
      <c r="I493" s="170" t="str">
        <f t="shared" si="1084"/>
        <v>n/a</v>
      </c>
      <c r="J493" s="180">
        <v>44728</v>
      </c>
      <c r="K493" s="180">
        <v>44728</v>
      </c>
      <c r="L493" s="181" t="str">
        <f t="shared" si="1032"/>
        <v>n/a</v>
      </c>
      <c r="M493" s="180">
        <v>44732</v>
      </c>
      <c r="N493" s="180">
        <v>44742</v>
      </c>
      <c r="O493" s="186">
        <v>44739</v>
      </c>
      <c r="P493" s="186">
        <v>44740</v>
      </c>
      <c r="Q493" s="243" t="str">
        <f t="shared" ref="Q493:R493" si="1085">IF($E493="Public Bidding","Date Required",IF($E493="Shopping","Date Required",IF($E493="Small Value Procurement","Date Required",IF($E493="Lease of Venue","Date Required",IF($E493="Agency to Agency","Date Required",IF($E493="Direct Contracting","Date Required",IF($E493="Emergency Cases","Date Required","Check Mode of Proc")))))))</f>
        <v>Date Required</v>
      </c>
      <c r="R493" s="243" t="str">
        <f t="shared" si="1085"/>
        <v>Date Required</v>
      </c>
      <c r="S493" s="190" t="s">
        <v>38</v>
      </c>
      <c r="T493" s="404">
        <f t="shared" si="1079"/>
        <v>14850</v>
      </c>
      <c r="U493" s="401">
        <v>14850</v>
      </c>
      <c r="V493" s="403"/>
      <c r="W493" s="404">
        <f t="shared" si="1007"/>
        <v>11160</v>
      </c>
      <c r="X493" s="401">
        <v>11160</v>
      </c>
      <c r="Y493" s="195"/>
      <c r="Z493" s="190" t="str">
        <f t="shared" ref="Z493:AF493" si="1086">IF($E493="Public Bidding","Date Required",IF($E493="Shopping","n/a",IF($E493="Small Value Procurement","n/a",IF($E493="Lease of Venue","n/a",IF($E493="Agency to Agency","n/a",IF($E493="Direct Contracting","n/a",IF($E493="Emergency Cases","n/a","Check Mode of Proc")))))))</f>
        <v>n/a</v>
      </c>
      <c r="AA493" s="190" t="str">
        <f t="shared" si="1086"/>
        <v>n/a</v>
      </c>
      <c r="AB493" s="190" t="str">
        <f t="shared" si="1086"/>
        <v>n/a</v>
      </c>
      <c r="AC493" s="190" t="str">
        <f t="shared" si="1086"/>
        <v>n/a</v>
      </c>
      <c r="AD493" s="190" t="str">
        <f t="shared" si="1086"/>
        <v>n/a</v>
      </c>
      <c r="AE493" s="190" t="str">
        <f t="shared" si="1086"/>
        <v>n/a</v>
      </c>
      <c r="AF493" s="190" t="str">
        <f t="shared" si="1086"/>
        <v>n/a</v>
      </c>
      <c r="AG493" s="270"/>
      <c r="AH493" s="266"/>
      <c r="AI493" s="169" t="s">
        <v>1491</v>
      </c>
      <c r="AJ493" s="269" t="s">
        <v>203</v>
      </c>
      <c r="AK493" s="268" t="s">
        <v>1476</v>
      </c>
      <c r="AL493" s="266"/>
      <c r="AM493" s="266"/>
      <c r="AN493" s="202"/>
      <c r="AO493" s="202"/>
      <c r="AP493" s="202"/>
      <c r="AQ493" s="202"/>
      <c r="AR493" s="202"/>
      <c r="AS493" s="202"/>
      <c r="AT493" s="202"/>
      <c r="AU493" s="202"/>
      <c r="AV493" s="202"/>
      <c r="AW493" s="273"/>
      <c r="AX493" s="273"/>
      <c r="AY493" s="273"/>
      <c r="AZ493" s="273"/>
      <c r="BA493" s="273"/>
      <c r="BB493" s="273"/>
      <c r="BC493" s="273"/>
      <c r="BD493" s="273"/>
    </row>
    <row r="494" spans="1:56" ht="39" customHeight="1">
      <c r="A494" s="167">
        <f>IF(C494=0,"  ",VLOOKUP(C494,CODES!$A$1:$B$143,2,FALSE))</f>
        <v>320104100001000</v>
      </c>
      <c r="B494" s="254" t="s">
        <v>1492</v>
      </c>
      <c r="C494" s="169" t="s">
        <v>990</v>
      </c>
      <c r="D494" s="169" t="s">
        <v>36</v>
      </c>
      <c r="E494" s="169" t="s">
        <v>44</v>
      </c>
      <c r="F494" s="170" t="str">
        <f t="shared" ref="F494:I494" si="1087">IF($E494="Public Bidding","Date Required",IF($E494="Shopping","n/a",IF($E494="Small Value Procurement","n/a",IF($E494="Lease of Venue","n/a",IF($E494="Agency to Agency","n/a",IF($E494="Direct Contracting","n/a",IF($E494="Emergency Cases","n/a","Check Mode of Proc")))))))</f>
        <v>n/a</v>
      </c>
      <c r="G494" s="170" t="str">
        <f t="shared" si="1087"/>
        <v>n/a</v>
      </c>
      <c r="H494" s="170" t="str">
        <f t="shared" si="1087"/>
        <v>n/a</v>
      </c>
      <c r="I494" s="170" t="str">
        <f t="shared" si="1087"/>
        <v>n/a</v>
      </c>
      <c r="J494" s="180">
        <v>44720</v>
      </c>
      <c r="K494" s="180">
        <v>44720</v>
      </c>
      <c r="L494" s="181" t="str">
        <f t="shared" si="1032"/>
        <v>n/a</v>
      </c>
      <c r="M494" s="180">
        <v>44732</v>
      </c>
      <c r="N494" s="180">
        <v>44742</v>
      </c>
      <c r="O494" s="186">
        <v>44747</v>
      </c>
      <c r="P494" s="186">
        <v>44748</v>
      </c>
      <c r="Q494" s="243" t="str">
        <f t="shared" ref="Q494:R494" si="1088">IF($E494="Public Bidding","Date Required",IF($E494="Shopping","Date Required",IF($E494="Small Value Procurement","Date Required",IF($E494="Lease of Venue","Date Required",IF($E494="Agency to Agency","Date Required",IF($E494="Direct Contracting","Date Required",IF($E494="Emergency Cases","Date Required","Check Mode of Proc")))))))</f>
        <v>Date Required</v>
      </c>
      <c r="R494" s="243" t="str">
        <f t="shared" si="1088"/>
        <v>Date Required</v>
      </c>
      <c r="S494" s="190" t="s">
        <v>38</v>
      </c>
      <c r="T494" s="404">
        <f t="shared" si="1079"/>
        <v>24300</v>
      </c>
      <c r="U494" s="401">
        <v>24300</v>
      </c>
      <c r="V494" s="403"/>
      <c r="W494" s="404">
        <f t="shared" si="1007"/>
        <v>24300</v>
      </c>
      <c r="X494" s="401">
        <v>24300</v>
      </c>
      <c r="Y494" s="195"/>
      <c r="Z494" s="190" t="str">
        <f t="shared" ref="Z494:AF494" si="1089">IF($E494="Public Bidding","Date Required",IF($E494="Shopping","n/a",IF($E494="Small Value Procurement","n/a",IF($E494="Lease of Venue","n/a",IF($E494="Agency to Agency","n/a",IF($E494="Direct Contracting","n/a",IF($E494="Emergency Cases","n/a","Check Mode of Proc")))))))</f>
        <v>n/a</v>
      </c>
      <c r="AA494" s="190" t="str">
        <f t="shared" si="1089"/>
        <v>n/a</v>
      </c>
      <c r="AB494" s="190" t="str">
        <f t="shared" si="1089"/>
        <v>n/a</v>
      </c>
      <c r="AC494" s="190" t="str">
        <f t="shared" si="1089"/>
        <v>n/a</v>
      </c>
      <c r="AD494" s="190" t="str">
        <f t="shared" si="1089"/>
        <v>n/a</v>
      </c>
      <c r="AE494" s="190" t="str">
        <f t="shared" si="1089"/>
        <v>n/a</v>
      </c>
      <c r="AF494" s="190" t="str">
        <f t="shared" si="1089"/>
        <v>n/a</v>
      </c>
      <c r="AG494" s="270"/>
      <c r="AH494" s="266"/>
      <c r="AI494" s="169" t="s">
        <v>1493</v>
      </c>
      <c r="AJ494" s="267" t="s">
        <v>407</v>
      </c>
      <c r="AK494" s="268" t="s">
        <v>1476</v>
      </c>
      <c r="AL494" s="266"/>
      <c r="AM494" s="266"/>
      <c r="AN494" s="202"/>
      <c r="AO494" s="202"/>
      <c r="AP494" s="202"/>
      <c r="AQ494" s="202"/>
      <c r="AR494" s="202"/>
      <c r="AS494" s="202"/>
      <c r="AT494" s="202"/>
      <c r="AU494" s="202"/>
      <c r="AV494" s="202"/>
      <c r="AW494" s="273"/>
      <c r="AX494" s="273"/>
      <c r="AY494" s="273"/>
      <c r="AZ494" s="273"/>
      <c r="BA494" s="273"/>
      <c r="BB494" s="273"/>
      <c r="BC494" s="273"/>
      <c r="BD494" s="273"/>
    </row>
    <row r="495" spans="1:56" ht="39" customHeight="1">
      <c r="A495" s="167">
        <f>IF(C495=0,"  ",VLOOKUP(C495,CODES!$A$1:$B$143,2,FALSE))</f>
        <v>330100100001000</v>
      </c>
      <c r="B495" s="254" t="s">
        <v>1494</v>
      </c>
      <c r="C495" s="255" t="s">
        <v>249</v>
      </c>
      <c r="D495" s="169" t="s">
        <v>36</v>
      </c>
      <c r="E495" s="169" t="s">
        <v>44</v>
      </c>
      <c r="F495" s="170" t="str">
        <f t="shared" ref="F495:I495" si="1090">IF($E495="Public Bidding","Date Required",IF($E495="Shopping","n/a",IF($E495="Small Value Procurement","n/a",IF($E495="Lease of Venue","n/a",IF($E495="Agency to Agency","n/a",IF($E495="Direct Contracting","n/a",IF($E495="Emergency Cases","n/a","Check Mode of Proc")))))))</f>
        <v>n/a</v>
      </c>
      <c r="G495" s="170" t="str">
        <f t="shared" si="1090"/>
        <v>n/a</v>
      </c>
      <c r="H495" s="170" t="str">
        <f t="shared" si="1090"/>
        <v>n/a</v>
      </c>
      <c r="I495" s="170" t="str">
        <f t="shared" si="1090"/>
        <v>n/a</v>
      </c>
      <c r="J495" s="180">
        <v>44729</v>
      </c>
      <c r="K495" s="180">
        <v>44729</v>
      </c>
      <c r="L495" s="181" t="str">
        <f t="shared" si="1032"/>
        <v>n/a</v>
      </c>
      <c r="M495" s="180">
        <v>44732</v>
      </c>
      <c r="N495" s="180">
        <v>44746</v>
      </c>
      <c r="O495" s="186">
        <v>44748</v>
      </c>
      <c r="P495" s="186">
        <v>44749</v>
      </c>
      <c r="Q495" s="243" t="str">
        <f t="shared" ref="Q495:R495" si="1091">IF($E495="Public Bidding","Date Required",IF($E495="Shopping","Date Required",IF($E495="Small Value Procurement","Date Required",IF($E495="Lease of Venue","Date Required",IF($E495="Agency to Agency","Date Required",IF($E495="Direct Contracting","Date Required",IF($E495="Emergency Cases","Date Required","Check Mode of Proc")))))))</f>
        <v>Date Required</v>
      </c>
      <c r="R495" s="243" t="str">
        <f t="shared" si="1091"/>
        <v>Date Required</v>
      </c>
      <c r="S495" s="190" t="s">
        <v>38</v>
      </c>
      <c r="T495" s="404">
        <f t="shared" si="1079"/>
        <v>40500</v>
      </c>
      <c r="U495" s="401">
        <v>40500</v>
      </c>
      <c r="V495" s="403"/>
      <c r="W495" s="404">
        <f t="shared" si="1007"/>
        <v>40500</v>
      </c>
      <c r="X495" s="401">
        <v>40500</v>
      </c>
      <c r="Y495" s="195"/>
      <c r="Z495" s="190" t="str">
        <f t="shared" ref="Z495:AF495" si="1092">IF($E495="Public Bidding","Date Required",IF($E495="Shopping","n/a",IF($E495="Small Value Procurement","n/a",IF($E495="Lease of Venue","n/a",IF($E495="Agency to Agency","n/a",IF($E495="Direct Contracting","n/a",IF($E495="Emergency Cases","n/a","Check Mode of Proc")))))))</f>
        <v>n/a</v>
      </c>
      <c r="AA495" s="190" t="str">
        <f t="shared" si="1092"/>
        <v>n/a</v>
      </c>
      <c r="AB495" s="190" t="str">
        <f t="shared" si="1092"/>
        <v>n/a</v>
      </c>
      <c r="AC495" s="190" t="str">
        <f t="shared" si="1092"/>
        <v>n/a</v>
      </c>
      <c r="AD495" s="190" t="str">
        <f t="shared" si="1092"/>
        <v>n/a</v>
      </c>
      <c r="AE495" s="190" t="str">
        <f t="shared" si="1092"/>
        <v>n/a</v>
      </c>
      <c r="AF495" s="190" t="str">
        <f t="shared" si="1092"/>
        <v>n/a</v>
      </c>
      <c r="AG495" s="270"/>
      <c r="AH495" s="266"/>
      <c r="AI495" s="169" t="s">
        <v>1495</v>
      </c>
      <c r="AJ495" s="269" t="s">
        <v>653</v>
      </c>
      <c r="AK495" s="268" t="s">
        <v>1496</v>
      </c>
      <c r="AL495" s="266">
        <f>300+300+300+100+100</f>
        <v>1100</v>
      </c>
      <c r="AM495" s="266"/>
      <c r="AN495" s="202"/>
      <c r="AO495" s="202"/>
      <c r="AP495" s="202"/>
      <c r="AQ495" s="202"/>
      <c r="AR495" s="202"/>
      <c r="AS495" s="202"/>
      <c r="AT495" s="202"/>
      <c r="AU495" s="202"/>
      <c r="AV495" s="202"/>
      <c r="AW495" s="273"/>
      <c r="AX495" s="273"/>
      <c r="AY495" s="273"/>
      <c r="AZ495" s="273"/>
      <c r="BA495" s="273"/>
      <c r="BB495" s="273"/>
      <c r="BC495" s="273"/>
      <c r="BD495" s="273"/>
    </row>
    <row r="496" spans="1:56" ht="36.950000000000003" customHeight="1">
      <c r="A496" s="167">
        <f>IF(C496=0,"  ",VLOOKUP(C496,CODES!$A$1:$B$143,2,FALSE))</f>
        <v>320101100001000</v>
      </c>
      <c r="B496" s="254" t="s">
        <v>1497</v>
      </c>
      <c r="C496" s="169" t="s">
        <v>84</v>
      </c>
      <c r="D496" s="169" t="s">
        <v>36</v>
      </c>
      <c r="E496" s="169" t="s">
        <v>44</v>
      </c>
      <c r="F496" s="170" t="str">
        <f t="shared" ref="F496:I496" si="1093">IF($E496="Public Bidding","Date Required",IF($E496="Shopping","n/a",IF($E496="Small Value Procurement","n/a",IF($E496="Lease of Venue","n/a",IF($E496="Agency to Agency","n/a",IF($E496="Direct Contracting","n/a",IF($E496="Emergency Cases","n/a","Check Mode of Proc")))))))</f>
        <v>n/a</v>
      </c>
      <c r="G496" s="170" t="str">
        <f t="shared" si="1093"/>
        <v>n/a</v>
      </c>
      <c r="H496" s="170" t="str">
        <f t="shared" si="1093"/>
        <v>n/a</v>
      </c>
      <c r="I496" s="170" t="str">
        <f t="shared" si="1093"/>
        <v>n/a</v>
      </c>
      <c r="J496" s="180">
        <v>44728</v>
      </c>
      <c r="K496" s="180">
        <v>44728</v>
      </c>
      <c r="L496" s="181" t="str">
        <f t="shared" si="1032"/>
        <v>n/a</v>
      </c>
      <c r="M496" s="180">
        <v>44732</v>
      </c>
      <c r="N496" s="180">
        <v>44742</v>
      </c>
      <c r="O496" s="186">
        <v>44748</v>
      </c>
      <c r="P496" s="186">
        <v>44749</v>
      </c>
      <c r="Q496" s="243" t="str">
        <f t="shared" ref="Q496:R496" si="1094">IF($E496="Public Bidding","Date Required",IF($E496="Shopping","Date Required",IF($E496="Small Value Procurement","Date Required",IF($E496="Lease of Venue","Date Required",IF($E496="Agency to Agency","Date Required",IF($E496="Direct Contracting","Date Required",IF($E496="Emergency Cases","Date Required","Check Mode of Proc")))))))</f>
        <v>Date Required</v>
      </c>
      <c r="R496" s="243" t="str">
        <f t="shared" si="1094"/>
        <v>Date Required</v>
      </c>
      <c r="S496" s="190" t="s">
        <v>38</v>
      </c>
      <c r="T496" s="404">
        <f t="shared" si="1079"/>
        <v>16000</v>
      </c>
      <c r="U496" s="401">
        <v>16000</v>
      </c>
      <c r="V496" s="403"/>
      <c r="W496" s="404">
        <f t="shared" si="1007"/>
        <v>9540</v>
      </c>
      <c r="X496" s="401">
        <v>9540</v>
      </c>
      <c r="Y496" s="195"/>
      <c r="Z496" s="190" t="str">
        <f t="shared" ref="Z496:AF496" si="1095">IF($E496="Public Bidding","Date Required",IF($E496="Shopping","n/a",IF($E496="Small Value Procurement","n/a",IF($E496="Lease of Venue","n/a",IF($E496="Agency to Agency","n/a",IF($E496="Direct Contracting","n/a",IF($E496="Emergency Cases","n/a","Check Mode of Proc")))))))</f>
        <v>n/a</v>
      </c>
      <c r="AA496" s="190" t="str">
        <f t="shared" si="1095"/>
        <v>n/a</v>
      </c>
      <c r="AB496" s="190" t="str">
        <f t="shared" si="1095"/>
        <v>n/a</v>
      </c>
      <c r="AC496" s="190" t="str">
        <f t="shared" si="1095"/>
        <v>n/a</v>
      </c>
      <c r="AD496" s="190" t="str">
        <f t="shared" si="1095"/>
        <v>n/a</v>
      </c>
      <c r="AE496" s="190" t="str">
        <f t="shared" si="1095"/>
        <v>n/a</v>
      </c>
      <c r="AF496" s="190" t="str">
        <f t="shared" si="1095"/>
        <v>n/a</v>
      </c>
      <c r="AG496" s="270"/>
      <c r="AH496" s="266"/>
      <c r="AI496" s="169" t="s">
        <v>1498</v>
      </c>
      <c r="AJ496" s="269" t="s">
        <v>1499</v>
      </c>
      <c r="AK496" s="268" t="s">
        <v>1476</v>
      </c>
      <c r="AL496" s="266"/>
      <c r="AM496" s="266"/>
      <c r="AN496" s="202"/>
      <c r="AO496" s="202"/>
      <c r="AP496" s="202"/>
      <c r="AQ496" s="202"/>
      <c r="AR496" s="202"/>
      <c r="AS496" s="202"/>
      <c r="AT496" s="202"/>
      <c r="AU496" s="202"/>
      <c r="AV496" s="202"/>
      <c r="AW496" s="273"/>
      <c r="AX496" s="273"/>
      <c r="AY496" s="273"/>
      <c r="AZ496" s="273"/>
      <c r="BA496" s="273"/>
      <c r="BB496" s="273"/>
      <c r="BC496" s="273"/>
      <c r="BD496" s="273"/>
    </row>
    <row r="497" spans="1:56" ht="48" customHeight="1">
      <c r="A497" s="167">
        <f>IF(C497=0,"  ",VLOOKUP(C497,CODES!$A$1:$B$143,2,FALSE))</f>
        <v>200000200001000</v>
      </c>
      <c r="B497" s="254" t="s">
        <v>1500</v>
      </c>
      <c r="C497" s="169" t="s">
        <v>812</v>
      </c>
      <c r="D497" s="169" t="s">
        <v>36</v>
      </c>
      <c r="E497" s="169" t="s">
        <v>44</v>
      </c>
      <c r="F497" s="170" t="str">
        <f t="shared" ref="F497:I497" si="1096">IF($E497="Public Bidding","Date Required",IF($E497="Shopping","n/a",IF($E497="Small Value Procurement","n/a",IF($E497="Lease of Venue","n/a",IF($E497="Agency to Agency","n/a",IF($E497="Direct Contracting","n/a",IF($E497="Emergency Cases","n/a","Check Mode of Proc")))))))</f>
        <v>n/a</v>
      </c>
      <c r="G497" s="170" t="str">
        <f t="shared" si="1096"/>
        <v>n/a</v>
      </c>
      <c r="H497" s="170" t="str">
        <f t="shared" si="1096"/>
        <v>n/a</v>
      </c>
      <c r="I497" s="170" t="str">
        <f t="shared" si="1096"/>
        <v>n/a</v>
      </c>
      <c r="J497" s="180">
        <v>44729</v>
      </c>
      <c r="K497" s="180">
        <v>44729</v>
      </c>
      <c r="L497" s="181" t="str">
        <f t="shared" si="1032"/>
        <v>n/a</v>
      </c>
      <c r="M497" s="180">
        <v>44732</v>
      </c>
      <c r="N497" s="180">
        <v>44742</v>
      </c>
      <c r="O497" s="186">
        <v>44747</v>
      </c>
      <c r="P497" s="186">
        <v>44748</v>
      </c>
      <c r="Q497" s="243" t="str">
        <f t="shared" ref="Q497:R497" si="1097">IF($E497="Public Bidding","Date Required",IF($E497="Shopping","Date Required",IF($E497="Small Value Procurement","Date Required",IF($E497="Lease of Venue","Date Required",IF($E497="Agency to Agency","Date Required",IF($E497="Direct Contracting","Date Required",IF($E497="Emergency Cases","Date Required","Check Mode of Proc")))))))</f>
        <v>Date Required</v>
      </c>
      <c r="R497" s="243" t="str">
        <f t="shared" si="1097"/>
        <v>Date Required</v>
      </c>
      <c r="S497" s="190" t="s">
        <v>38</v>
      </c>
      <c r="T497" s="404">
        <f t="shared" si="1079"/>
        <v>117334.6</v>
      </c>
      <c r="U497" s="401">
        <v>117334.6</v>
      </c>
      <c r="V497" s="403"/>
      <c r="W497" s="404">
        <f t="shared" si="1007"/>
        <v>83090</v>
      </c>
      <c r="X497" s="401">
        <v>83090</v>
      </c>
      <c r="Y497" s="195"/>
      <c r="Z497" s="190" t="str">
        <f t="shared" ref="Z497:AF497" si="1098">IF($E497="Public Bidding","Date Required",IF($E497="Shopping","n/a",IF($E497="Small Value Procurement","n/a",IF($E497="Lease of Venue","n/a",IF($E497="Agency to Agency","n/a",IF($E497="Direct Contracting","n/a",IF($E497="Emergency Cases","n/a","Check Mode of Proc")))))))</f>
        <v>n/a</v>
      </c>
      <c r="AA497" s="190" t="str">
        <f t="shared" si="1098"/>
        <v>n/a</v>
      </c>
      <c r="AB497" s="190" t="str">
        <f t="shared" si="1098"/>
        <v>n/a</v>
      </c>
      <c r="AC497" s="190" t="str">
        <f t="shared" si="1098"/>
        <v>n/a</v>
      </c>
      <c r="AD497" s="190" t="str">
        <f t="shared" si="1098"/>
        <v>n/a</v>
      </c>
      <c r="AE497" s="190" t="str">
        <f t="shared" si="1098"/>
        <v>n/a</v>
      </c>
      <c r="AF497" s="190" t="str">
        <f t="shared" si="1098"/>
        <v>n/a</v>
      </c>
      <c r="AG497" s="270"/>
      <c r="AH497" s="266"/>
      <c r="AI497" s="169" t="s">
        <v>1501</v>
      </c>
      <c r="AJ497" s="267" t="s">
        <v>397</v>
      </c>
      <c r="AK497" s="268" t="s">
        <v>1476</v>
      </c>
      <c r="AL497" s="266"/>
      <c r="AM497" s="266"/>
      <c r="AN497" s="202"/>
      <c r="AO497" s="202"/>
      <c r="AP497" s="202"/>
      <c r="AQ497" s="202"/>
      <c r="AR497" s="202"/>
      <c r="AS497" s="202"/>
      <c r="AT497" s="202"/>
      <c r="AU497" s="202"/>
      <c r="AV497" s="202"/>
      <c r="AW497" s="273"/>
      <c r="AX497" s="273"/>
      <c r="AY497" s="273"/>
      <c r="AZ497" s="273"/>
      <c r="BA497" s="273"/>
      <c r="BB497" s="273"/>
      <c r="BC497" s="273"/>
      <c r="BD497" s="273"/>
    </row>
    <row r="498" spans="1:56" ht="38.1" customHeight="1">
      <c r="A498" s="167">
        <f>IF(C498=0,"  ",VLOOKUP(C498,CODES!$A$1:$B$143,2,FALSE))</f>
        <v>320104100001000</v>
      </c>
      <c r="B498" s="254" t="s">
        <v>1502</v>
      </c>
      <c r="C498" s="169" t="s">
        <v>279</v>
      </c>
      <c r="D498" s="169" t="s">
        <v>36</v>
      </c>
      <c r="E498" s="169" t="s">
        <v>44</v>
      </c>
      <c r="F498" s="170" t="str">
        <f t="shared" ref="F498:I498" si="1099">IF($E498="Public Bidding","Date Required",IF($E498="Shopping","n/a",IF($E498="Small Value Procurement","n/a",IF($E498="Lease of Venue","n/a",IF($E498="Agency to Agency","n/a",IF($E498="Direct Contracting","n/a",IF($E498="Emergency Cases","n/a","Check Mode of Proc")))))))</f>
        <v>n/a</v>
      </c>
      <c r="G498" s="170" t="str">
        <f t="shared" si="1099"/>
        <v>n/a</v>
      </c>
      <c r="H498" s="170" t="str">
        <f t="shared" si="1099"/>
        <v>n/a</v>
      </c>
      <c r="I498" s="170" t="str">
        <f t="shared" si="1099"/>
        <v>n/a</v>
      </c>
      <c r="J498" s="180">
        <v>44728</v>
      </c>
      <c r="K498" s="180">
        <v>44728</v>
      </c>
      <c r="L498" s="181" t="str">
        <f t="shared" si="1032"/>
        <v>n/a</v>
      </c>
      <c r="M498" s="180">
        <v>44732</v>
      </c>
      <c r="N498" s="180">
        <v>44742</v>
      </c>
      <c r="O498" s="186">
        <v>44748</v>
      </c>
      <c r="P498" s="186">
        <v>44749</v>
      </c>
      <c r="Q498" s="243" t="str">
        <f t="shared" ref="Q498:R498" si="1100">IF($E498="Public Bidding","Date Required",IF($E498="Shopping","Date Required",IF($E498="Small Value Procurement","Date Required",IF($E498="Lease of Venue","Date Required",IF($E498="Agency to Agency","Date Required",IF($E498="Direct Contracting","Date Required",IF($E498="Emergency Cases","Date Required","Check Mode of Proc")))))))</f>
        <v>Date Required</v>
      </c>
      <c r="R498" s="243" t="str">
        <f t="shared" si="1100"/>
        <v>Date Required</v>
      </c>
      <c r="S498" s="190" t="s">
        <v>38</v>
      </c>
      <c r="T498" s="404">
        <f t="shared" si="1079"/>
        <v>21000</v>
      </c>
      <c r="U498" s="401">
        <v>21000</v>
      </c>
      <c r="V498" s="403"/>
      <c r="W498" s="404">
        <f t="shared" si="1007"/>
        <v>20000</v>
      </c>
      <c r="X498" s="401">
        <v>20000</v>
      </c>
      <c r="Y498" s="195"/>
      <c r="Z498" s="190" t="str">
        <f t="shared" ref="Z498:AF498" si="1101">IF($E498="Public Bidding","Date Required",IF($E498="Shopping","n/a",IF($E498="Small Value Procurement","n/a",IF($E498="Lease of Venue","n/a",IF($E498="Agency to Agency","n/a",IF($E498="Direct Contracting","n/a",IF($E498="Emergency Cases","n/a","Check Mode of Proc")))))))</f>
        <v>n/a</v>
      </c>
      <c r="AA498" s="190" t="str">
        <f t="shared" si="1101"/>
        <v>n/a</v>
      </c>
      <c r="AB498" s="190" t="str">
        <f t="shared" si="1101"/>
        <v>n/a</v>
      </c>
      <c r="AC498" s="190" t="str">
        <f t="shared" si="1101"/>
        <v>n/a</v>
      </c>
      <c r="AD498" s="190" t="str">
        <f t="shared" si="1101"/>
        <v>n/a</v>
      </c>
      <c r="AE498" s="190" t="str">
        <f t="shared" si="1101"/>
        <v>n/a</v>
      </c>
      <c r="AF498" s="190" t="str">
        <f t="shared" si="1101"/>
        <v>n/a</v>
      </c>
      <c r="AG498" s="270"/>
      <c r="AH498" s="266"/>
      <c r="AI498" s="169" t="s">
        <v>1503</v>
      </c>
      <c r="AJ498" s="267" t="s">
        <v>1504</v>
      </c>
      <c r="AK498" s="268" t="s">
        <v>1505</v>
      </c>
      <c r="AL498" s="266"/>
      <c r="AM498" s="266"/>
      <c r="AN498" s="202"/>
      <c r="AO498" s="202"/>
      <c r="AP498" s="202"/>
      <c r="AQ498" s="202"/>
      <c r="AR498" s="202"/>
      <c r="AS498" s="202"/>
      <c r="AT498" s="202"/>
      <c r="AU498" s="202"/>
      <c r="AV498" s="202"/>
      <c r="AW498" s="273"/>
      <c r="AX498" s="273"/>
      <c r="AY498" s="273"/>
      <c r="AZ498" s="273"/>
      <c r="BA498" s="273"/>
      <c r="BB498" s="273"/>
      <c r="BC498" s="273"/>
      <c r="BD498" s="273"/>
    </row>
    <row r="499" spans="1:56" ht="38.1" customHeight="1">
      <c r="A499" s="167">
        <f>IF(C499=0,"  ",VLOOKUP(C499,CODES!$A$1:$B$143,2,FALSE))</f>
        <v>100000100001000</v>
      </c>
      <c r="B499" s="254" t="s">
        <v>1506</v>
      </c>
      <c r="C499" s="169" t="s">
        <v>49</v>
      </c>
      <c r="D499" s="169" t="s">
        <v>36</v>
      </c>
      <c r="E499" s="169" t="s">
        <v>44</v>
      </c>
      <c r="F499" s="170" t="str">
        <f t="shared" ref="F499:I499" si="1102">IF($E499="Public Bidding","Date Required",IF($E499="Shopping","n/a",IF($E499="Small Value Procurement","n/a",IF($E499="Lease of Venue","n/a",IF($E499="Agency to Agency","n/a",IF($E499="Direct Contracting","n/a",IF($E499="Emergency Cases","n/a","Check Mode of Proc")))))))</f>
        <v>n/a</v>
      </c>
      <c r="G499" s="170" t="str">
        <f t="shared" si="1102"/>
        <v>n/a</v>
      </c>
      <c r="H499" s="170" t="str">
        <f t="shared" si="1102"/>
        <v>n/a</v>
      </c>
      <c r="I499" s="170" t="str">
        <f t="shared" si="1102"/>
        <v>n/a</v>
      </c>
      <c r="J499" s="180">
        <v>44728</v>
      </c>
      <c r="K499" s="180">
        <v>44728</v>
      </c>
      <c r="L499" s="181" t="str">
        <f t="shared" si="1032"/>
        <v>n/a</v>
      </c>
      <c r="M499" s="180">
        <v>44732</v>
      </c>
      <c r="N499" s="180">
        <v>44739</v>
      </c>
      <c r="O499" s="186">
        <v>44748</v>
      </c>
      <c r="P499" s="186">
        <v>44749</v>
      </c>
      <c r="Q499" s="243" t="str">
        <f t="shared" ref="Q499:R499" si="1103">IF($E499="Public Bidding","Date Required",IF($E499="Shopping","Date Required",IF($E499="Small Value Procurement","Date Required",IF($E499="Lease of Venue","Date Required",IF($E499="Agency to Agency","Date Required",IF($E499="Direct Contracting","Date Required",IF($E499="Emergency Cases","Date Required","Check Mode of Proc")))))))</f>
        <v>Date Required</v>
      </c>
      <c r="R499" s="243" t="str">
        <f t="shared" si="1103"/>
        <v>Date Required</v>
      </c>
      <c r="S499" s="190" t="s">
        <v>38</v>
      </c>
      <c r="T499" s="404">
        <f t="shared" si="1079"/>
        <v>20000</v>
      </c>
      <c r="U499" s="401">
        <v>20000</v>
      </c>
      <c r="V499" s="403"/>
      <c r="W499" s="404">
        <f t="shared" si="1007"/>
        <v>15770</v>
      </c>
      <c r="X499" s="401">
        <v>15770</v>
      </c>
      <c r="Y499" s="195"/>
      <c r="Z499" s="190" t="str">
        <f t="shared" ref="Z499:AF499" si="1104">IF($E499="Public Bidding","Date Required",IF($E499="Shopping","n/a",IF($E499="Small Value Procurement","n/a",IF($E499="Lease of Venue","n/a",IF($E499="Agency to Agency","n/a",IF($E499="Direct Contracting","n/a",IF($E499="Emergency Cases","n/a","Check Mode of Proc")))))))</f>
        <v>n/a</v>
      </c>
      <c r="AA499" s="190" t="str">
        <f t="shared" si="1104"/>
        <v>n/a</v>
      </c>
      <c r="AB499" s="190" t="str">
        <f t="shared" si="1104"/>
        <v>n/a</v>
      </c>
      <c r="AC499" s="190" t="str">
        <f t="shared" si="1104"/>
        <v>n/a</v>
      </c>
      <c r="AD499" s="190" t="str">
        <f t="shared" si="1104"/>
        <v>n/a</v>
      </c>
      <c r="AE499" s="190" t="str">
        <f t="shared" si="1104"/>
        <v>n/a</v>
      </c>
      <c r="AF499" s="190" t="str">
        <f t="shared" si="1104"/>
        <v>n/a</v>
      </c>
      <c r="AG499" s="270"/>
      <c r="AH499" s="266"/>
      <c r="AI499" s="169" t="s">
        <v>1507</v>
      </c>
      <c r="AJ499" s="269" t="s">
        <v>1508</v>
      </c>
      <c r="AK499" s="268" t="s">
        <v>1166</v>
      </c>
      <c r="AL499" s="266"/>
      <c r="AM499" s="266"/>
      <c r="AN499" s="202"/>
      <c r="AO499" s="202"/>
      <c r="AP499" s="202"/>
      <c r="AQ499" s="202"/>
      <c r="AR499" s="202"/>
      <c r="AS499" s="202"/>
      <c r="AT499" s="202"/>
      <c r="AU499" s="202"/>
      <c r="AV499" s="202"/>
      <c r="AW499" s="273"/>
      <c r="AX499" s="273"/>
      <c r="AY499" s="273"/>
      <c r="AZ499" s="273"/>
      <c r="BA499" s="273"/>
      <c r="BB499" s="273"/>
      <c r="BC499" s="273"/>
      <c r="BD499" s="273"/>
    </row>
    <row r="500" spans="1:56" ht="39.950000000000003" customHeight="1">
      <c r="A500" s="167">
        <f>IF(C500=0,"  ",VLOOKUP(C500,CODES!$A$1:$B$143,2,FALSE))</f>
        <v>330100100001000</v>
      </c>
      <c r="B500" s="254" t="s">
        <v>1509</v>
      </c>
      <c r="C500" s="169" t="s">
        <v>249</v>
      </c>
      <c r="D500" s="169" t="s">
        <v>36</v>
      </c>
      <c r="E500" s="169" t="s">
        <v>44</v>
      </c>
      <c r="F500" s="170" t="str">
        <f t="shared" ref="F500:I500" si="1105">IF($E500="Public Bidding","Date Required",IF($E500="Shopping","n/a",IF($E500="Small Value Procurement","n/a",IF($E500="Lease of Venue","n/a",IF($E500="Agency to Agency","n/a",IF($E500="Direct Contracting","n/a",IF($E500="Emergency Cases","n/a","Check Mode of Proc")))))))</f>
        <v>n/a</v>
      </c>
      <c r="G500" s="170" t="str">
        <f t="shared" si="1105"/>
        <v>n/a</v>
      </c>
      <c r="H500" s="170" t="str">
        <f t="shared" si="1105"/>
        <v>n/a</v>
      </c>
      <c r="I500" s="170" t="str">
        <f t="shared" si="1105"/>
        <v>n/a</v>
      </c>
      <c r="J500" s="180">
        <v>44728</v>
      </c>
      <c r="K500" s="180">
        <v>44728</v>
      </c>
      <c r="L500" s="181" t="str">
        <f t="shared" si="1032"/>
        <v>n/a</v>
      </c>
      <c r="M500" s="227">
        <v>37427</v>
      </c>
      <c r="N500" s="180">
        <v>44742</v>
      </c>
      <c r="O500" s="186">
        <v>44748</v>
      </c>
      <c r="P500" s="186">
        <v>44749</v>
      </c>
      <c r="Q500" s="243" t="str">
        <f t="shared" ref="Q500:R500" si="1106">IF($E500="Public Bidding","Date Required",IF($E500="Shopping","Date Required",IF($E500="Small Value Procurement","Date Required",IF($E500="Lease of Venue","Date Required",IF($E500="Agency to Agency","Date Required",IF($E500="Direct Contracting","Date Required",IF($E500="Emergency Cases","Date Required","Check Mode of Proc")))))))</f>
        <v>Date Required</v>
      </c>
      <c r="R500" s="243" t="str">
        <f t="shared" si="1106"/>
        <v>Date Required</v>
      </c>
      <c r="S500" s="190" t="s">
        <v>38</v>
      </c>
      <c r="T500" s="404">
        <f>SUM(U500:V500)</f>
        <v>913996</v>
      </c>
      <c r="U500" s="407">
        <v>913996</v>
      </c>
      <c r="V500" s="403"/>
      <c r="W500" s="404">
        <f t="shared" ref="W500:W531" si="1107">SUM(X500:Y500)</f>
        <v>424110</v>
      </c>
      <c r="X500" s="401">
        <v>424110</v>
      </c>
      <c r="Y500" s="195"/>
      <c r="Z500" s="190" t="str">
        <f t="shared" ref="Z500:AF500" si="1108">IF($E500="Public Bidding","Date Required",IF($E500="Shopping","n/a",IF($E500="Small Value Procurement","n/a",IF($E500="Lease of Venue","n/a",IF($E500="Agency to Agency","n/a",IF($E500="Direct Contracting","n/a",IF($E500="Emergency Cases","n/a","Check Mode of Proc")))))))</f>
        <v>n/a</v>
      </c>
      <c r="AA500" s="190" t="str">
        <f t="shared" si="1108"/>
        <v>n/a</v>
      </c>
      <c r="AB500" s="190" t="str">
        <f t="shared" si="1108"/>
        <v>n/a</v>
      </c>
      <c r="AC500" s="190" t="str">
        <f t="shared" si="1108"/>
        <v>n/a</v>
      </c>
      <c r="AD500" s="190" t="str">
        <f t="shared" si="1108"/>
        <v>n/a</v>
      </c>
      <c r="AE500" s="190" t="str">
        <f t="shared" si="1108"/>
        <v>n/a</v>
      </c>
      <c r="AF500" s="190" t="str">
        <f t="shared" si="1108"/>
        <v>n/a</v>
      </c>
      <c r="AG500" s="270"/>
      <c r="AH500" s="266"/>
      <c r="AI500" s="169" t="s">
        <v>1510</v>
      </c>
      <c r="AJ500" s="267" t="s">
        <v>1511</v>
      </c>
      <c r="AK500" s="268" t="s">
        <v>1512</v>
      </c>
      <c r="AL500" s="266"/>
      <c r="AM500" s="266"/>
      <c r="AN500" s="202"/>
      <c r="AO500" s="202"/>
      <c r="AP500" s="202"/>
      <c r="AQ500" s="202"/>
      <c r="AR500" s="202"/>
      <c r="AS500" s="202"/>
      <c r="AT500" s="202"/>
      <c r="AU500" s="202"/>
      <c r="AV500" s="202"/>
      <c r="AW500" s="273"/>
      <c r="AX500" s="273"/>
      <c r="AY500" s="273"/>
      <c r="AZ500" s="273"/>
      <c r="BA500" s="273"/>
      <c r="BB500" s="273"/>
      <c r="BC500" s="273"/>
      <c r="BD500" s="273"/>
    </row>
    <row r="501" spans="1:56" ht="39.950000000000003" customHeight="1">
      <c r="A501" s="167">
        <f>IF(C501=0,"  ",VLOOKUP(C501,CODES!$A$1:$B$143,2,FALSE))</f>
        <v>330100100001000</v>
      </c>
      <c r="B501" s="254" t="s">
        <v>1513</v>
      </c>
      <c r="C501" s="169" t="s">
        <v>249</v>
      </c>
      <c r="D501" s="169" t="s">
        <v>36</v>
      </c>
      <c r="E501" s="169" t="s">
        <v>44</v>
      </c>
      <c r="F501" s="170" t="str">
        <f t="shared" ref="F501:I501" si="1109">IF($E501="Public Bidding","Date Required",IF($E501="Shopping","n/a",IF($E501="Small Value Procurement","n/a",IF($E501="Lease of Venue","n/a",IF($E501="Agency to Agency","n/a",IF($E501="Direct Contracting","n/a",IF($E501="Emergency Cases","n/a","Check Mode of Proc")))))))</f>
        <v>n/a</v>
      </c>
      <c r="G501" s="170" t="str">
        <f t="shared" si="1109"/>
        <v>n/a</v>
      </c>
      <c r="H501" s="170" t="str">
        <f t="shared" si="1109"/>
        <v>n/a</v>
      </c>
      <c r="I501" s="170" t="str">
        <f t="shared" si="1109"/>
        <v>n/a</v>
      </c>
      <c r="J501" s="180">
        <v>44728</v>
      </c>
      <c r="K501" s="180">
        <v>44728</v>
      </c>
      <c r="L501" s="181" t="str">
        <f t="shared" si="1032"/>
        <v>n/a</v>
      </c>
      <c r="M501" s="180">
        <v>44732</v>
      </c>
      <c r="N501" s="180">
        <v>44742</v>
      </c>
      <c r="O501" s="186">
        <v>44747</v>
      </c>
      <c r="P501" s="186">
        <v>44748</v>
      </c>
      <c r="Q501" s="243" t="str">
        <f t="shared" ref="Q501:R501" si="1110">IF($E501="Public Bidding","Date Required",IF($E501="Shopping","Date Required",IF($E501="Small Value Procurement","Date Required",IF($E501="Lease of Venue","Date Required",IF($E501="Agency to Agency","Date Required",IF($E501="Direct Contracting","Date Required",IF($E501="Emergency Cases","Date Required","Check Mode of Proc")))))))</f>
        <v>Date Required</v>
      </c>
      <c r="R501" s="243" t="str">
        <f t="shared" si="1110"/>
        <v>Date Required</v>
      </c>
      <c r="S501" s="190" t="s">
        <v>38</v>
      </c>
      <c r="T501" s="404">
        <v>913996</v>
      </c>
      <c r="U501" s="409"/>
      <c r="V501" s="403"/>
      <c r="W501" s="404">
        <f t="shared" si="1107"/>
        <v>57780</v>
      </c>
      <c r="X501" s="401">
        <v>57780</v>
      </c>
      <c r="Y501" s="195"/>
      <c r="Z501" s="190" t="str">
        <f t="shared" ref="Z501:AF501" si="1111">IF($E501="Public Bidding","Date Required",IF($E501="Shopping","n/a",IF($E501="Small Value Procurement","n/a",IF($E501="Lease of Venue","n/a",IF($E501="Agency to Agency","n/a",IF($E501="Direct Contracting","n/a",IF($E501="Emergency Cases","n/a","Check Mode of Proc")))))))</f>
        <v>n/a</v>
      </c>
      <c r="AA501" s="190" t="str">
        <f t="shared" si="1111"/>
        <v>n/a</v>
      </c>
      <c r="AB501" s="190" t="str">
        <f t="shared" si="1111"/>
        <v>n/a</v>
      </c>
      <c r="AC501" s="190" t="str">
        <f t="shared" si="1111"/>
        <v>n/a</v>
      </c>
      <c r="AD501" s="190" t="str">
        <f t="shared" si="1111"/>
        <v>n/a</v>
      </c>
      <c r="AE501" s="190" t="str">
        <f t="shared" si="1111"/>
        <v>n/a</v>
      </c>
      <c r="AF501" s="190" t="str">
        <f t="shared" si="1111"/>
        <v>n/a</v>
      </c>
      <c r="AG501" s="270"/>
      <c r="AH501" s="266"/>
      <c r="AI501" s="169" t="s">
        <v>1514</v>
      </c>
      <c r="AJ501" s="269" t="s">
        <v>1515</v>
      </c>
      <c r="AK501" s="268" t="s">
        <v>1512</v>
      </c>
      <c r="AL501" s="266"/>
      <c r="AM501" s="266"/>
      <c r="AN501" s="202"/>
      <c r="AO501" s="202"/>
      <c r="AP501" s="202"/>
      <c r="AQ501" s="202"/>
      <c r="AR501" s="202"/>
      <c r="AS501" s="202"/>
      <c r="AT501" s="202"/>
      <c r="AU501" s="202"/>
      <c r="AV501" s="202"/>
      <c r="AW501" s="273"/>
      <c r="AX501" s="273"/>
      <c r="AY501" s="273"/>
      <c r="AZ501" s="273"/>
      <c r="BA501" s="273"/>
      <c r="BB501" s="273"/>
      <c r="BC501" s="273"/>
      <c r="BD501" s="273"/>
    </row>
    <row r="502" spans="1:56" ht="41.1" customHeight="1">
      <c r="A502" s="167" t="str">
        <f>IF(C502=0,"  ",VLOOKUP(C502,CODES!$A$1:$B$143,2,FALSE))</f>
        <v>3201021100001000</v>
      </c>
      <c r="B502" s="254" t="s">
        <v>1516</v>
      </c>
      <c r="C502" s="169" t="s">
        <v>575</v>
      </c>
      <c r="D502" s="169" t="s">
        <v>36</v>
      </c>
      <c r="E502" s="169" t="s">
        <v>44</v>
      </c>
      <c r="F502" s="170" t="str">
        <f t="shared" ref="F502:I502" si="1112">IF($E502="Public Bidding","Date Required",IF($E502="Shopping","n/a",IF($E502="Small Value Procurement","n/a",IF($E502="Lease of Venue","n/a",IF($E502="Agency to Agency","n/a",IF($E502="Direct Contracting","n/a",IF($E502="Emergency Cases","n/a","Check Mode of Proc")))))))</f>
        <v>n/a</v>
      </c>
      <c r="G502" s="170" t="str">
        <f t="shared" si="1112"/>
        <v>n/a</v>
      </c>
      <c r="H502" s="170" t="str">
        <f t="shared" si="1112"/>
        <v>n/a</v>
      </c>
      <c r="I502" s="170" t="str">
        <f t="shared" si="1112"/>
        <v>n/a</v>
      </c>
      <c r="J502" s="180">
        <v>44732</v>
      </c>
      <c r="K502" s="180">
        <v>44732</v>
      </c>
      <c r="L502" s="181" t="str">
        <f t="shared" si="1032"/>
        <v>n/a</v>
      </c>
      <c r="M502" s="180">
        <v>44728</v>
      </c>
      <c r="N502" s="180">
        <v>44743</v>
      </c>
      <c r="O502" s="186">
        <v>44748</v>
      </c>
      <c r="P502" s="186">
        <v>44749</v>
      </c>
      <c r="Q502" s="243" t="str">
        <f t="shared" ref="Q502:R502" si="1113">IF($E502="Public Bidding","Date Required",IF($E502="Shopping","Date Required",IF($E502="Small Value Procurement","Date Required",IF($E502="Lease of Venue","Date Required",IF($E502="Agency to Agency","Date Required",IF($E502="Direct Contracting","Date Required",IF($E502="Emergency Cases","Date Required","Check Mode of Proc")))))))</f>
        <v>Date Required</v>
      </c>
      <c r="R502" s="243" t="str">
        <f t="shared" si="1113"/>
        <v>Date Required</v>
      </c>
      <c r="S502" s="190" t="s">
        <v>38</v>
      </c>
      <c r="T502" s="404">
        <f>SUM(U502:V502)</f>
        <v>53000</v>
      </c>
      <c r="U502" s="401">
        <v>53000</v>
      </c>
      <c r="V502" s="403"/>
      <c r="W502" s="404">
        <f t="shared" si="1107"/>
        <v>16204</v>
      </c>
      <c r="X502" s="401">
        <v>16204</v>
      </c>
      <c r="Y502" s="195"/>
      <c r="Z502" s="190" t="str">
        <f t="shared" ref="Z502:AF502" si="1114">IF($E502="Public Bidding","Date Required",IF($E502="Shopping","n/a",IF($E502="Small Value Procurement","n/a",IF($E502="Lease of Venue","n/a",IF($E502="Agency to Agency","n/a",IF($E502="Direct Contracting","n/a",IF($E502="Emergency Cases","n/a","Check Mode of Proc")))))))</f>
        <v>n/a</v>
      </c>
      <c r="AA502" s="190" t="str">
        <f t="shared" si="1114"/>
        <v>n/a</v>
      </c>
      <c r="AB502" s="190" t="str">
        <f t="shared" si="1114"/>
        <v>n/a</v>
      </c>
      <c r="AC502" s="190" t="str">
        <f t="shared" si="1114"/>
        <v>n/a</v>
      </c>
      <c r="AD502" s="190" t="str">
        <f t="shared" si="1114"/>
        <v>n/a</v>
      </c>
      <c r="AE502" s="190" t="str">
        <f t="shared" si="1114"/>
        <v>n/a</v>
      </c>
      <c r="AF502" s="190" t="str">
        <f t="shared" si="1114"/>
        <v>n/a</v>
      </c>
      <c r="AG502" s="270"/>
      <c r="AH502" s="266"/>
      <c r="AI502" s="169" t="s">
        <v>1517</v>
      </c>
      <c r="AJ502" s="269" t="s">
        <v>203</v>
      </c>
      <c r="AK502" s="268" t="s">
        <v>1518</v>
      </c>
      <c r="AL502" s="266"/>
      <c r="AM502" s="266"/>
      <c r="AN502" s="202"/>
      <c r="AO502" s="202"/>
      <c r="AP502" s="202"/>
      <c r="AQ502" s="202"/>
      <c r="AR502" s="202"/>
      <c r="AS502" s="202"/>
      <c r="AT502" s="202"/>
      <c r="AU502" s="202"/>
      <c r="AV502" s="202"/>
      <c r="AW502" s="273"/>
      <c r="AX502" s="273"/>
      <c r="AY502" s="273"/>
      <c r="AZ502" s="273"/>
      <c r="BA502" s="273"/>
      <c r="BB502" s="273"/>
      <c r="BC502" s="273"/>
      <c r="BD502" s="273"/>
    </row>
    <row r="503" spans="1:56" ht="39" customHeight="1">
      <c r="A503" s="167" t="str">
        <f>IF(C503=0,"  ",VLOOKUP(C503,CODES!$A$1:$B$143,2,FALSE))</f>
        <v>3201021100001000</v>
      </c>
      <c r="B503" s="254" t="s">
        <v>1519</v>
      </c>
      <c r="C503" s="169" t="s">
        <v>575</v>
      </c>
      <c r="D503" s="169" t="s">
        <v>36</v>
      </c>
      <c r="E503" s="169" t="s">
        <v>44</v>
      </c>
      <c r="F503" s="170" t="str">
        <f t="shared" ref="F503:I503" si="1115">IF($E503="Public Bidding","Date Required",IF($E503="Shopping","n/a",IF($E503="Small Value Procurement","n/a",IF($E503="Lease of Venue","n/a",IF($E503="Agency to Agency","n/a",IF($E503="Direct Contracting","n/a",IF($E503="Emergency Cases","n/a","Check Mode of Proc")))))))</f>
        <v>n/a</v>
      </c>
      <c r="G503" s="170" t="str">
        <f t="shared" si="1115"/>
        <v>n/a</v>
      </c>
      <c r="H503" s="170" t="str">
        <f t="shared" si="1115"/>
        <v>n/a</v>
      </c>
      <c r="I503" s="170" t="str">
        <f t="shared" si="1115"/>
        <v>n/a</v>
      </c>
      <c r="J503" s="180">
        <v>44729</v>
      </c>
      <c r="K503" s="180">
        <v>44729</v>
      </c>
      <c r="L503" s="181" t="str">
        <f t="shared" si="1032"/>
        <v>n/a</v>
      </c>
      <c r="M503" s="180">
        <v>44732</v>
      </c>
      <c r="N503" s="180">
        <v>44739</v>
      </c>
      <c r="O503" s="186">
        <v>44748</v>
      </c>
      <c r="P503" s="186">
        <v>44749</v>
      </c>
      <c r="Q503" s="243" t="str">
        <f t="shared" ref="Q503:R503" si="1116">IF($E503="Public Bidding","Date Required",IF($E503="Shopping","Date Required",IF($E503="Small Value Procurement","Date Required",IF($E503="Lease of Venue","Date Required",IF($E503="Agency to Agency","Date Required",IF($E503="Direct Contracting","Date Required",IF($E503="Emergency Cases","Date Required","Check Mode of Proc")))))))</f>
        <v>Date Required</v>
      </c>
      <c r="R503" s="243" t="str">
        <f t="shared" si="1116"/>
        <v>Date Required</v>
      </c>
      <c r="S503" s="190" t="s">
        <v>38</v>
      </c>
      <c r="T503" s="404">
        <f>SUM(U503:V503)</f>
        <v>67964.600000000006</v>
      </c>
      <c r="U503" s="401">
        <v>67964.600000000006</v>
      </c>
      <c r="V503" s="403"/>
      <c r="W503" s="404">
        <f t="shared" si="1107"/>
        <v>9237.25</v>
      </c>
      <c r="X503" s="401">
        <v>9237.25</v>
      </c>
      <c r="Y503" s="195"/>
      <c r="Z503" s="190" t="str">
        <f t="shared" ref="Z503:AF503" si="1117">IF($E503="Public Bidding","Date Required",IF($E503="Shopping","n/a",IF($E503="Small Value Procurement","n/a",IF($E503="Lease of Venue","n/a",IF($E503="Agency to Agency","n/a",IF($E503="Direct Contracting","n/a",IF($E503="Emergency Cases","n/a","Check Mode of Proc")))))))</f>
        <v>n/a</v>
      </c>
      <c r="AA503" s="190" t="str">
        <f t="shared" si="1117"/>
        <v>n/a</v>
      </c>
      <c r="AB503" s="190" t="str">
        <f t="shared" si="1117"/>
        <v>n/a</v>
      </c>
      <c r="AC503" s="190" t="str">
        <f t="shared" si="1117"/>
        <v>n/a</v>
      </c>
      <c r="AD503" s="190" t="str">
        <f t="shared" si="1117"/>
        <v>n/a</v>
      </c>
      <c r="AE503" s="190" t="str">
        <f t="shared" si="1117"/>
        <v>n/a</v>
      </c>
      <c r="AF503" s="190" t="str">
        <f t="shared" si="1117"/>
        <v>n/a</v>
      </c>
      <c r="AG503" s="270"/>
      <c r="AH503" s="266"/>
      <c r="AI503" s="169" t="s">
        <v>1520</v>
      </c>
      <c r="AJ503" s="267" t="s">
        <v>192</v>
      </c>
      <c r="AK503" s="268" t="s">
        <v>1166</v>
      </c>
      <c r="AL503" s="266"/>
      <c r="AM503" s="266"/>
      <c r="AN503" s="202"/>
      <c r="AO503" s="202"/>
      <c r="AP503" s="202"/>
      <c r="AQ503" s="202"/>
      <c r="AR503" s="202"/>
      <c r="AS503" s="202"/>
      <c r="AT503" s="202"/>
      <c r="AU503" s="202"/>
      <c r="AV503" s="202"/>
      <c r="AW503" s="273"/>
      <c r="AX503" s="273"/>
      <c r="AY503" s="273"/>
      <c r="AZ503" s="273"/>
      <c r="BA503" s="273"/>
      <c r="BB503" s="273"/>
      <c r="BC503" s="273"/>
      <c r="BD503" s="273"/>
    </row>
    <row r="504" spans="1:56" ht="39.950000000000003" customHeight="1">
      <c r="A504" s="167" t="str">
        <f>IF(C504=0,"  ",VLOOKUP(C504,CODES!$A$1:$B$143,2,FALSE))</f>
        <v>3201021100001000</v>
      </c>
      <c r="B504" s="254" t="s">
        <v>1521</v>
      </c>
      <c r="C504" s="169" t="s">
        <v>575</v>
      </c>
      <c r="D504" s="169" t="s">
        <v>36</v>
      </c>
      <c r="E504" s="169" t="s">
        <v>44</v>
      </c>
      <c r="F504" s="170" t="str">
        <f t="shared" ref="F504:I504" si="1118">IF($E504="Public Bidding","Date Required",IF($E504="Shopping","n/a",IF($E504="Small Value Procurement","n/a",IF($E504="Lease of Venue","n/a",IF($E504="Agency to Agency","n/a",IF($E504="Direct Contracting","n/a",IF($E504="Emergency Cases","n/a","Check Mode of Proc")))))))</f>
        <v>n/a</v>
      </c>
      <c r="G504" s="170" t="str">
        <f t="shared" si="1118"/>
        <v>n/a</v>
      </c>
      <c r="H504" s="170" t="str">
        <f t="shared" si="1118"/>
        <v>n/a</v>
      </c>
      <c r="I504" s="170" t="str">
        <f t="shared" si="1118"/>
        <v>n/a</v>
      </c>
      <c r="J504" s="180">
        <v>44729</v>
      </c>
      <c r="K504" s="180">
        <v>44729</v>
      </c>
      <c r="L504" s="181" t="str">
        <f t="shared" si="1032"/>
        <v>n/a</v>
      </c>
      <c r="M504" s="180">
        <v>44732</v>
      </c>
      <c r="N504" s="180">
        <v>44739</v>
      </c>
      <c r="O504" s="186">
        <v>44748</v>
      </c>
      <c r="P504" s="186">
        <v>44749</v>
      </c>
      <c r="Q504" s="243" t="str">
        <f t="shared" ref="Q504:R504" si="1119">IF($E504="Public Bidding","Date Required",IF($E504="Shopping","Date Required",IF($E504="Small Value Procurement","Date Required",IF($E504="Lease of Venue","Date Required",IF($E504="Agency to Agency","Date Required",IF($E504="Direct Contracting","Date Required",IF($E504="Emergency Cases","Date Required","Check Mode of Proc")))))))</f>
        <v>Date Required</v>
      </c>
      <c r="R504" s="243" t="str">
        <f t="shared" si="1119"/>
        <v>Date Required</v>
      </c>
      <c r="S504" s="190" t="s">
        <v>38</v>
      </c>
      <c r="T504" s="404">
        <f>SUM(U504:V504)</f>
        <v>67964.600000000006</v>
      </c>
      <c r="U504" s="401">
        <v>67964.600000000006</v>
      </c>
      <c r="V504" s="403"/>
      <c r="W504" s="404">
        <f t="shared" si="1107"/>
        <v>14618.2</v>
      </c>
      <c r="X504" s="401">
        <v>14618.2</v>
      </c>
      <c r="Y504" s="195"/>
      <c r="Z504" s="190" t="str">
        <f t="shared" ref="Z504:AF504" si="1120">IF($E504="Public Bidding","Date Required",IF($E504="Shopping","n/a",IF($E504="Small Value Procurement","n/a",IF($E504="Lease of Venue","n/a",IF($E504="Agency to Agency","n/a",IF($E504="Direct Contracting","n/a",IF($E504="Emergency Cases","n/a","Check Mode of Proc")))))))</f>
        <v>n/a</v>
      </c>
      <c r="AA504" s="190" t="str">
        <f t="shared" si="1120"/>
        <v>n/a</v>
      </c>
      <c r="AB504" s="190" t="str">
        <f t="shared" si="1120"/>
        <v>n/a</v>
      </c>
      <c r="AC504" s="190" t="str">
        <f t="shared" si="1120"/>
        <v>n/a</v>
      </c>
      <c r="AD504" s="190" t="str">
        <f t="shared" si="1120"/>
        <v>n/a</v>
      </c>
      <c r="AE504" s="190" t="str">
        <f t="shared" si="1120"/>
        <v>n/a</v>
      </c>
      <c r="AF504" s="190" t="str">
        <f t="shared" si="1120"/>
        <v>n/a</v>
      </c>
      <c r="AG504" s="270"/>
      <c r="AH504" s="266"/>
      <c r="AI504" s="169" t="s">
        <v>1522</v>
      </c>
      <c r="AJ504" s="267" t="s">
        <v>1523</v>
      </c>
      <c r="AK504" s="268" t="s">
        <v>1166</v>
      </c>
      <c r="AL504" s="266"/>
      <c r="AM504" s="266"/>
      <c r="AN504" s="202"/>
      <c r="AO504" s="202"/>
      <c r="AP504" s="202"/>
      <c r="AQ504" s="202"/>
      <c r="AR504" s="202"/>
      <c r="AS504" s="202"/>
      <c r="AT504" s="202"/>
      <c r="AU504" s="202"/>
      <c r="AV504" s="202"/>
      <c r="AW504" s="273"/>
      <c r="AX504" s="273"/>
      <c r="AY504" s="273"/>
      <c r="AZ504" s="273"/>
      <c r="BA504" s="273"/>
      <c r="BB504" s="273"/>
      <c r="BC504" s="273"/>
      <c r="BD504" s="273"/>
    </row>
    <row r="505" spans="1:56" ht="42.95" customHeight="1">
      <c r="A505" s="167">
        <f>IF(C505=0,"  ",VLOOKUP(C505,CODES!$A$1:$B$143,2,FALSE))</f>
        <v>320101100001000</v>
      </c>
      <c r="B505" s="254" t="s">
        <v>1524</v>
      </c>
      <c r="C505" s="169" t="s">
        <v>84</v>
      </c>
      <c r="D505" s="169" t="s">
        <v>36</v>
      </c>
      <c r="E505" s="169" t="s">
        <v>44</v>
      </c>
      <c r="F505" s="170" t="str">
        <f t="shared" ref="F505:I505" si="1121">IF($E505="Public Bidding","Date Required",IF($E505="Shopping","n/a",IF($E505="Small Value Procurement","n/a",IF($E505="Lease of Venue","n/a",IF($E505="Agency to Agency","n/a",IF($E505="Direct Contracting","n/a",IF($E505="Emergency Cases","n/a","Check Mode of Proc")))))))</f>
        <v>n/a</v>
      </c>
      <c r="G505" s="170" t="str">
        <f t="shared" si="1121"/>
        <v>n/a</v>
      </c>
      <c r="H505" s="170" t="str">
        <f t="shared" si="1121"/>
        <v>n/a</v>
      </c>
      <c r="I505" s="170" t="str">
        <f t="shared" si="1121"/>
        <v>n/a</v>
      </c>
      <c r="J505" s="180">
        <v>44693</v>
      </c>
      <c r="K505" s="180">
        <v>44693</v>
      </c>
      <c r="L505" s="181" t="str">
        <f t="shared" si="1032"/>
        <v>n/a</v>
      </c>
      <c r="M505" s="180">
        <v>44735</v>
      </c>
      <c r="N505" s="180">
        <v>44743</v>
      </c>
      <c r="O505" s="186">
        <v>44748</v>
      </c>
      <c r="P505" s="186">
        <v>44749</v>
      </c>
      <c r="Q505" s="243" t="str">
        <f t="shared" ref="Q505:R505" si="1122">IF($E505="Public Bidding","Date Required",IF($E505="Shopping","Date Required",IF($E505="Small Value Procurement","Date Required",IF($E505="Lease of Venue","Date Required",IF($E505="Agency to Agency","Date Required",IF($E505="Direct Contracting","Date Required",IF($E505="Emergency Cases","Date Required","Check Mode of Proc")))))))</f>
        <v>Date Required</v>
      </c>
      <c r="R505" s="243" t="str">
        <f t="shared" si="1122"/>
        <v>Date Required</v>
      </c>
      <c r="S505" s="190" t="s">
        <v>38</v>
      </c>
      <c r="T505" s="404">
        <f>SUM(U505:V505)</f>
        <v>18296</v>
      </c>
      <c r="U505" s="401">
        <v>18296</v>
      </c>
      <c r="V505" s="403"/>
      <c r="W505" s="404">
        <f t="shared" si="1107"/>
        <v>7550.2</v>
      </c>
      <c r="X505" s="401">
        <v>7550.2</v>
      </c>
      <c r="Y505" s="195"/>
      <c r="Z505" s="190" t="str">
        <f t="shared" ref="Z505:AF505" si="1123">IF($E505="Public Bidding","Date Required",IF($E505="Shopping","n/a",IF($E505="Small Value Procurement","n/a",IF($E505="Lease of Venue","n/a",IF($E505="Agency to Agency","n/a",IF($E505="Direct Contracting","n/a",IF($E505="Emergency Cases","n/a","Check Mode of Proc")))))))</f>
        <v>n/a</v>
      </c>
      <c r="AA505" s="190" t="str">
        <f t="shared" si="1123"/>
        <v>n/a</v>
      </c>
      <c r="AB505" s="190" t="str">
        <f t="shared" si="1123"/>
        <v>n/a</v>
      </c>
      <c r="AC505" s="190" t="str">
        <f t="shared" si="1123"/>
        <v>n/a</v>
      </c>
      <c r="AD505" s="190" t="str">
        <f t="shared" si="1123"/>
        <v>n/a</v>
      </c>
      <c r="AE505" s="190" t="str">
        <f t="shared" si="1123"/>
        <v>n/a</v>
      </c>
      <c r="AF505" s="190" t="str">
        <f t="shared" si="1123"/>
        <v>n/a</v>
      </c>
      <c r="AG505" s="270"/>
      <c r="AH505" s="266"/>
      <c r="AI505" s="169" t="s">
        <v>1525</v>
      </c>
      <c r="AJ505" s="267" t="s">
        <v>192</v>
      </c>
      <c r="AK505" s="268" t="s">
        <v>1526</v>
      </c>
      <c r="AL505" s="266"/>
      <c r="AM505" s="266"/>
      <c r="AN505" s="202"/>
      <c r="AO505" s="202"/>
      <c r="AP505" s="202"/>
      <c r="AQ505" s="202"/>
      <c r="AR505" s="202"/>
      <c r="AS505" s="202"/>
      <c r="AT505" s="202"/>
      <c r="AU505" s="202"/>
      <c r="AV505" s="202"/>
      <c r="AW505" s="273"/>
      <c r="AX505" s="273"/>
      <c r="AY505" s="273"/>
      <c r="AZ505" s="273"/>
      <c r="BA505" s="273"/>
      <c r="BB505" s="273"/>
      <c r="BC505" s="273"/>
      <c r="BD505" s="273"/>
    </row>
    <row r="506" spans="1:56" ht="47.25" customHeight="1">
      <c r="A506" s="167">
        <f>IF(C506=0,"  ",VLOOKUP(C506,CODES!$A$1:$B$143,2,FALSE))</f>
        <v>320103100001000</v>
      </c>
      <c r="B506" s="254" t="s">
        <v>1527</v>
      </c>
      <c r="C506" s="169" t="s">
        <v>803</v>
      </c>
      <c r="D506" s="169" t="s">
        <v>36</v>
      </c>
      <c r="E506" s="169" t="s">
        <v>44</v>
      </c>
      <c r="F506" s="170" t="str">
        <f t="shared" ref="F506:I506" si="1124">IF($E506="Public Bidding","Date Required",IF($E506="Shopping","n/a",IF($E506="Small Value Procurement","n/a",IF($E506="Lease of Venue","n/a",IF($E506="Agency to Agency","n/a",IF($E506="Direct Contracting","n/a",IF($E506="Emergency Cases","n/a","Check Mode of Proc")))))))</f>
        <v>n/a</v>
      </c>
      <c r="G506" s="170" t="str">
        <f t="shared" si="1124"/>
        <v>n/a</v>
      </c>
      <c r="H506" s="170" t="str">
        <f t="shared" si="1124"/>
        <v>n/a</v>
      </c>
      <c r="I506" s="170" t="str">
        <f t="shared" si="1124"/>
        <v>n/a</v>
      </c>
      <c r="J506" s="180">
        <v>44735</v>
      </c>
      <c r="K506" s="180">
        <v>44735</v>
      </c>
      <c r="L506" s="181" t="str">
        <f t="shared" si="1032"/>
        <v>n/a</v>
      </c>
      <c r="M506" s="180">
        <v>44735</v>
      </c>
      <c r="N506" s="180">
        <v>44742</v>
      </c>
      <c r="O506" s="186">
        <v>44743</v>
      </c>
      <c r="P506" s="186">
        <v>44744</v>
      </c>
      <c r="Q506" s="243" t="str">
        <f t="shared" ref="Q506:R506" si="1125">IF($E506="Public Bidding","Date Required",IF($E506="Shopping","Date Required",IF($E506="Small Value Procurement","Date Required",IF($E506="Lease of Venue","Date Required",IF($E506="Agency to Agency","Date Required",IF($E506="Direct Contracting","Date Required",IF($E506="Emergency Cases","Date Required","Check Mode of Proc")))))))</f>
        <v>Date Required</v>
      </c>
      <c r="R506" s="243" t="str">
        <f t="shared" si="1125"/>
        <v>Date Required</v>
      </c>
      <c r="S506" s="190" t="s">
        <v>38</v>
      </c>
      <c r="T506" s="404">
        <f t="shared" ref="T506:T511" si="1126">SUM(U506:V506)</f>
        <v>27000</v>
      </c>
      <c r="U506" s="401">
        <v>27000</v>
      </c>
      <c r="V506" s="403"/>
      <c r="W506" s="404">
        <f t="shared" si="1107"/>
        <v>27000</v>
      </c>
      <c r="X506" s="401">
        <v>27000</v>
      </c>
      <c r="Y506" s="195"/>
      <c r="Z506" s="190" t="str">
        <f t="shared" ref="Z506:AF506" si="1127">IF($E506="Public Bidding","Date Required",IF($E506="Shopping","n/a",IF($E506="Small Value Procurement","n/a",IF($E506="Lease of Venue","n/a",IF($E506="Agency to Agency","n/a",IF($E506="Direct Contracting","n/a",IF($E506="Emergency Cases","n/a","Check Mode of Proc")))))))</f>
        <v>n/a</v>
      </c>
      <c r="AA506" s="190" t="str">
        <f t="shared" si="1127"/>
        <v>n/a</v>
      </c>
      <c r="AB506" s="190" t="str">
        <f t="shared" si="1127"/>
        <v>n/a</v>
      </c>
      <c r="AC506" s="190" t="str">
        <f t="shared" si="1127"/>
        <v>n/a</v>
      </c>
      <c r="AD506" s="190" t="str">
        <f t="shared" si="1127"/>
        <v>n/a</v>
      </c>
      <c r="AE506" s="190" t="str">
        <f t="shared" si="1127"/>
        <v>n/a</v>
      </c>
      <c r="AF506" s="190" t="str">
        <f t="shared" si="1127"/>
        <v>n/a</v>
      </c>
      <c r="AG506" s="270"/>
      <c r="AH506" s="266"/>
      <c r="AI506" s="169" t="s">
        <v>1528</v>
      </c>
      <c r="AJ506" s="269" t="s">
        <v>997</v>
      </c>
      <c r="AK506" s="268" t="s">
        <v>1529</v>
      </c>
      <c r="AL506" s="266"/>
      <c r="AM506" s="266"/>
      <c r="AN506" s="202"/>
      <c r="AO506" s="202"/>
      <c r="AP506" s="202"/>
      <c r="AQ506" s="202"/>
      <c r="AR506" s="202"/>
      <c r="AS506" s="202"/>
      <c r="AT506" s="202"/>
      <c r="AU506" s="202"/>
      <c r="AV506" s="202"/>
      <c r="AW506" s="273"/>
      <c r="AX506" s="273"/>
      <c r="AY506" s="273"/>
      <c r="AZ506" s="273"/>
      <c r="BA506" s="273"/>
      <c r="BB506" s="273"/>
      <c r="BC506" s="273"/>
      <c r="BD506" s="273"/>
    </row>
    <row r="507" spans="1:56" ht="36" customHeight="1">
      <c r="A507" s="167">
        <f>IF(C507=0,"  ",VLOOKUP(C507,CODES!$A$1:$B$143,2,FALSE))</f>
        <v>320103100001000</v>
      </c>
      <c r="B507" s="254" t="s">
        <v>1530</v>
      </c>
      <c r="C507" s="169" t="s">
        <v>1531</v>
      </c>
      <c r="D507" s="169" t="s">
        <v>36</v>
      </c>
      <c r="E507" s="169" t="s">
        <v>44</v>
      </c>
      <c r="F507" s="170" t="str">
        <f t="shared" ref="F507:I507" si="1128">IF($E507="Public Bidding","Date Required",IF($E507="Shopping","n/a",IF($E507="Small Value Procurement","n/a",IF($E507="Lease of Venue","n/a",IF($E507="Agency to Agency","n/a",IF($E507="Direct Contracting","n/a",IF($E507="Emergency Cases","n/a","Check Mode of Proc")))))))</f>
        <v>n/a</v>
      </c>
      <c r="G507" s="170" t="str">
        <f t="shared" si="1128"/>
        <v>n/a</v>
      </c>
      <c r="H507" s="170" t="str">
        <f t="shared" si="1128"/>
        <v>n/a</v>
      </c>
      <c r="I507" s="170" t="str">
        <f t="shared" si="1128"/>
        <v>n/a</v>
      </c>
      <c r="J507" s="180">
        <v>44734</v>
      </c>
      <c r="K507" s="180">
        <v>44734</v>
      </c>
      <c r="L507" s="181" t="str">
        <f t="shared" si="1032"/>
        <v>n/a</v>
      </c>
      <c r="M507" s="180">
        <v>44734</v>
      </c>
      <c r="N507" s="169" t="str">
        <f t="shared" ref="N507:R507" si="1129">IF($E507="Public Bidding","Date Required",IF($E507="Shopping","Date Required",IF($E507="Small Value Procurement","Date Required",IF($E507="Lease of Venue","Date Required",IF($E507="Agency to Agency","Date Required",IF($E507="Direct Contracting","Date Required",IF($E507="Emergency Cases","Date Required","Check Mode of Proc")))))))</f>
        <v>Date Required</v>
      </c>
      <c r="O507" s="243" t="str">
        <f t="shared" si="1129"/>
        <v>Date Required</v>
      </c>
      <c r="P507" s="243" t="str">
        <f t="shared" si="1129"/>
        <v>Date Required</v>
      </c>
      <c r="Q507" s="243" t="str">
        <f t="shared" si="1129"/>
        <v>Date Required</v>
      </c>
      <c r="R507" s="243" t="str">
        <f t="shared" si="1129"/>
        <v>Date Required</v>
      </c>
      <c r="S507" s="190" t="s">
        <v>38</v>
      </c>
      <c r="T507" s="404">
        <f t="shared" si="1126"/>
        <v>4400</v>
      </c>
      <c r="U507" s="401">
        <v>4400</v>
      </c>
      <c r="V507" s="403"/>
      <c r="W507" s="404">
        <f t="shared" si="1107"/>
        <v>4400</v>
      </c>
      <c r="X507" s="401">
        <v>4400</v>
      </c>
      <c r="Y507" s="195"/>
      <c r="Z507" s="190" t="str">
        <f t="shared" ref="Z507:AF507" si="1130">IF($E507="Public Bidding","Date Required",IF($E507="Shopping","n/a",IF($E507="Small Value Procurement","n/a",IF($E507="Lease of Venue","n/a",IF($E507="Agency to Agency","n/a",IF($E507="Direct Contracting","n/a",IF($E507="Emergency Cases","n/a","Check Mode of Proc")))))))</f>
        <v>n/a</v>
      </c>
      <c r="AA507" s="190" t="str">
        <f t="shared" si="1130"/>
        <v>n/a</v>
      </c>
      <c r="AB507" s="190" t="str">
        <f t="shared" si="1130"/>
        <v>n/a</v>
      </c>
      <c r="AC507" s="190" t="str">
        <f t="shared" si="1130"/>
        <v>n/a</v>
      </c>
      <c r="AD507" s="190" t="str">
        <f t="shared" si="1130"/>
        <v>n/a</v>
      </c>
      <c r="AE507" s="190" t="str">
        <f t="shared" si="1130"/>
        <v>n/a</v>
      </c>
      <c r="AF507" s="190" t="str">
        <f t="shared" si="1130"/>
        <v>n/a</v>
      </c>
      <c r="AG507" s="270"/>
      <c r="AH507" s="266"/>
      <c r="AI507" s="169" t="s">
        <v>1532</v>
      </c>
      <c r="AJ507" s="269" t="s">
        <v>1165</v>
      </c>
      <c r="AK507" s="268" t="s">
        <v>1533</v>
      </c>
      <c r="AL507" s="266"/>
      <c r="AM507" s="266"/>
      <c r="AN507" s="202"/>
      <c r="AO507" s="202"/>
      <c r="AP507" s="202"/>
      <c r="AQ507" s="202"/>
      <c r="AR507" s="202"/>
      <c r="AS507" s="202"/>
      <c r="AT507" s="202"/>
      <c r="AU507" s="202"/>
      <c r="AV507" s="202"/>
      <c r="AW507" s="273"/>
      <c r="AX507" s="273"/>
      <c r="AY507" s="273"/>
      <c r="AZ507" s="273"/>
      <c r="BA507" s="273"/>
      <c r="BB507" s="273"/>
      <c r="BC507" s="273"/>
      <c r="BD507" s="273"/>
    </row>
    <row r="508" spans="1:56" ht="39.950000000000003" customHeight="1">
      <c r="A508" s="167">
        <f>IF(C508=0,"  ",VLOOKUP(C508,CODES!$A$1:$B$143,2,FALSE))</f>
        <v>320101100001000</v>
      </c>
      <c r="B508" s="254" t="s">
        <v>1534</v>
      </c>
      <c r="C508" s="169" t="s">
        <v>84</v>
      </c>
      <c r="D508" s="169" t="s">
        <v>36</v>
      </c>
      <c r="E508" s="169" t="s">
        <v>44</v>
      </c>
      <c r="F508" s="170" t="str">
        <f t="shared" ref="F508:I508" si="1131">IF($E508="Public Bidding","Date Required",IF($E508="Shopping","n/a",IF($E508="Small Value Procurement","n/a",IF($E508="Lease of Venue","n/a",IF($E508="Agency to Agency","n/a",IF($E508="Direct Contracting","n/a",IF($E508="Emergency Cases","n/a","Check Mode of Proc")))))))</f>
        <v>n/a</v>
      </c>
      <c r="G508" s="170" t="str">
        <f t="shared" si="1131"/>
        <v>n/a</v>
      </c>
      <c r="H508" s="170" t="str">
        <f t="shared" si="1131"/>
        <v>n/a</v>
      </c>
      <c r="I508" s="170" t="str">
        <f t="shared" si="1131"/>
        <v>n/a</v>
      </c>
      <c r="J508" s="180">
        <v>44713</v>
      </c>
      <c r="K508" s="180">
        <v>44713</v>
      </c>
      <c r="L508" s="181" t="str">
        <f t="shared" si="1032"/>
        <v>n/a</v>
      </c>
      <c r="M508" s="180">
        <v>44734</v>
      </c>
      <c r="N508" s="180">
        <v>44742</v>
      </c>
      <c r="O508" s="243" t="str">
        <f t="shared" ref="O508:R508" si="1132">IF($E508="Public Bidding","Date Required",IF($E508="Shopping","Date Required",IF($E508="Small Value Procurement","Date Required",IF($E508="Lease of Venue","Date Required",IF($E508="Agency to Agency","Date Required",IF($E508="Direct Contracting","Date Required",IF($E508="Emergency Cases","Date Required","Check Mode of Proc")))))))</f>
        <v>Date Required</v>
      </c>
      <c r="P508" s="243" t="str">
        <f t="shared" si="1132"/>
        <v>Date Required</v>
      </c>
      <c r="Q508" s="243" t="str">
        <f t="shared" si="1132"/>
        <v>Date Required</v>
      </c>
      <c r="R508" s="243" t="str">
        <f t="shared" si="1132"/>
        <v>Date Required</v>
      </c>
      <c r="S508" s="190" t="s">
        <v>38</v>
      </c>
      <c r="T508" s="404">
        <f t="shared" si="1126"/>
        <v>80000</v>
      </c>
      <c r="U508" s="401">
        <v>80000</v>
      </c>
      <c r="V508" s="403"/>
      <c r="W508" s="404">
        <f t="shared" si="1107"/>
        <v>76000</v>
      </c>
      <c r="X508" s="401">
        <v>76000</v>
      </c>
      <c r="Y508" s="195"/>
      <c r="Z508" s="190" t="str">
        <f t="shared" ref="Z508:AF508" si="1133">IF($E508="Public Bidding","Date Required",IF($E508="Shopping","n/a",IF($E508="Small Value Procurement","n/a",IF($E508="Lease of Venue","n/a",IF($E508="Agency to Agency","n/a",IF($E508="Direct Contracting","n/a",IF($E508="Emergency Cases","n/a","Check Mode of Proc")))))))</f>
        <v>n/a</v>
      </c>
      <c r="AA508" s="190" t="str">
        <f t="shared" si="1133"/>
        <v>n/a</v>
      </c>
      <c r="AB508" s="190" t="str">
        <f t="shared" si="1133"/>
        <v>n/a</v>
      </c>
      <c r="AC508" s="190" t="str">
        <f t="shared" si="1133"/>
        <v>n/a</v>
      </c>
      <c r="AD508" s="190" t="str">
        <f t="shared" si="1133"/>
        <v>n/a</v>
      </c>
      <c r="AE508" s="190" t="str">
        <f t="shared" si="1133"/>
        <v>n/a</v>
      </c>
      <c r="AF508" s="190" t="str">
        <f t="shared" si="1133"/>
        <v>n/a</v>
      </c>
      <c r="AG508" s="270"/>
      <c r="AH508" s="266"/>
      <c r="AI508" s="169" t="s">
        <v>1535</v>
      </c>
      <c r="AJ508" s="269" t="s">
        <v>1536</v>
      </c>
      <c r="AK508" s="268" t="s">
        <v>1537</v>
      </c>
      <c r="AL508" s="266"/>
      <c r="AM508" s="266"/>
      <c r="AN508" s="202"/>
      <c r="AO508" s="202"/>
      <c r="AP508" s="202"/>
      <c r="AQ508" s="202"/>
      <c r="AR508" s="202"/>
      <c r="AS508" s="202"/>
      <c r="AT508" s="202"/>
      <c r="AU508" s="202"/>
      <c r="AV508" s="202"/>
      <c r="AW508" s="273"/>
      <c r="AX508" s="273"/>
      <c r="AY508" s="273"/>
      <c r="AZ508" s="273"/>
      <c r="BA508" s="273"/>
      <c r="BB508" s="273"/>
      <c r="BC508" s="273"/>
      <c r="BD508" s="273"/>
    </row>
    <row r="509" spans="1:56" ht="47.25" customHeight="1">
      <c r="A509" s="257">
        <v>320104100001000</v>
      </c>
      <c r="B509" s="254" t="s">
        <v>1538</v>
      </c>
      <c r="C509" s="169" t="s">
        <v>80</v>
      </c>
      <c r="D509" s="169" t="s">
        <v>36</v>
      </c>
      <c r="E509" s="169" t="s">
        <v>44</v>
      </c>
      <c r="F509" s="170" t="str">
        <f t="shared" ref="F509:I509" si="1134">IF($E509="Public Bidding","Date Required",IF($E509="Shopping","n/a",IF($E509="Small Value Procurement","n/a",IF($E509="Lease of Venue","n/a",IF($E509="Agency to Agency","n/a",IF($E509="Direct Contracting","n/a",IF($E509="Emergency Cases","n/a","Check Mode of Proc")))))))</f>
        <v>n/a</v>
      </c>
      <c r="G509" s="170" t="str">
        <f t="shared" si="1134"/>
        <v>n/a</v>
      </c>
      <c r="H509" s="170" t="str">
        <f t="shared" si="1134"/>
        <v>n/a</v>
      </c>
      <c r="I509" s="170" t="str">
        <f t="shared" si="1134"/>
        <v>n/a</v>
      </c>
      <c r="J509" s="180">
        <v>44735</v>
      </c>
      <c r="K509" s="180">
        <v>44735</v>
      </c>
      <c r="L509" s="181" t="str">
        <f t="shared" si="1032"/>
        <v>n/a</v>
      </c>
      <c r="M509" s="180">
        <v>44735</v>
      </c>
      <c r="N509" s="169" t="str">
        <f t="shared" ref="N509:R509" si="1135">IF($E509="Public Bidding","Date Required",IF($E509="Shopping","Date Required",IF($E509="Small Value Procurement","Date Required",IF($E509="Lease of Venue","Date Required",IF($E509="Agency to Agency","Date Required",IF($E509="Direct Contracting","Date Required",IF($E509="Emergency Cases","Date Required","Check Mode of Proc")))))))</f>
        <v>Date Required</v>
      </c>
      <c r="O509" s="243" t="str">
        <f t="shared" si="1135"/>
        <v>Date Required</v>
      </c>
      <c r="P509" s="243" t="str">
        <f t="shared" si="1135"/>
        <v>Date Required</v>
      </c>
      <c r="Q509" s="243" t="str">
        <f t="shared" si="1135"/>
        <v>Date Required</v>
      </c>
      <c r="R509" s="243" t="str">
        <f t="shared" si="1135"/>
        <v>Date Required</v>
      </c>
      <c r="S509" s="190" t="s">
        <v>38</v>
      </c>
      <c r="T509" s="404">
        <f t="shared" si="1126"/>
        <v>18500</v>
      </c>
      <c r="U509" s="401">
        <v>18500</v>
      </c>
      <c r="V509" s="403"/>
      <c r="W509" s="404">
        <f t="shared" si="1107"/>
        <v>18130</v>
      </c>
      <c r="X509" s="401">
        <v>18130</v>
      </c>
      <c r="Y509" s="195"/>
      <c r="Z509" s="190" t="str">
        <f t="shared" ref="Z509:AF509" si="1136">IF($E509="Public Bidding","Date Required",IF($E509="Shopping","n/a",IF($E509="Small Value Procurement","n/a",IF($E509="Lease of Venue","n/a",IF($E509="Agency to Agency","n/a",IF($E509="Direct Contracting","n/a",IF($E509="Emergency Cases","n/a","Check Mode of Proc")))))))</f>
        <v>n/a</v>
      </c>
      <c r="AA509" s="190" t="str">
        <f t="shared" si="1136"/>
        <v>n/a</v>
      </c>
      <c r="AB509" s="190" t="str">
        <f t="shared" si="1136"/>
        <v>n/a</v>
      </c>
      <c r="AC509" s="190" t="str">
        <f t="shared" si="1136"/>
        <v>n/a</v>
      </c>
      <c r="AD509" s="190" t="str">
        <f t="shared" si="1136"/>
        <v>n/a</v>
      </c>
      <c r="AE509" s="190" t="str">
        <f t="shared" si="1136"/>
        <v>n/a</v>
      </c>
      <c r="AF509" s="190" t="str">
        <f t="shared" si="1136"/>
        <v>n/a</v>
      </c>
      <c r="AG509" s="270"/>
      <c r="AH509" s="266"/>
      <c r="AI509" s="169" t="s">
        <v>1539</v>
      </c>
      <c r="AJ509" s="269" t="s">
        <v>1540</v>
      </c>
      <c r="AK509" s="268" t="s">
        <v>1533</v>
      </c>
      <c r="AL509" s="266"/>
      <c r="AM509" s="266"/>
      <c r="AN509" s="202"/>
      <c r="AO509" s="202"/>
      <c r="AP509" s="202"/>
      <c r="AQ509" s="202"/>
      <c r="AR509" s="202"/>
      <c r="AS509" s="202"/>
      <c r="AT509" s="202"/>
      <c r="AU509" s="202"/>
      <c r="AV509" s="202"/>
      <c r="AW509" s="273"/>
      <c r="AX509" s="273"/>
      <c r="AY509" s="273"/>
      <c r="AZ509" s="273"/>
      <c r="BA509" s="273"/>
      <c r="BB509" s="273"/>
      <c r="BC509" s="273"/>
      <c r="BD509" s="273"/>
    </row>
    <row r="510" spans="1:56" ht="47.25" customHeight="1">
      <c r="A510" s="257">
        <v>320104100001000</v>
      </c>
      <c r="B510" s="254" t="s">
        <v>1541</v>
      </c>
      <c r="C510" s="169" t="s">
        <v>990</v>
      </c>
      <c r="D510" s="169" t="s">
        <v>36</v>
      </c>
      <c r="E510" s="169" t="s">
        <v>44</v>
      </c>
      <c r="F510" s="170" t="str">
        <f t="shared" ref="F510:I510" si="1137">IF($E510="Public Bidding","Date Required",IF($E510="Shopping","n/a",IF($E510="Small Value Procurement","n/a",IF($E510="Lease of Venue","n/a",IF($E510="Agency to Agency","n/a",IF($E510="Direct Contracting","n/a",IF($E510="Emergency Cases","n/a","Check Mode of Proc")))))))</f>
        <v>n/a</v>
      </c>
      <c r="G510" s="170" t="str">
        <f t="shared" si="1137"/>
        <v>n/a</v>
      </c>
      <c r="H510" s="170" t="str">
        <f t="shared" si="1137"/>
        <v>n/a</v>
      </c>
      <c r="I510" s="170" t="str">
        <f t="shared" si="1137"/>
        <v>n/a</v>
      </c>
      <c r="J510" s="180">
        <v>44735</v>
      </c>
      <c r="K510" s="180">
        <v>44735</v>
      </c>
      <c r="L510" s="181" t="str">
        <f t="shared" si="1032"/>
        <v>n/a</v>
      </c>
      <c r="M510" s="180">
        <v>44735</v>
      </c>
      <c r="N510" s="169" t="str">
        <f t="shared" ref="N510:R510" si="1138">IF($E510="Public Bidding","Date Required",IF($E510="Shopping","Date Required",IF($E510="Small Value Procurement","Date Required",IF($E510="Lease of Venue","Date Required",IF($E510="Agency to Agency","Date Required",IF($E510="Direct Contracting","Date Required",IF($E510="Emergency Cases","Date Required","Check Mode of Proc")))))))</f>
        <v>Date Required</v>
      </c>
      <c r="O510" s="243" t="str">
        <f t="shared" si="1138"/>
        <v>Date Required</v>
      </c>
      <c r="P510" s="243" t="str">
        <f t="shared" si="1138"/>
        <v>Date Required</v>
      </c>
      <c r="Q510" s="243" t="str">
        <f t="shared" si="1138"/>
        <v>Date Required</v>
      </c>
      <c r="R510" s="243" t="str">
        <f t="shared" si="1138"/>
        <v>Date Required</v>
      </c>
      <c r="S510" s="190" t="s">
        <v>38</v>
      </c>
      <c r="T510" s="404">
        <f t="shared" si="1126"/>
        <v>14400</v>
      </c>
      <c r="U510" s="401">
        <v>14400</v>
      </c>
      <c r="V510" s="403"/>
      <c r="W510" s="404">
        <f t="shared" si="1107"/>
        <v>13720</v>
      </c>
      <c r="X510" s="401">
        <v>13720</v>
      </c>
      <c r="Y510" s="195"/>
      <c r="Z510" s="190" t="str">
        <f t="shared" ref="Z510:AF510" si="1139">IF($E510="Public Bidding","Date Required",IF($E510="Shopping","n/a",IF($E510="Small Value Procurement","n/a",IF($E510="Lease of Venue","n/a",IF($E510="Agency to Agency","n/a",IF($E510="Direct Contracting","n/a",IF($E510="Emergency Cases","n/a","Check Mode of Proc")))))))</f>
        <v>n/a</v>
      </c>
      <c r="AA510" s="190" t="str">
        <f t="shared" si="1139"/>
        <v>n/a</v>
      </c>
      <c r="AB510" s="190" t="str">
        <f t="shared" si="1139"/>
        <v>n/a</v>
      </c>
      <c r="AC510" s="190" t="str">
        <f t="shared" si="1139"/>
        <v>n/a</v>
      </c>
      <c r="AD510" s="190" t="str">
        <f t="shared" si="1139"/>
        <v>n/a</v>
      </c>
      <c r="AE510" s="190" t="str">
        <f t="shared" si="1139"/>
        <v>n/a</v>
      </c>
      <c r="AF510" s="190" t="str">
        <f t="shared" si="1139"/>
        <v>n/a</v>
      </c>
      <c r="AG510" s="270"/>
      <c r="AH510" s="266"/>
      <c r="AI510" s="169" t="s">
        <v>1542</v>
      </c>
      <c r="AJ510" s="269" t="s">
        <v>1165</v>
      </c>
      <c r="AK510" s="268" t="s">
        <v>1543</v>
      </c>
      <c r="AL510" s="266"/>
      <c r="AM510" s="266"/>
      <c r="AN510" s="202"/>
      <c r="AO510" s="202"/>
      <c r="AP510" s="202"/>
      <c r="AQ510" s="202"/>
      <c r="AR510" s="202"/>
      <c r="AS510" s="202"/>
      <c r="AT510" s="202"/>
      <c r="AU510" s="202"/>
      <c r="AV510" s="202"/>
      <c r="AW510" s="273"/>
      <c r="AX510" s="273"/>
      <c r="AY510" s="273"/>
      <c r="AZ510" s="273"/>
      <c r="BA510" s="273"/>
      <c r="BB510" s="273"/>
      <c r="BC510" s="273"/>
      <c r="BD510" s="273"/>
    </row>
    <row r="511" spans="1:56" ht="47.25" customHeight="1">
      <c r="A511" s="167">
        <f>IF(C511=0,"  ",VLOOKUP(C511,CODES!$A$1:$B$143,2,FALSE))</f>
        <v>320101100001000</v>
      </c>
      <c r="B511" s="254" t="s">
        <v>1544</v>
      </c>
      <c r="C511" s="169" t="s">
        <v>179</v>
      </c>
      <c r="D511" s="169" t="s">
        <v>36</v>
      </c>
      <c r="E511" s="169" t="s">
        <v>44</v>
      </c>
      <c r="F511" s="170" t="str">
        <f t="shared" ref="F511:I511" si="1140">IF($E511="Public Bidding","Date Required",IF($E511="Shopping","n/a",IF($E511="Small Value Procurement","n/a",IF($E511="Lease of Venue","n/a",IF($E511="Agency to Agency","n/a",IF($E511="Direct Contracting","n/a",IF($E511="Emergency Cases","n/a","Check Mode of Proc")))))))</f>
        <v>n/a</v>
      </c>
      <c r="G511" s="170" t="str">
        <f t="shared" si="1140"/>
        <v>n/a</v>
      </c>
      <c r="H511" s="170" t="str">
        <f t="shared" si="1140"/>
        <v>n/a</v>
      </c>
      <c r="I511" s="170" t="str">
        <f t="shared" si="1140"/>
        <v>n/a</v>
      </c>
      <c r="J511" s="180">
        <v>44736</v>
      </c>
      <c r="K511" s="180">
        <v>44736</v>
      </c>
      <c r="L511" s="181" t="str">
        <f t="shared" si="1032"/>
        <v>n/a</v>
      </c>
      <c r="M511" s="180">
        <v>44739</v>
      </c>
      <c r="N511" s="169" t="str">
        <f t="shared" ref="N511:R511" si="1141">IF($E511="Public Bidding","Date Required",IF($E511="Shopping","Date Required",IF($E511="Small Value Procurement","Date Required",IF($E511="Lease of Venue","Date Required",IF($E511="Agency to Agency","Date Required",IF($E511="Direct Contracting","Date Required",IF($E511="Emergency Cases","Date Required","Check Mode of Proc")))))))</f>
        <v>Date Required</v>
      </c>
      <c r="O511" s="243" t="str">
        <f t="shared" si="1141"/>
        <v>Date Required</v>
      </c>
      <c r="P511" s="243" t="str">
        <f t="shared" si="1141"/>
        <v>Date Required</v>
      </c>
      <c r="Q511" s="243" t="str">
        <f t="shared" si="1141"/>
        <v>Date Required</v>
      </c>
      <c r="R511" s="243" t="str">
        <f t="shared" si="1141"/>
        <v>Date Required</v>
      </c>
      <c r="S511" s="190" t="s">
        <v>38</v>
      </c>
      <c r="T511" s="404">
        <f t="shared" si="1126"/>
        <v>158040</v>
      </c>
      <c r="U511" s="401">
        <v>158040</v>
      </c>
      <c r="V511" s="403"/>
      <c r="W511" s="404">
        <f t="shared" si="1107"/>
        <v>158040</v>
      </c>
      <c r="X511" s="401">
        <v>158040</v>
      </c>
      <c r="Y511" s="195"/>
      <c r="Z511" s="190" t="str">
        <f t="shared" ref="Z511:AF511" si="1142">IF($E511="Public Bidding","Date Required",IF($E511="Shopping","n/a",IF($E511="Small Value Procurement","n/a",IF($E511="Lease of Venue","n/a",IF($E511="Agency to Agency","n/a",IF($E511="Direct Contracting","n/a",IF($E511="Emergency Cases","n/a","Check Mode of Proc")))))))</f>
        <v>n/a</v>
      </c>
      <c r="AA511" s="190" t="str">
        <f t="shared" si="1142"/>
        <v>n/a</v>
      </c>
      <c r="AB511" s="190" t="str">
        <f t="shared" si="1142"/>
        <v>n/a</v>
      </c>
      <c r="AC511" s="190" t="str">
        <f t="shared" si="1142"/>
        <v>n/a</v>
      </c>
      <c r="AD511" s="190" t="str">
        <f t="shared" si="1142"/>
        <v>n/a</v>
      </c>
      <c r="AE511" s="190" t="str">
        <f t="shared" si="1142"/>
        <v>n/a</v>
      </c>
      <c r="AF511" s="190" t="str">
        <f t="shared" si="1142"/>
        <v>n/a</v>
      </c>
      <c r="AG511" s="270"/>
      <c r="AH511" s="266"/>
      <c r="AI511" s="169" t="s">
        <v>1545</v>
      </c>
      <c r="AJ511" s="269" t="s">
        <v>1546</v>
      </c>
      <c r="AK511" s="268" t="s">
        <v>1533</v>
      </c>
      <c r="AL511" s="266"/>
      <c r="AM511" s="266"/>
      <c r="AN511" s="202"/>
      <c r="AO511" s="202"/>
      <c r="AP511" s="202"/>
      <c r="AQ511" s="202"/>
      <c r="AR511" s="202"/>
      <c r="AS511" s="202"/>
      <c r="AT511" s="202"/>
      <c r="AU511" s="202"/>
      <c r="AV511" s="202"/>
      <c r="AW511" s="273"/>
      <c r="AX511" s="273"/>
      <c r="AY511" s="273"/>
      <c r="AZ511" s="273"/>
      <c r="BA511" s="273"/>
      <c r="BB511" s="273"/>
      <c r="BC511" s="273"/>
      <c r="BD511" s="273"/>
    </row>
    <row r="512" spans="1:56" ht="47.25" customHeight="1">
      <c r="A512" s="257">
        <v>320104100001000</v>
      </c>
      <c r="B512" s="256" t="s">
        <v>1547</v>
      </c>
      <c r="C512" s="169" t="s">
        <v>990</v>
      </c>
      <c r="D512" s="169" t="s">
        <v>36</v>
      </c>
      <c r="E512" s="169" t="s">
        <v>44</v>
      </c>
      <c r="F512" s="170" t="str">
        <f t="shared" ref="F512:I512" si="1143">IF($E512="Public Bidding","Date Required",IF($E512="Shopping","n/a",IF($E512="Small Value Procurement","n/a",IF($E512="Lease of Venue","n/a",IF($E512="Agency to Agency","n/a",IF($E512="Direct Contracting","n/a",IF($E512="Emergency Cases","n/a","Check Mode of Proc")))))))</f>
        <v>n/a</v>
      </c>
      <c r="G512" s="170" t="str">
        <f t="shared" si="1143"/>
        <v>n/a</v>
      </c>
      <c r="H512" s="170" t="str">
        <f t="shared" si="1143"/>
        <v>n/a</v>
      </c>
      <c r="I512" s="170" t="str">
        <f t="shared" si="1143"/>
        <v>n/a</v>
      </c>
      <c r="J512" s="180">
        <v>44726</v>
      </c>
      <c r="K512" s="180">
        <v>44726</v>
      </c>
      <c r="L512" s="181" t="str">
        <f t="shared" si="1032"/>
        <v>n/a</v>
      </c>
      <c r="M512" s="227">
        <v>44736</v>
      </c>
      <c r="N512" s="180">
        <v>44742</v>
      </c>
      <c r="O512" s="186">
        <v>44748</v>
      </c>
      <c r="P512" s="186">
        <v>44749</v>
      </c>
      <c r="Q512" s="243" t="str">
        <f t="shared" ref="Q512:R512" si="1144">IF($E512="Public Bidding","Date Required",IF($E512="Shopping","Date Required",IF($E512="Small Value Procurement","Date Required",IF($E512="Lease of Venue","Date Required",IF($E512="Agency to Agency","Date Required",IF($E512="Direct Contracting","Date Required",IF($E512="Emergency Cases","Date Required","Check Mode of Proc")))))))</f>
        <v>Date Required</v>
      </c>
      <c r="R512" s="243" t="str">
        <f t="shared" si="1144"/>
        <v>Date Required</v>
      </c>
      <c r="S512" s="190" t="s">
        <v>38</v>
      </c>
      <c r="T512" s="404">
        <f>SUM(U512:V512)</f>
        <v>24330</v>
      </c>
      <c r="U512" s="406">
        <v>24330</v>
      </c>
      <c r="V512" s="403"/>
      <c r="W512" s="404">
        <f t="shared" si="1107"/>
        <v>7210</v>
      </c>
      <c r="X512" s="401">
        <v>7210</v>
      </c>
      <c r="Y512" s="195"/>
      <c r="Z512" s="190" t="str">
        <f t="shared" ref="Z512:AF512" si="1145">IF($E512="Public Bidding","Date Required",IF($E512="Shopping","n/a",IF($E512="Small Value Procurement","n/a",IF($E512="Lease of Venue","n/a",IF($E512="Agency to Agency","n/a",IF($E512="Direct Contracting","n/a",IF($E512="Emergency Cases","n/a","Check Mode of Proc")))))))</f>
        <v>n/a</v>
      </c>
      <c r="AA512" s="190" t="str">
        <f t="shared" si="1145"/>
        <v>n/a</v>
      </c>
      <c r="AB512" s="190" t="str">
        <f t="shared" si="1145"/>
        <v>n/a</v>
      </c>
      <c r="AC512" s="190" t="str">
        <f t="shared" si="1145"/>
        <v>n/a</v>
      </c>
      <c r="AD512" s="190" t="str">
        <f t="shared" si="1145"/>
        <v>n/a</v>
      </c>
      <c r="AE512" s="190" t="str">
        <f t="shared" si="1145"/>
        <v>n/a</v>
      </c>
      <c r="AF512" s="190" t="str">
        <f t="shared" si="1145"/>
        <v>n/a</v>
      </c>
      <c r="AG512" s="270"/>
      <c r="AH512" s="270"/>
      <c r="AI512" s="169" t="s">
        <v>1548</v>
      </c>
      <c r="AJ512" s="269" t="s">
        <v>167</v>
      </c>
      <c r="AK512" s="268" t="s">
        <v>1176</v>
      </c>
      <c r="AL512" s="266"/>
      <c r="AM512" s="266"/>
      <c r="AN512" s="202"/>
      <c r="AO512" s="202"/>
      <c r="AP512" s="202"/>
      <c r="AQ512" s="202"/>
      <c r="AR512" s="202"/>
      <c r="AS512" s="202"/>
      <c r="AT512" s="202"/>
      <c r="AU512" s="202"/>
      <c r="AV512" s="202"/>
      <c r="AW512" s="273"/>
      <c r="AX512" s="273"/>
      <c r="AY512" s="273"/>
      <c r="AZ512" s="273"/>
      <c r="BA512" s="273"/>
      <c r="BB512" s="273"/>
      <c r="BC512" s="273"/>
      <c r="BD512" s="273"/>
    </row>
    <row r="513" spans="1:56" ht="47.25" customHeight="1">
      <c r="A513" s="167">
        <f>IF(C513=0,"  ",VLOOKUP(C513,CODES!$A$1:$B$143,2,FALSE))</f>
        <v>320104100001000</v>
      </c>
      <c r="B513" s="256" t="s">
        <v>1549</v>
      </c>
      <c r="C513" s="169" t="s">
        <v>279</v>
      </c>
      <c r="D513" s="169" t="s">
        <v>36</v>
      </c>
      <c r="E513" s="169" t="s">
        <v>44</v>
      </c>
      <c r="F513" s="170" t="str">
        <f t="shared" ref="F513:I513" si="1146">IF($E513="Public Bidding","Date Required",IF($E513="Shopping","n/a",IF($E513="Small Value Procurement","n/a",IF($E513="Lease of Venue","n/a",IF($E513="Agency to Agency","n/a",IF($E513="Direct Contracting","n/a",IF($E513="Emergency Cases","n/a","Check Mode of Proc")))))))</f>
        <v>n/a</v>
      </c>
      <c r="G513" s="170" t="str">
        <f t="shared" si="1146"/>
        <v>n/a</v>
      </c>
      <c r="H513" s="170" t="str">
        <f t="shared" si="1146"/>
        <v>n/a</v>
      </c>
      <c r="I513" s="170" t="str">
        <f t="shared" si="1146"/>
        <v>n/a</v>
      </c>
      <c r="J513" s="180">
        <v>44733</v>
      </c>
      <c r="K513" s="180">
        <v>44733</v>
      </c>
      <c r="L513" s="181" t="str">
        <f t="shared" si="1032"/>
        <v>n/a</v>
      </c>
      <c r="M513" s="180">
        <v>44735</v>
      </c>
      <c r="N513" s="180">
        <v>44742</v>
      </c>
      <c r="O513" s="186">
        <v>44750</v>
      </c>
      <c r="P513" s="186">
        <v>44752</v>
      </c>
      <c r="Q513" s="243" t="str">
        <f t="shared" ref="Q513:R513" si="1147">IF($E513="Public Bidding","Date Required",IF($E513="Shopping","Date Required",IF($E513="Small Value Procurement","Date Required",IF($E513="Lease of Venue","Date Required",IF($E513="Agency to Agency","Date Required",IF($E513="Direct Contracting","Date Required",IF($E513="Emergency Cases","Date Required","Check Mode of Proc")))))))</f>
        <v>Date Required</v>
      </c>
      <c r="R513" s="243" t="str">
        <f t="shared" si="1147"/>
        <v>Date Required</v>
      </c>
      <c r="S513" s="190" t="s">
        <v>38</v>
      </c>
      <c r="T513" s="404">
        <v>13500</v>
      </c>
      <c r="U513" s="401">
        <v>13500</v>
      </c>
      <c r="V513" s="403"/>
      <c r="W513" s="404">
        <f t="shared" si="1107"/>
        <v>13500</v>
      </c>
      <c r="X513" s="401">
        <v>13500</v>
      </c>
      <c r="Y513" s="195"/>
      <c r="Z513" s="190" t="str">
        <f t="shared" ref="Z513:AF513" si="1148">IF($E513="Public Bidding","Date Required",IF($E513="Shopping","n/a",IF($E513="Small Value Procurement","n/a",IF($E513="Lease of Venue","n/a",IF($E513="Agency to Agency","n/a",IF($E513="Direct Contracting","n/a",IF($E513="Emergency Cases","n/a","Check Mode of Proc")))))))</f>
        <v>n/a</v>
      </c>
      <c r="AA513" s="190" t="str">
        <f t="shared" si="1148"/>
        <v>n/a</v>
      </c>
      <c r="AB513" s="190" t="str">
        <f t="shared" si="1148"/>
        <v>n/a</v>
      </c>
      <c r="AC513" s="190" t="str">
        <f t="shared" si="1148"/>
        <v>n/a</v>
      </c>
      <c r="AD513" s="190" t="str">
        <f t="shared" si="1148"/>
        <v>n/a</v>
      </c>
      <c r="AE513" s="190" t="str">
        <f t="shared" si="1148"/>
        <v>n/a</v>
      </c>
      <c r="AF513" s="190" t="str">
        <f t="shared" si="1148"/>
        <v>n/a</v>
      </c>
      <c r="AG513" s="270"/>
      <c r="AH513" s="270"/>
      <c r="AI513" s="169" t="s">
        <v>1550</v>
      </c>
      <c r="AJ513" s="269" t="s">
        <v>1551</v>
      </c>
      <c r="AK513" s="268" t="s">
        <v>1552</v>
      </c>
      <c r="AL513" s="266"/>
      <c r="AM513" s="266"/>
      <c r="AN513" s="202"/>
      <c r="AO513" s="202"/>
      <c r="AP513" s="202"/>
      <c r="AQ513" s="202"/>
      <c r="AR513" s="202"/>
      <c r="AS513" s="202"/>
      <c r="AT513" s="202"/>
      <c r="AU513" s="202"/>
      <c r="AV513" s="202"/>
      <c r="AW513" s="273"/>
      <c r="AX513" s="273"/>
      <c r="AY513" s="273"/>
      <c r="AZ513" s="273"/>
      <c r="BA513" s="273"/>
      <c r="BB513" s="273"/>
      <c r="BC513" s="273"/>
      <c r="BD513" s="273"/>
    </row>
    <row r="514" spans="1:56" ht="47.25" customHeight="1">
      <c r="A514" s="167">
        <f>IF(C514=0,"  ",VLOOKUP(C514,CODES!$A$1:$B$143,2,FALSE))</f>
        <v>310100100002000</v>
      </c>
      <c r="B514" s="256" t="s">
        <v>1553</v>
      </c>
      <c r="C514" s="169" t="s">
        <v>464</v>
      </c>
      <c r="D514" s="169" t="s">
        <v>36</v>
      </c>
      <c r="E514" s="169" t="s">
        <v>44</v>
      </c>
      <c r="F514" s="170" t="str">
        <f t="shared" ref="F514:I514" si="1149">IF($E514="Public Bidding","Date Required",IF($E514="Shopping","n/a",IF($E514="Small Value Procurement","n/a",IF($E514="Lease of Venue","n/a",IF($E514="Agency to Agency","n/a",IF($E514="Direct Contracting","n/a",IF($E514="Emergency Cases","n/a","Check Mode of Proc")))))))</f>
        <v>n/a</v>
      </c>
      <c r="G514" s="170" t="str">
        <f t="shared" si="1149"/>
        <v>n/a</v>
      </c>
      <c r="H514" s="170" t="str">
        <f t="shared" si="1149"/>
        <v>n/a</v>
      </c>
      <c r="I514" s="170" t="str">
        <f t="shared" si="1149"/>
        <v>n/a</v>
      </c>
      <c r="J514" s="180">
        <v>44726</v>
      </c>
      <c r="K514" s="180">
        <v>44726</v>
      </c>
      <c r="L514" s="181" t="str">
        <f t="shared" ref="L514:L522" si="1150">IF($E514="Public Bidding","Date Required",IF($E514="Shopping","n/a",IF($E514="Small Value Procurement","n/a",IF($E514="Lease of Venue","n/a",IF($E514="Agency to Agency","n/a",IF($E514="Direct Contracting","n/a",IF($E514="Emergency Cases","n/a","Check Mode of Proc")))))))</f>
        <v>n/a</v>
      </c>
      <c r="M514" s="180">
        <v>44726</v>
      </c>
      <c r="N514" s="180">
        <v>44742</v>
      </c>
      <c r="O514" s="186">
        <v>44747</v>
      </c>
      <c r="P514" s="186">
        <v>44748</v>
      </c>
      <c r="Q514" s="243" t="str">
        <f t="shared" ref="Q514:R514" si="1151">IF($E514="Public Bidding","Date Required",IF($E514="Shopping","Date Required",IF($E514="Small Value Procurement","Date Required",IF($E514="Lease of Venue","Date Required",IF($E514="Agency to Agency","Date Required",IF($E514="Direct Contracting","Date Required",IF($E514="Emergency Cases","Date Required","Check Mode of Proc")))))))</f>
        <v>Date Required</v>
      </c>
      <c r="R514" s="243" t="str">
        <f t="shared" si="1151"/>
        <v>Date Required</v>
      </c>
      <c r="S514" s="190" t="s">
        <v>38</v>
      </c>
      <c r="T514" s="404">
        <f t="shared" ref="T514:T519" si="1152">SUM(U514:V514)</f>
        <v>18000</v>
      </c>
      <c r="U514" s="401">
        <v>18000</v>
      </c>
      <c r="V514" s="403"/>
      <c r="W514" s="404">
        <f t="shared" si="1107"/>
        <v>17000</v>
      </c>
      <c r="X514" s="401">
        <v>17000</v>
      </c>
      <c r="Y514" s="195"/>
      <c r="Z514" s="190" t="str">
        <f t="shared" ref="Z514:AF514" si="1153">IF($E514="Public Bidding","Date Required",IF($E514="Shopping","n/a",IF($E514="Small Value Procurement","n/a",IF($E514="Lease of Venue","n/a",IF($E514="Agency to Agency","n/a",IF($E514="Direct Contracting","n/a",IF($E514="Emergency Cases","n/a","Check Mode of Proc")))))))</f>
        <v>n/a</v>
      </c>
      <c r="AA514" s="190" t="str">
        <f t="shared" si="1153"/>
        <v>n/a</v>
      </c>
      <c r="AB514" s="190" t="str">
        <f t="shared" si="1153"/>
        <v>n/a</v>
      </c>
      <c r="AC514" s="190" t="str">
        <f t="shared" si="1153"/>
        <v>n/a</v>
      </c>
      <c r="AD514" s="190" t="str">
        <f t="shared" si="1153"/>
        <v>n/a</v>
      </c>
      <c r="AE514" s="190" t="str">
        <f t="shared" si="1153"/>
        <v>n/a</v>
      </c>
      <c r="AF514" s="190" t="str">
        <f t="shared" si="1153"/>
        <v>n/a</v>
      </c>
      <c r="AG514" s="270"/>
      <c r="AH514" s="270"/>
      <c r="AI514" s="169" t="s">
        <v>1554</v>
      </c>
      <c r="AJ514" s="269" t="s">
        <v>1555</v>
      </c>
      <c r="AK514" s="268" t="s">
        <v>1176</v>
      </c>
      <c r="AL514" s="266"/>
      <c r="AM514" s="266"/>
      <c r="AN514" s="202"/>
      <c r="AO514" s="202"/>
      <c r="AP514" s="202"/>
      <c r="AQ514" s="202"/>
      <c r="AR514" s="202"/>
      <c r="AS514" s="202"/>
      <c r="AT514" s="202"/>
      <c r="AU514" s="202"/>
      <c r="AV514" s="202"/>
      <c r="AW514" s="273"/>
      <c r="AX514" s="273"/>
      <c r="AY514" s="273"/>
      <c r="AZ514" s="273"/>
      <c r="BA514" s="273"/>
      <c r="BB514" s="273"/>
      <c r="BC514" s="273"/>
      <c r="BD514" s="273"/>
    </row>
    <row r="515" spans="1:56" ht="47.25" customHeight="1">
      <c r="A515" s="167">
        <f>IF(C515=0,"  ",VLOOKUP(C515,CODES!$A$1:$B$143,2,FALSE))</f>
        <v>310100100002000</v>
      </c>
      <c r="B515" s="256" t="s">
        <v>1556</v>
      </c>
      <c r="C515" s="169" t="s">
        <v>464</v>
      </c>
      <c r="D515" s="169" t="s">
        <v>36</v>
      </c>
      <c r="E515" s="169" t="s">
        <v>44</v>
      </c>
      <c r="F515" s="170" t="str">
        <f t="shared" ref="F515:I515" si="1154">IF($E515="Public Bidding","Date Required",IF($E515="Shopping","n/a",IF($E515="Small Value Procurement","n/a",IF($E515="Lease of Venue","n/a",IF($E515="Agency to Agency","n/a",IF($E515="Direct Contracting","n/a",IF($E515="Emergency Cases","n/a","Check Mode of Proc")))))))</f>
        <v>n/a</v>
      </c>
      <c r="G515" s="170" t="str">
        <f t="shared" si="1154"/>
        <v>n/a</v>
      </c>
      <c r="H515" s="170" t="str">
        <f t="shared" si="1154"/>
        <v>n/a</v>
      </c>
      <c r="I515" s="170" t="str">
        <f t="shared" si="1154"/>
        <v>n/a</v>
      </c>
      <c r="J515" s="180">
        <v>44733</v>
      </c>
      <c r="K515" s="180">
        <v>44733</v>
      </c>
      <c r="L515" s="181" t="str">
        <f t="shared" si="1150"/>
        <v>n/a</v>
      </c>
      <c r="M515" s="180">
        <v>44736</v>
      </c>
      <c r="N515" s="180">
        <v>44742</v>
      </c>
      <c r="O515" s="186">
        <v>44747</v>
      </c>
      <c r="P515" s="186">
        <v>44748</v>
      </c>
      <c r="Q515" s="243" t="str">
        <f t="shared" ref="Q515:R515" si="1155">IF($E515="Public Bidding","Date Required",IF($E515="Shopping","Date Required",IF($E515="Small Value Procurement","Date Required",IF($E515="Lease of Venue","Date Required",IF($E515="Agency to Agency","Date Required",IF($E515="Direct Contracting","Date Required",IF($E515="Emergency Cases","Date Required","Check Mode of Proc")))))))</f>
        <v>Date Required</v>
      </c>
      <c r="R515" s="243" t="str">
        <f t="shared" si="1155"/>
        <v>Date Required</v>
      </c>
      <c r="S515" s="190" t="s">
        <v>38</v>
      </c>
      <c r="T515" s="404">
        <f t="shared" si="1152"/>
        <v>50000</v>
      </c>
      <c r="U515" s="401">
        <v>50000</v>
      </c>
      <c r="V515" s="403"/>
      <c r="W515" s="404">
        <f t="shared" si="1107"/>
        <v>25600</v>
      </c>
      <c r="X515" s="401">
        <v>25600</v>
      </c>
      <c r="Y515" s="195"/>
      <c r="Z515" s="190" t="str">
        <f t="shared" ref="Z515:AF515" si="1156">IF($E515="Public Bidding","Date Required",IF($E515="Shopping","n/a",IF($E515="Small Value Procurement","n/a",IF($E515="Lease of Venue","n/a",IF($E515="Agency to Agency","n/a",IF($E515="Direct Contracting","n/a",IF($E515="Emergency Cases","n/a","Check Mode of Proc")))))))</f>
        <v>n/a</v>
      </c>
      <c r="AA515" s="190" t="str">
        <f t="shared" si="1156"/>
        <v>n/a</v>
      </c>
      <c r="AB515" s="190" t="str">
        <f t="shared" si="1156"/>
        <v>n/a</v>
      </c>
      <c r="AC515" s="190" t="str">
        <f t="shared" si="1156"/>
        <v>n/a</v>
      </c>
      <c r="AD515" s="190" t="str">
        <f t="shared" si="1156"/>
        <v>n/a</v>
      </c>
      <c r="AE515" s="190" t="str">
        <f t="shared" si="1156"/>
        <v>n/a</v>
      </c>
      <c r="AF515" s="190" t="str">
        <f t="shared" si="1156"/>
        <v>n/a</v>
      </c>
      <c r="AG515" s="270"/>
      <c r="AH515" s="270"/>
      <c r="AI515" s="169" t="s">
        <v>1557</v>
      </c>
      <c r="AJ515" s="269" t="s">
        <v>1558</v>
      </c>
      <c r="AK515" s="268" t="s">
        <v>1176</v>
      </c>
      <c r="AL515" s="266"/>
      <c r="AM515" s="266"/>
      <c r="AN515" s="202"/>
      <c r="AO515" s="202"/>
      <c r="AP515" s="202"/>
      <c r="AQ515" s="202"/>
      <c r="AR515" s="202"/>
      <c r="AS515" s="202"/>
      <c r="AT515" s="202"/>
      <c r="AU515" s="202"/>
      <c r="AV515" s="202"/>
      <c r="AW515" s="273"/>
      <c r="AX515" s="273"/>
      <c r="AY515" s="273"/>
      <c r="AZ515" s="273"/>
      <c r="BA515" s="273"/>
      <c r="BB515" s="273"/>
      <c r="BC515" s="273"/>
      <c r="BD515" s="273"/>
    </row>
    <row r="516" spans="1:56" ht="47.25" customHeight="1">
      <c r="A516" s="167">
        <f>IF(C516=0,"  ",VLOOKUP(C516,CODES!$A$1:$B$143,2,FALSE))</f>
        <v>310100100002000</v>
      </c>
      <c r="B516" s="256" t="s">
        <v>1559</v>
      </c>
      <c r="C516" s="169" t="s">
        <v>464</v>
      </c>
      <c r="D516" s="169" t="s">
        <v>36</v>
      </c>
      <c r="E516" s="169" t="s">
        <v>44</v>
      </c>
      <c r="F516" s="170" t="str">
        <f t="shared" ref="F516:I516" si="1157">IF($E516="Public Bidding","Date Required",IF($E516="Shopping","n/a",IF($E516="Small Value Procurement","n/a",IF($E516="Lease of Venue","n/a",IF($E516="Agency to Agency","n/a",IF($E516="Direct Contracting","n/a",IF($E516="Emergency Cases","n/a","Check Mode of Proc")))))))</f>
        <v>n/a</v>
      </c>
      <c r="G516" s="170" t="str">
        <f t="shared" si="1157"/>
        <v>n/a</v>
      </c>
      <c r="H516" s="170" t="str">
        <f t="shared" si="1157"/>
        <v>n/a</v>
      </c>
      <c r="I516" s="170" t="str">
        <f t="shared" si="1157"/>
        <v>n/a</v>
      </c>
      <c r="J516" s="180">
        <v>44727</v>
      </c>
      <c r="K516" s="180">
        <v>44727</v>
      </c>
      <c r="L516" s="181" t="str">
        <f t="shared" si="1150"/>
        <v>n/a</v>
      </c>
      <c r="M516" s="180">
        <v>44736</v>
      </c>
      <c r="N516" s="180">
        <v>44742</v>
      </c>
      <c r="O516" s="186">
        <v>44747</v>
      </c>
      <c r="P516" s="186">
        <v>44748</v>
      </c>
      <c r="Q516" s="243" t="str">
        <f t="shared" ref="Q516:R516" si="1158">IF($E516="Public Bidding","Date Required",IF($E516="Shopping","Date Required",IF($E516="Small Value Procurement","Date Required",IF($E516="Lease of Venue","Date Required",IF($E516="Agency to Agency","Date Required",IF($E516="Direct Contracting","Date Required",IF($E516="Emergency Cases","Date Required","Check Mode of Proc")))))))</f>
        <v>Date Required</v>
      </c>
      <c r="R516" s="243" t="str">
        <f t="shared" si="1158"/>
        <v>Date Required</v>
      </c>
      <c r="S516" s="190" t="s">
        <v>38</v>
      </c>
      <c r="T516" s="404">
        <f t="shared" si="1152"/>
        <v>50000</v>
      </c>
      <c r="U516" s="401">
        <v>50000</v>
      </c>
      <c r="V516" s="403"/>
      <c r="W516" s="404">
        <f t="shared" si="1107"/>
        <v>7200</v>
      </c>
      <c r="X516" s="401">
        <v>7200</v>
      </c>
      <c r="Y516" s="195"/>
      <c r="Z516" s="190" t="str">
        <f t="shared" ref="Z516:AF516" si="1159">IF($E516="Public Bidding","Date Required",IF($E516="Shopping","n/a",IF($E516="Small Value Procurement","n/a",IF($E516="Lease of Venue","n/a",IF($E516="Agency to Agency","n/a",IF($E516="Direct Contracting","n/a",IF($E516="Emergency Cases","n/a","Check Mode of Proc")))))))</f>
        <v>n/a</v>
      </c>
      <c r="AA516" s="190" t="str">
        <f t="shared" si="1159"/>
        <v>n/a</v>
      </c>
      <c r="AB516" s="190" t="str">
        <f t="shared" si="1159"/>
        <v>n/a</v>
      </c>
      <c r="AC516" s="190" t="str">
        <f t="shared" si="1159"/>
        <v>n/a</v>
      </c>
      <c r="AD516" s="190" t="str">
        <f t="shared" si="1159"/>
        <v>n/a</v>
      </c>
      <c r="AE516" s="190" t="str">
        <f t="shared" si="1159"/>
        <v>n/a</v>
      </c>
      <c r="AF516" s="190" t="str">
        <f t="shared" si="1159"/>
        <v>n/a</v>
      </c>
      <c r="AG516" s="270"/>
      <c r="AH516" s="270"/>
      <c r="AI516" s="169" t="s">
        <v>1560</v>
      </c>
      <c r="AJ516" s="269" t="s">
        <v>203</v>
      </c>
      <c r="AK516" s="268" t="s">
        <v>1176</v>
      </c>
      <c r="AL516" s="266"/>
      <c r="AM516" s="266"/>
      <c r="AN516" s="202"/>
      <c r="AO516" s="202"/>
      <c r="AP516" s="202"/>
      <c r="AQ516" s="202"/>
      <c r="AR516" s="202"/>
      <c r="AS516" s="202"/>
      <c r="AT516" s="202"/>
      <c r="AU516" s="202"/>
      <c r="AV516" s="202"/>
      <c r="AW516" s="273"/>
      <c r="AX516" s="273"/>
      <c r="AY516" s="273"/>
      <c r="AZ516" s="273"/>
      <c r="BA516" s="273"/>
      <c r="BB516" s="273"/>
      <c r="BC516" s="273"/>
      <c r="BD516" s="273"/>
    </row>
    <row r="517" spans="1:56" ht="39" customHeight="1">
      <c r="A517" s="167">
        <f>IF(C517=0,"  ",VLOOKUP(C517,CODES!$A$1:$B$143,2,FALSE))</f>
        <v>200000100004000</v>
      </c>
      <c r="B517" s="256" t="s">
        <v>1561</v>
      </c>
      <c r="C517" s="169" t="s">
        <v>148</v>
      </c>
      <c r="D517" s="169" t="s">
        <v>36</v>
      </c>
      <c r="E517" s="169" t="s">
        <v>44</v>
      </c>
      <c r="F517" s="170" t="str">
        <f t="shared" ref="F517:I517" si="1160">IF($E517="Public Bidding","Date Required",IF($E517="Shopping","n/a",IF($E517="Small Value Procurement","n/a",IF($E517="Lease of Venue","n/a",IF($E517="Agency to Agency","n/a",IF($E517="Direct Contracting","n/a",IF($E517="Emergency Cases","n/a","Check Mode of Proc")))))))</f>
        <v>n/a</v>
      </c>
      <c r="G517" s="170" t="str">
        <f t="shared" si="1160"/>
        <v>n/a</v>
      </c>
      <c r="H517" s="170" t="str">
        <f t="shared" si="1160"/>
        <v>n/a</v>
      </c>
      <c r="I517" s="170" t="str">
        <f t="shared" si="1160"/>
        <v>n/a</v>
      </c>
      <c r="J517" s="180">
        <v>44720</v>
      </c>
      <c r="K517" s="180">
        <v>44720</v>
      </c>
      <c r="L517" s="181" t="str">
        <f t="shared" si="1150"/>
        <v>n/a</v>
      </c>
      <c r="M517" s="180">
        <v>44736</v>
      </c>
      <c r="N517" s="180">
        <v>44742</v>
      </c>
      <c r="O517" s="186">
        <v>44748</v>
      </c>
      <c r="P517" s="186">
        <v>44749</v>
      </c>
      <c r="Q517" s="243" t="str">
        <f t="shared" ref="Q517:R517" si="1161">IF($E517="Public Bidding","Date Required",IF($E517="Shopping","Date Required",IF($E517="Small Value Procurement","Date Required",IF($E517="Lease of Venue","Date Required",IF($E517="Agency to Agency","Date Required",IF($E517="Direct Contracting","Date Required",IF($E517="Emergency Cases","Date Required","Check Mode of Proc")))))))</f>
        <v>Date Required</v>
      </c>
      <c r="R517" s="243" t="str">
        <f t="shared" si="1161"/>
        <v>Date Required</v>
      </c>
      <c r="S517" s="190" t="s">
        <v>38</v>
      </c>
      <c r="T517" s="404">
        <f t="shared" si="1152"/>
        <v>29297.599999999999</v>
      </c>
      <c r="U517" s="401">
        <v>29297.599999999999</v>
      </c>
      <c r="V517" s="403"/>
      <c r="W517" s="404">
        <f t="shared" si="1107"/>
        <v>25000</v>
      </c>
      <c r="X517" s="401">
        <v>25000</v>
      </c>
      <c r="Y517" s="195"/>
      <c r="Z517" s="190" t="str">
        <f t="shared" ref="Z517:AF517" si="1162">IF($E517="Public Bidding","Date Required",IF($E517="Shopping","n/a",IF($E517="Small Value Procurement","n/a",IF($E517="Lease of Venue","n/a",IF($E517="Agency to Agency","n/a",IF($E517="Direct Contracting","n/a",IF($E517="Emergency Cases","n/a","Check Mode of Proc")))))))</f>
        <v>n/a</v>
      </c>
      <c r="AA517" s="190" t="str">
        <f t="shared" si="1162"/>
        <v>n/a</v>
      </c>
      <c r="AB517" s="190" t="str">
        <f t="shared" si="1162"/>
        <v>n/a</v>
      </c>
      <c r="AC517" s="190" t="str">
        <f t="shared" si="1162"/>
        <v>n/a</v>
      </c>
      <c r="AD517" s="190" t="str">
        <f t="shared" si="1162"/>
        <v>n/a</v>
      </c>
      <c r="AE517" s="190" t="str">
        <f t="shared" si="1162"/>
        <v>n/a</v>
      </c>
      <c r="AF517" s="190" t="str">
        <f t="shared" si="1162"/>
        <v>n/a</v>
      </c>
      <c r="AG517" s="270"/>
      <c r="AH517" s="270"/>
      <c r="AI517" s="169" t="s">
        <v>1562</v>
      </c>
      <c r="AJ517" s="269" t="s">
        <v>947</v>
      </c>
      <c r="AK517" s="268" t="s">
        <v>1563</v>
      </c>
      <c r="AL517" s="266"/>
      <c r="AM517" s="266"/>
      <c r="AN517" s="202"/>
      <c r="AO517" s="202"/>
      <c r="AP517" s="202"/>
      <c r="AQ517" s="202"/>
      <c r="AR517" s="202"/>
      <c r="AS517" s="202"/>
      <c r="AT517" s="202"/>
      <c r="AU517" s="202"/>
      <c r="AV517" s="202"/>
      <c r="AW517" s="273"/>
      <c r="AX517" s="273"/>
      <c r="AY517" s="273"/>
      <c r="AZ517" s="273"/>
      <c r="BA517" s="273"/>
      <c r="BB517" s="273"/>
      <c r="BC517" s="273"/>
      <c r="BD517" s="273"/>
    </row>
    <row r="518" spans="1:56" ht="42" customHeight="1">
      <c r="A518" s="167">
        <f>IF(C518=0,"  ",VLOOKUP(C518,CODES!$A$1:$B$143,2,FALSE))</f>
        <v>200000100004000</v>
      </c>
      <c r="B518" s="256" t="s">
        <v>1564</v>
      </c>
      <c r="C518" s="169" t="s">
        <v>148</v>
      </c>
      <c r="D518" s="169" t="s">
        <v>36</v>
      </c>
      <c r="E518" s="169" t="s">
        <v>44</v>
      </c>
      <c r="F518" s="170" t="str">
        <f t="shared" ref="F518:I518" si="1163">IF($E518="Public Bidding","Date Required",IF($E518="Shopping","n/a",IF($E518="Small Value Procurement","n/a",IF($E518="Lease of Venue","n/a",IF($E518="Agency to Agency","n/a",IF($E518="Direct Contracting","n/a",IF($E518="Emergency Cases","n/a","Check Mode of Proc")))))))</f>
        <v>n/a</v>
      </c>
      <c r="G518" s="170" t="str">
        <f t="shared" si="1163"/>
        <v>n/a</v>
      </c>
      <c r="H518" s="170" t="str">
        <f t="shared" si="1163"/>
        <v>n/a</v>
      </c>
      <c r="I518" s="170" t="str">
        <f t="shared" si="1163"/>
        <v>n/a</v>
      </c>
      <c r="J518" s="180">
        <v>44734</v>
      </c>
      <c r="K518" s="180">
        <v>44734</v>
      </c>
      <c r="L518" s="181" t="str">
        <f t="shared" si="1150"/>
        <v>n/a</v>
      </c>
      <c r="M518" s="180">
        <v>44739</v>
      </c>
      <c r="N518" s="180">
        <v>44746</v>
      </c>
      <c r="O518" s="186">
        <v>44748</v>
      </c>
      <c r="P518" s="186">
        <v>44749</v>
      </c>
      <c r="Q518" s="243" t="str">
        <f t="shared" ref="Q518:R518" si="1164">IF($E518="Public Bidding","Date Required",IF($E518="Shopping","Date Required",IF($E518="Small Value Procurement","Date Required",IF($E518="Lease of Venue","Date Required",IF($E518="Agency to Agency","Date Required",IF($E518="Direct Contracting","Date Required",IF($E518="Emergency Cases","Date Required","Check Mode of Proc")))))))</f>
        <v>Date Required</v>
      </c>
      <c r="R518" s="243" t="str">
        <f t="shared" si="1164"/>
        <v>Date Required</v>
      </c>
      <c r="S518" s="190" t="s">
        <v>38</v>
      </c>
      <c r="T518" s="404">
        <f t="shared" si="1152"/>
        <v>60260.29</v>
      </c>
      <c r="U518" s="401">
        <v>60260.29</v>
      </c>
      <c r="V518" s="403"/>
      <c r="W518" s="404">
        <f t="shared" si="1107"/>
        <v>35553</v>
      </c>
      <c r="X518" s="401">
        <v>35553</v>
      </c>
      <c r="Y518" s="195"/>
      <c r="Z518" s="190" t="str">
        <f t="shared" ref="Z518:AF518" si="1165">IF($E518="Public Bidding","Date Required",IF($E518="Shopping","n/a",IF($E518="Small Value Procurement","n/a",IF($E518="Lease of Venue","n/a",IF($E518="Agency to Agency","n/a",IF($E518="Direct Contracting","n/a",IF($E518="Emergency Cases","n/a","Check Mode of Proc")))))))</f>
        <v>n/a</v>
      </c>
      <c r="AA518" s="190" t="str">
        <f t="shared" si="1165"/>
        <v>n/a</v>
      </c>
      <c r="AB518" s="190" t="str">
        <f t="shared" si="1165"/>
        <v>n/a</v>
      </c>
      <c r="AC518" s="190" t="str">
        <f t="shared" si="1165"/>
        <v>n/a</v>
      </c>
      <c r="AD518" s="190" t="str">
        <f t="shared" si="1165"/>
        <v>n/a</v>
      </c>
      <c r="AE518" s="190" t="str">
        <f t="shared" si="1165"/>
        <v>n/a</v>
      </c>
      <c r="AF518" s="190" t="str">
        <f t="shared" si="1165"/>
        <v>n/a</v>
      </c>
      <c r="AG518" s="270"/>
      <c r="AH518" s="270"/>
      <c r="AI518" s="169" t="s">
        <v>1565</v>
      </c>
      <c r="AJ518" s="269" t="s">
        <v>888</v>
      </c>
      <c r="AK518" s="268" t="s">
        <v>1566</v>
      </c>
      <c r="AL518" s="266"/>
      <c r="AM518" s="266"/>
      <c r="AN518" s="202"/>
      <c r="AO518" s="202"/>
      <c r="AP518" s="202"/>
      <c r="AQ518" s="202"/>
      <c r="AR518" s="202"/>
      <c r="AS518" s="202"/>
      <c r="AT518" s="202"/>
      <c r="AU518" s="202"/>
      <c r="AV518" s="202"/>
      <c r="AW518" s="273"/>
      <c r="AX518" s="273"/>
      <c r="AY518" s="273"/>
      <c r="AZ518" s="273"/>
      <c r="BA518" s="273"/>
      <c r="BB518" s="273"/>
      <c r="BC518" s="273"/>
      <c r="BD518" s="273"/>
    </row>
    <row r="519" spans="1:56" ht="39" customHeight="1">
      <c r="A519" s="167">
        <f>IF(C519=0,"  ",VLOOKUP(C519,CODES!$A$1:$B$143,2,FALSE))</f>
        <v>200000100004000</v>
      </c>
      <c r="B519" s="256" t="s">
        <v>1567</v>
      </c>
      <c r="C519" s="169" t="s">
        <v>148</v>
      </c>
      <c r="D519" s="169" t="s">
        <v>36</v>
      </c>
      <c r="E519" s="169" t="s">
        <v>44</v>
      </c>
      <c r="F519" s="170" t="str">
        <f t="shared" ref="F519:I519" si="1166">IF($E519="Public Bidding","Date Required",IF($E519="Shopping","n/a",IF($E519="Small Value Procurement","n/a",IF($E519="Lease of Venue","n/a",IF($E519="Agency to Agency","n/a",IF($E519="Direct Contracting","n/a",IF($E519="Emergency Cases","n/a","Check Mode of Proc")))))))</f>
        <v>n/a</v>
      </c>
      <c r="G519" s="170" t="str">
        <f t="shared" si="1166"/>
        <v>n/a</v>
      </c>
      <c r="H519" s="170" t="str">
        <f t="shared" si="1166"/>
        <v>n/a</v>
      </c>
      <c r="I519" s="170" t="str">
        <f t="shared" si="1166"/>
        <v>n/a</v>
      </c>
      <c r="J519" s="180">
        <v>44734</v>
      </c>
      <c r="K519" s="180">
        <v>44734</v>
      </c>
      <c r="L519" s="181" t="str">
        <f t="shared" si="1150"/>
        <v>n/a</v>
      </c>
      <c r="M519" s="227">
        <v>44734</v>
      </c>
      <c r="N519" s="180">
        <v>44746</v>
      </c>
      <c r="O519" s="243" t="str">
        <f t="shared" ref="O519:R519" si="1167">IF($E519="Public Bidding","Date Required",IF($E519="Shopping","Date Required",IF($E519="Small Value Procurement","Date Required",IF($E519="Lease of Venue","Date Required",IF($E519="Agency to Agency","Date Required",IF($E519="Direct Contracting","Date Required",IF($E519="Emergency Cases","Date Required","Check Mode of Proc")))))))</f>
        <v>Date Required</v>
      </c>
      <c r="P519" s="243" t="str">
        <f t="shared" si="1167"/>
        <v>Date Required</v>
      </c>
      <c r="Q519" s="243" t="str">
        <f t="shared" si="1167"/>
        <v>Date Required</v>
      </c>
      <c r="R519" s="243" t="str">
        <f t="shared" si="1167"/>
        <v>Date Required</v>
      </c>
      <c r="S519" s="190" t="s">
        <v>38</v>
      </c>
      <c r="T519" s="404">
        <f t="shared" si="1152"/>
        <v>73984.56</v>
      </c>
      <c r="U519" s="406">
        <v>73984.56</v>
      </c>
      <c r="V519" s="403"/>
      <c r="W519" s="404">
        <f t="shared" si="1107"/>
        <v>8613</v>
      </c>
      <c r="X519" s="401">
        <v>8613</v>
      </c>
      <c r="Y519" s="195"/>
      <c r="Z519" s="190" t="str">
        <f t="shared" ref="Z519:AF519" si="1168">IF($E519="Public Bidding","Date Required",IF($E519="Shopping","n/a",IF($E519="Small Value Procurement","n/a",IF($E519="Lease of Venue","n/a",IF($E519="Agency to Agency","n/a",IF($E519="Direct Contracting","n/a",IF($E519="Emergency Cases","n/a","Check Mode of Proc")))))))</f>
        <v>n/a</v>
      </c>
      <c r="AA519" s="190" t="str">
        <f t="shared" si="1168"/>
        <v>n/a</v>
      </c>
      <c r="AB519" s="190" t="str">
        <f t="shared" si="1168"/>
        <v>n/a</v>
      </c>
      <c r="AC519" s="190" t="str">
        <f t="shared" si="1168"/>
        <v>n/a</v>
      </c>
      <c r="AD519" s="190" t="str">
        <f t="shared" si="1168"/>
        <v>n/a</v>
      </c>
      <c r="AE519" s="190" t="str">
        <f t="shared" si="1168"/>
        <v>n/a</v>
      </c>
      <c r="AF519" s="190" t="str">
        <f t="shared" si="1168"/>
        <v>n/a</v>
      </c>
      <c r="AG519" s="270"/>
      <c r="AH519" s="270"/>
      <c r="AI519" s="169" t="s">
        <v>1568</v>
      </c>
      <c r="AJ519" s="269" t="s">
        <v>59</v>
      </c>
      <c r="AK519" s="268" t="s">
        <v>1566</v>
      </c>
      <c r="AL519" s="266"/>
      <c r="AM519" s="266"/>
      <c r="AN519" s="202"/>
      <c r="AO519" s="202"/>
      <c r="AP519" s="202"/>
      <c r="AQ519" s="202"/>
      <c r="AR519" s="202"/>
      <c r="AS519" s="202"/>
      <c r="AT519" s="202"/>
      <c r="AU519" s="202"/>
      <c r="AV519" s="202"/>
      <c r="AW519" s="273"/>
      <c r="AX519" s="273"/>
      <c r="AY519" s="273"/>
      <c r="AZ519" s="273"/>
      <c r="BA519" s="273"/>
      <c r="BB519" s="273"/>
      <c r="BC519" s="273"/>
      <c r="BD519" s="273"/>
    </row>
    <row r="520" spans="1:56" ht="47.25" customHeight="1">
      <c r="A520" s="167">
        <f>IF(C520=0,"  ",VLOOKUP(C520,CODES!$A$1:$B$143,2,FALSE))</f>
        <v>320101100001000</v>
      </c>
      <c r="B520" s="256" t="s">
        <v>1569</v>
      </c>
      <c r="C520" s="169" t="s">
        <v>179</v>
      </c>
      <c r="D520" s="169" t="s">
        <v>36</v>
      </c>
      <c r="E520" s="169" t="s">
        <v>44</v>
      </c>
      <c r="F520" s="170" t="str">
        <f t="shared" ref="F520:I520" si="1169">IF($E520="Public Bidding","Date Required",IF($E520="Shopping","n/a",IF($E520="Small Value Procurement","n/a",IF($E520="Lease of Venue","n/a",IF($E520="Agency to Agency","n/a",IF($E520="Direct Contracting","n/a",IF($E520="Emergency Cases","n/a","Check Mode of Proc")))))))</f>
        <v>n/a</v>
      </c>
      <c r="G520" s="170" t="str">
        <f t="shared" si="1169"/>
        <v>n/a</v>
      </c>
      <c r="H520" s="170" t="str">
        <f t="shared" si="1169"/>
        <v>n/a</v>
      </c>
      <c r="I520" s="170" t="str">
        <f t="shared" si="1169"/>
        <v>n/a</v>
      </c>
      <c r="J520" s="180">
        <v>44728</v>
      </c>
      <c r="K520" s="180">
        <v>44728</v>
      </c>
      <c r="L520" s="181" t="str">
        <f t="shared" si="1150"/>
        <v>n/a</v>
      </c>
      <c r="M520" s="180">
        <v>44736</v>
      </c>
      <c r="N520" s="180">
        <v>44742</v>
      </c>
      <c r="O520" s="186">
        <v>44748</v>
      </c>
      <c r="P520" s="186">
        <v>44749</v>
      </c>
      <c r="Q520" s="243" t="str">
        <f t="shared" ref="Q520:R520" si="1170">IF($E520="Public Bidding","Date Required",IF($E520="Shopping","Date Required",IF($E520="Small Value Procurement","Date Required",IF($E520="Lease of Venue","Date Required",IF($E520="Agency to Agency","Date Required",IF($E520="Direct Contracting","Date Required",IF($E520="Emergency Cases","Date Required","Check Mode of Proc")))))))</f>
        <v>Date Required</v>
      </c>
      <c r="R520" s="243" t="str">
        <f t="shared" si="1170"/>
        <v>Date Required</v>
      </c>
      <c r="S520" s="190" t="s">
        <v>38</v>
      </c>
      <c r="T520" s="404">
        <v>120350</v>
      </c>
      <c r="U520" s="410">
        <v>120350</v>
      </c>
      <c r="V520" s="403"/>
      <c r="W520" s="404">
        <f t="shared" si="1107"/>
        <v>103041</v>
      </c>
      <c r="X520" s="401">
        <v>103041</v>
      </c>
      <c r="Y520" s="195"/>
      <c r="Z520" s="190" t="str">
        <f t="shared" ref="Z520:AF520" si="1171">IF($E520="Public Bidding","Date Required",IF($E520="Shopping","n/a",IF($E520="Small Value Procurement","n/a",IF($E520="Lease of Venue","n/a",IF($E520="Agency to Agency","n/a",IF($E520="Direct Contracting","n/a",IF($E520="Emergency Cases","n/a","Check Mode of Proc")))))))</f>
        <v>n/a</v>
      </c>
      <c r="AA520" s="190" t="str">
        <f t="shared" si="1171"/>
        <v>n/a</v>
      </c>
      <c r="AB520" s="190" t="str">
        <f t="shared" si="1171"/>
        <v>n/a</v>
      </c>
      <c r="AC520" s="190" t="str">
        <f t="shared" si="1171"/>
        <v>n/a</v>
      </c>
      <c r="AD520" s="190" t="str">
        <f t="shared" si="1171"/>
        <v>n/a</v>
      </c>
      <c r="AE520" s="190" t="str">
        <f t="shared" si="1171"/>
        <v>n/a</v>
      </c>
      <c r="AF520" s="190" t="str">
        <f t="shared" si="1171"/>
        <v>n/a</v>
      </c>
      <c r="AG520" s="270"/>
      <c r="AH520" s="270"/>
      <c r="AI520" s="169" t="s">
        <v>1570</v>
      </c>
      <c r="AJ520" s="267" t="s">
        <v>1571</v>
      </c>
      <c r="AK520" s="268" t="s">
        <v>1473</v>
      </c>
      <c r="AL520" s="266"/>
      <c r="AM520" s="266"/>
      <c r="AN520" s="202"/>
      <c r="AO520" s="202"/>
      <c r="AP520" s="202"/>
      <c r="AQ520" s="202"/>
      <c r="AR520" s="202"/>
      <c r="AS520" s="202"/>
      <c r="AT520" s="202"/>
      <c r="AU520" s="202"/>
      <c r="AV520" s="202"/>
      <c r="AW520" s="273"/>
      <c r="AX520" s="273"/>
      <c r="AY520" s="273"/>
      <c r="AZ520" s="273"/>
      <c r="BA520" s="273"/>
      <c r="BB520" s="273"/>
      <c r="BC520" s="273"/>
      <c r="BD520" s="273"/>
    </row>
    <row r="521" spans="1:56" ht="47.25" customHeight="1">
      <c r="A521" s="167">
        <f>IF(C521=0,"  ",VLOOKUP(C521,CODES!$A$1:$B$143,2,FALSE))</f>
        <v>320101100001000</v>
      </c>
      <c r="B521" s="256" t="s">
        <v>1572</v>
      </c>
      <c r="C521" s="169" t="s">
        <v>179</v>
      </c>
      <c r="D521" s="169" t="s">
        <v>36</v>
      </c>
      <c r="E521" s="169" t="s">
        <v>44</v>
      </c>
      <c r="F521" s="170" t="str">
        <f t="shared" ref="F521:I521" si="1172">IF($E521="Public Bidding","Date Required",IF($E521="Shopping","n/a",IF($E521="Small Value Procurement","n/a",IF($E521="Lease of Venue","n/a",IF($E521="Agency to Agency","n/a",IF($E521="Direct Contracting","n/a",IF($E521="Emergency Cases","n/a","Check Mode of Proc")))))))</f>
        <v>n/a</v>
      </c>
      <c r="G521" s="170" t="str">
        <f t="shared" si="1172"/>
        <v>n/a</v>
      </c>
      <c r="H521" s="170" t="str">
        <f t="shared" si="1172"/>
        <v>n/a</v>
      </c>
      <c r="I521" s="170" t="str">
        <f t="shared" si="1172"/>
        <v>n/a</v>
      </c>
      <c r="J521" s="180">
        <v>44693</v>
      </c>
      <c r="K521" s="180">
        <v>44693</v>
      </c>
      <c r="L521" s="181" t="str">
        <f t="shared" si="1150"/>
        <v>n/a</v>
      </c>
      <c r="M521" s="180">
        <v>44736</v>
      </c>
      <c r="N521" s="180">
        <v>44743</v>
      </c>
      <c r="O521" s="186">
        <v>44748</v>
      </c>
      <c r="P521" s="186">
        <v>44749</v>
      </c>
      <c r="Q521" s="243" t="str">
        <f t="shared" ref="Q521:R521" si="1173">IF($E521="Public Bidding","Date Required",IF($E521="Shopping","Date Required",IF($E521="Small Value Procurement","Date Required",IF($E521="Lease of Venue","Date Required",IF($E521="Agency to Agency","Date Required",IF($E521="Direct Contracting","Date Required",IF($E521="Emergency Cases","Date Required","Check Mode of Proc")))))))</f>
        <v>Date Required</v>
      </c>
      <c r="R521" s="243" t="str">
        <f t="shared" si="1173"/>
        <v>Date Required</v>
      </c>
      <c r="S521" s="190" t="s">
        <v>38</v>
      </c>
      <c r="T521" s="404">
        <f t="shared" ref="T521:T529" si="1174">SUM(U521:V521)</f>
        <v>17330</v>
      </c>
      <c r="U521" s="401">
        <v>17330</v>
      </c>
      <c r="V521" s="403"/>
      <c r="W521" s="404">
        <f t="shared" si="1107"/>
        <v>4796</v>
      </c>
      <c r="X521" s="401">
        <v>4796</v>
      </c>
      <c r="Y521" s="195"/>
      <c r="Z521" s="190" t="str">
        <f t="shared" ref="Z521:AF521" si="1175">IF($E521="Public Bidding","Date Required",IF($E521="Shopping","n/a",IF($E521="Small Value Procurement","n/a",IF($E521="Lease of Venue","n/a",IF($E521="Agency to Agency","n/a",IF($E521="Direct Contracting","n/a",IF($E521="Emergency Cases","n/a","Check Mode of Proc")))))))</f>
        <v>n/a</v>
      </c>
      <c r="AA521" s="190" t="str">
        <f t="shared" si="1175"/>
        <v>n/a</v>
      </c>
      <c r="AB521" s="190" t="str">
        <f t="shared" si="1175"/>
        <v>n/a</v>
      </c>
      <c r="AC521" s="190" t="str">
        <f t="shared" si="1175"/>
        <v>n/a</v>
      </c>
      <c r="AD521" s="190" t="str">
        <f t="shared" si="1175"/>
        <v>n/a</v>
      </c>
      <c r="AE521" s="190" t="str">
        <f t="shared" si="1175"/>
        <v>n/a</v>
      </c>
      <c r="AF521" s="190" t="str">
        <f t="shared" si="1175"/>
        <v>n/a</v>
      </c>
      <c r="AG521" s="270"/>
      <c r="AH521" s="270"/>
      <c r="AI521" s="169" t="s">
        <v>1573</v>
      </c>
      <c r="AJ521" s="267" t="s">
        <v>1574</v>
      </c>
      <c r="AK521" s="268" t="s">
        <v>1575</v>
      </c>
      <c r="AL521" s="266"/>
      <c r="AM521" s="266"/>
      <c r="AN521" s="202"/>
      <c r="AO521" s="202"/>
      <c r="AP521" s="202"/>
      <c r="AQ521" s="202"/>
      <c r="AR521" s="202"/>
      <c r="AS521" s="202"/>
      <c r="AT521" s="202"/>
      <c r="AU521" s="202"/>
      <c r="AV521" s="202"/>
      <c r="AW521" s="273"/>
      <c r="AX521" s="273"/>
      <c r="AY521" s="273"/>
      <c r="AZ521" s="273"/>
      <c r="BA521" s="273"/>
      <c r="BB521" s="273"/>
      <c r="BC521" s="273"/>
      <c r="BD521" s="273"/>
    </row>
    <row r="522" spans="1:56" ht="47.25" customHeight="1">
      <c r="A522" s="167">
        <f>IF(C522=0,"  ",VLOOKUP(C522,CODES!$A$1:$B$143,2,FALSE))</f>
        <v>320101100001000</v>
      </c>
      <c r="B522" s="256" t="s">
        <v>1576</v>
      </c>
      <c r="C522" s="169" t="s">
        <v>179</v>
      </c>
      <c r="D522" s="169" t="s">
        <v>36</v>
      </c>
      <c r="E522" s="169" t="s">
        <v>44</v>
      </c>
      <c r="F522" s="170" t="str">
        <f t="shared" ref="F522:I522" si="1176">IF($E522="Public Bidding","Date Required",IF($E522="Shopping","n/a",IF($E522="Small Value Procurement","n/a",IF($E522="Lease of Venue","n/a",IF($E522="Agency to Agency","n/a",IF($E522="Direct Contracting","n/a",IF($E522="Emergency Cases","n/a","Check Mode of Proc")))))))</f>
        <v>n/a</v>
      </c>
      <c r="G522" s="170" t="str">
        <f t="shared" si="1176"/>
        <v>n/a</v>
      </c>
      <c r="H522" s="170" t="str">
        <f t="shared" si="1176"/>
        <v>n/a</v>
      </c>
      <c r="I522" s="170" t="str">
        <f t="shared" si="1176"/>
        <v>n/a</v>
      </c>
      <c r="J522" s="180">
        <v>44729</v>
      </c>
      <c r="K522" s="180">
        <v>44729</v>
      </c>
      <c r="L522" s="181" t="str">
        <f t="shared" si="1150"/>
        <v>n/a</v>
      </c>
      <c r="M522" s="180">
        <v>44736</v>
      </c>
      <c r="N522" s="180">
        <v>44742</v>
      </c>
      <c r="O522" s="186">
        <v>44748</v>
      </c>
      <c r="P522" s="186">
        <v>44749</v>
      </c>
      <c r="Q522" s="243" t="str">
        <f t="shared" ref="Q522:R522" si="1177">IF($E522="Public Bidding","Date Required",IF($E522="Shopping","Date Required",IF($E522="Small Value Procurement","Date Required",IF($E522="Lease of Venue","Date Required",IF($E522="Agency to Agency","Date Required",IF($E522="Direct Contracting","Date Required",IF($E522="Emergency Cases","Date Required","Check Mode of Proc")))))))</f>
        <v>Date Required</v>
      </c>
      <c r="R522" s="243" t="str">
        <f t="shared" si="1177"/>
        <v>Date Required</v>
      </c>
      <c r="S522" s="190" t="s">
        <v>38</v>
      </c>
      <c r="T522" s="404">
        <f t="shared" si="1174"/>
        <v>17330</v>
      </c>
      <c r="U522" s="401">
        <v>17330</v>
      </c>
      <c r="V522" s="403"/>
      <c r="W522" s="404">
        <f t="shared" si="1107"/>
        <v>8700</v>
      </c>
      <c r="X522" s="401">
        <v>8700</v>
      </c>
      <c r="Y522" s="195"/>
      <c r="Z522" s="190" t="str">
        <f t="shared" ref="Z522:AF522" si="1178">IF($E522="Public Bidding","Date Required",IF($E522="Shopping","n/a",IF($E522="Small Value Procurement","n/a",IF($E522="Lease of Venue","n/a",IF($E522="Agency to Agency","n/a",IF($E522="Direct Contracting","n/a",IF($E522="Emergency Cases","n/a","Check Mode of Proc")))))))</f>
        <v>n/a</v>
      </c>
      <c r="AA522" s="190" t="str">
        <f t="shared" si="1178"/>
        <v>n/a</v>
      </c>
      <c r="AB522" s="190" t="str">
        <f t="shared" si="1178"/>
        <v>n/a</v>
      </c>
      <c r="AC522" s="190" t="str">
        <f t="shared" si="1178"/>
        <v>n/a</v>
      </c>
      <c r="AD522" s="190" t="str">
        <f t="shared" si="1178"/>
        <v>n/a</v>
      </c>
      <c r="AE522" s="190" t="str">
        <f t="shared" si="1178"/>
        <v>n/a</v>
      </c>
      <c r="AF522" s="190" t="str">
        <f t="shared" si="1178"/>
        <v>n/a</v>
      </c>
      <c r="AG522" s="270"/>
      <c r="AH522" s="270"/>
      <c r="AI522" s="169" t="s">
        <v>1577</v>
      </c>
      <c r="AJ522" s="269" t="s">
        <v>401</v>
      </c>
      <c r="AK522" s="268" t="s">
        <v>1578</v>
      </c>
      <c r="AL522" s="266"/>
      <c r="AM522" s="266"/>
      <c r="AN522" s="202"/>
      <c r="AO522" s="202"/>
      <c r="AP522" s="202"/>
      <c r="AQ522" s="202"/>
      <c r="AR522" s="202"/>
      <c r="AS522" s="202"/>
      <c r="AT522" s="202"/>
      <c r="AU522" s="202"/>
      <c r="AV522" s="202"/>
      <c r="AW522" s="273"/>
      <c r="AX522" s="273"/>
      <c r="AY522" s="273"/>
      <c r="AZ522" s="273"/>
      <c r="BA522" s="273"/>
      <c r="BB522" s="273"/>
      <c r="BC522" s="273"/>
      <c r="BD522" s="273"/>
    </row>
    <row r="523" spans="1:56" ht="41.1" customHeight="1">
      <c r="A523" s="167">
        <f>IF(C523=0,"  ",VLOOKUP(C523,CODES!$A$1:$B$143,2,FALSE))</f>
        <v>320103100001000</v>
      </c>
      <c r="B523" s="256" t="s">
        <v>1579</v>
      </c>
      <c r="C523" s="169" t="s">
        <v>1531</v>
      </c>
      <c r="D523" s="169" t="s">
        <v>36</v>
      </c>
      <c r="E523" s="169" t="s">
        <v>44</v>
      </c>
      <c r="F523" s="170" t="str">
        <f t="shared" ref="F523:I523" si="1179">IF($E523="Public Bidding","Date Required",IF($E523="Shopping","n/a",IF($E523="Small Value Procurement","n/a",IF($E523="Lease of Venue","n/a",IF($E523="Agency to Agency","n/a",IF($E523="Direct Contracting","n/a",IF($E523="Emergency Cases","n/a",IF($E523=""," ","Check Mode of Proc"))))))))</f>
        <v>n/a</v>
      </c>
      <c r="G523" s="170" t="str">
        <f t="shared" si="1179"/>
        <v>n/a</v>
      </c>
      <c r="H523" s="170" t="str">
        <f t="shared" si="1179"/>
        <v>n/a</v>
      </c>
      <c r="I523" s="170" t="str">
        <f t="shared" si="1179"/>
        <v>n/a</v>
      </c>
      <c r="J523" s="180">
        <v>44735</v>
      </c>
      <c r="K523" s="180">
        <v>44735</v>
      </c>
      <c r="L523" s="181" t="str">
        <f t="shared" ref="L523:L528" si="1180">IF($E523="Public Bidding","Date Required",IF($E523="Shopping","n/a",IF($E523="Small Value Procurement","n/a",IF($E523="Lease of Venue","n/a",IF($E523="Agency to Agency","n/a",IF($E523="Direct Contracting","n/a",IF($E523="Emergency Cases","n/a",IF($E523=""," ","Check Mode of Proc"))))))))</f>
        <v>n/a</v>
      </c>
      <c r="M523" s="180">
        <v>44736</v>
      </c>
      <c r="N523" s="180">
        <v>44742</v>
      </c>
      <c r="O523" s="186">
        <v>44746</v>
      </c>
      <c r="P523" s="186">
        <v>44747</v>
      </c>
      <c r="Q523" s="243" t="str">
        <f t="shared" ref="Q523:R523" si="1181">IF($E523="Public Bidding","Date Required",IF($E523="Shopping","Date Required",IF($E523="Small Value Procurement","Date Required",IF($E523="Lease of Venue","Date Required",IF($E523="Agency to Agency","Date Required",IF($E523="Direct Contracting","Date Required",IF($E523="Emergency Cases","Date Required",IF($E523=""," ","Check Mode of Proc"))))))))</f>
        <v>Date Required</v>
      </c>
      <c r="R523" s="243" t="str">
        <f t="shared" si="1181"/>
        <v>Date Required</v>
      </c>
      <c r="S523" s="190" t="s">
        <v>38</v>
      </c>
      <c r="T523" s="404">
        <f t="shared" si="1174"/>
        <v>6400</v>
      </c>
      <c r="U523" s="378">
        <v>6400</v>
      </c>
      <c r="V523" s="400"/>
      <c r="W523" s="404">
        <f t="shared" si="1107"/>
        <v>3000</v>
      </c>
      <c r="X523" s="378">
        <v>3000</v>
      </c>
      <c r="Y523" s="308"/>
      <c r="Z523" s="190" t="str">
        <f t="shared" ref="Z523:AF523" si="1182">IF($E523="Public Bidding","Date Required",IF($E523="Shopping","n/a",IF($E523="Small Value Procurement","n/a",IF($E523="Lease of Venue","n/a",IF($E523="Agency to Agency","n/a",IF($E523="Direct Contracting","n/a",IF($E523="Emergency Cases","n/a","Check Mode of Proc")))))))</f>
        <v>n/a</v>
      </c>
      <c r="AA523" s="190" t="str">
        <f t="shared" si="1182"/>
        <v>n/a</v>
      </c>
      <c r="AB523" s="190" t="str">
        <f t="shared" si="1182"/>
        <v>n/a</v>
      </c>
      <c r="AC523" s="190" t="str">
        <f t="shared" si="1182"/>
        <v>n/a</v>
      </c>
      <c r="AD523" s="190" t="str">
        <f t="shared" si="1182"/>
        <v>n/a</v>
      </c>
      <c r="AE523" s="190" t="str">
        <f t="shared" si="1182"/>
        <v>n/a</v>
      </c>
      <c r="AF523" s="190" t="str">
        <f t="shared" si="1182"/>
        <v>n/a</v>
      </c>
      <c r="AG523" s="270"/>
      <c r="AH523" s="270"/>
      <c r="AI523" s="169" t="s">
        <v>1580</v>
      </c>
      <c r="AJ523" s="267" t="s">
        <v>919</v>
      </c>
      <c r="AK523" s="268" t="s">
        <v>1529</v>
      </c>
      <c r="AL523" s="266"/>
      <c r="AM523" s="266"/>
      <c r="AN523" s="202"/>
      <c r="AO523" s="202"/>
      <c r="AP523" s="202"/>
      <c r="AQ523" s="202"/>
      <c r="AR523" s="202"/>
      <c r="AS523" s="202"/>
      <c r="AT523" s="202"/>
      <c r="AU523" s="202"/>
      <c r="AV523" s="202"/>
      <c r="AW523" s="273"/>
      <c r="AX523" s="273"/>
      <c r="AY523" s="273"/>
      <c r="AZ523" s="273"/>
      <c r="BA523" s="273"/>
      <c r="BB523" s="273"/>
      <c r="BC523" s="273"/>
      <c r="BD523" s="273"/>
    </row>
    <row r="524" spans="1:56" ht="41.1" customHeight="1">
      <c r="A524" s="167">
        <f>IF(C524=0,"  ",VLOOKUP(C524,CODES!$A$1:$B$143,2,FALSE))</f>
        <v>310100100002000</v>
      </c>
      <c r="B524" s="256" t="s">
        <v>1581</v>
      </c>
      <c r="C524" s="169" t="s">
        <v>464</v>
      </c>
      <c r="D524" s="169" t="s">
        <v>36</v>
      </c>
      <c r="E524" s="169" t="s">
        <v>44</v>
      </c>
      <c r="F524" s="170" t="str">
        <f t="shared" ref="F524:I524" si="1183">IF($E524="Public Bidding","Date Required",IF($E524="Shopping","n/a",IF($E524="Small Value Procurement","n/a",IF($E524="Lease of Venue","n/a",IF($E524="Agency to Agency","n/a",IF($E524="Direct Contracting","n/a",IF($E524="Emergency Cases","n/a",IF($E524=""," ","Check Mode of Proc"))))))))</f>
        <v>n/a</v>
      </c>
      <c r="G524" s="170" t="str">
        <f t="shared" si="1183"/>
        <v>n/a</v>
      </c>
      <c r="H524" s="170" t="str">
        <f t="shared" si="1183"/>
        <v>n/a</v>
      </c>
      <c r="I524" s="170" t="str">
        <f t="shared" si="1183"/>
        <v>n/a</v>
      </c>
      <c r="J524" s="180">
        <v>44736</v>
      </c>
      <c r="K524" s="180">
        <v>44736</v>
      </c>
      <c r="L524" s="181" t="str">
        <f t="shared" si="1180"/>
        <v>n/a</v>
      </c>
      <c r="M524" s="180">
        <v>44736</v>
      </c>
      <c r="N524" s="169" t="s">
        <v>1582</v>
      </c>
      <c r="O524" s="243" t="str">
        <f t="shared" ref="O524:R524" si="1184">IF($E524="Public Bidding","Date Required",IF($E524="Shopping","Date Required",IF($E524="Small Value Procurement","Date Required",IF($E524="Lease of Venue","Date Required",IF($E524="Agency to Agency","Date Required",IF($E524="Direct Contracting","Date Required",IF($E524="Emergency Cases","Date Required",IF($E524=""," ","Check Mode of Proc"))))))))</f>
        <v>Date Required</v>
      </c>
      <c r="P524" s="243" t="str">
        <f t="shared" si="1184"/>
        <v>Date Required</v>
      </c>
      <c r="Q524" s="243" t="str">
        <f t="shared" si="1184"/>
        <v>Date Required</v>
      </c>
      <c r="R524" s="243" t="str">
        <f t="shared" si="1184"/>
        <v>Date Required</v>
      </c>
      <c r="S524" s="190" t="s">
        <v>38</v>
      </c>
      <c r="T524" s="404">
        <f t="shared" si="1174"/>
        <v>35600</v>
      </c>
      <c r="U524" s="378">
        <v>35600</v>
      </c>
      <c r="V524" s="400"/>
      <c r="W524" s="404">
        <f t="shared" si="1107"/>
        <v>34265</v>
      </c>
      <c r="X524" s="378">
        <v>34265</v>
      </c>
      <c r="Y524" s="261"/>
      <c r="Z524" s="190" t="str">
        <f t="shared" ref="Z524:AF524" si="1185">IF($E524="Public Bidding","Date Required",IF($E524="Shopping","n/a",IF($E524="Small Value Procurement","n/a",IF($E524="Lease of Venue","n/a",IF($E524="Agency to Agency","n/a",IF($E524="Direct Contracting","n/a",IF($E524="Emergency Cases","n/a","Check Mode of Proc")))))))</f>
        <v>n/a</v>
      </c>
      <c r="AA524" s="190" t="str">
        <f t="shared" si="1185"/>
        <v>n/a</v>
      </c>
      <c r="AB524" s="190" t="str">
        <f t="shared" si="1185"/>
        <v>n/a</v>
      </c>
      <c r="AC524" s="190" t="str">
        <f t="shared" si="1185"/>
        <v>n/a</v>
      </c>
      <c r="AD524" s="190" t="str">
        <f t="shared" si="1185"/>
        <v>n/a</v>
      </c>
      <c r="AE524" s="190" t="str">
        <f t="shared" si="1185"/>
        <v>n/a</v>
      </c>
      <c r="AF524" s="190" t="str">
        <f t="shared" si="1185"/>
        <v>n/a</v>
      </c>
      <c r="AG524" s="270"/>
      <c r="AH524" s="270"/>
      <c r="AI524" s="169" t="s">
        <v>1583</v>
      </c>
      <c r="AJ524" s="267" t="s">
        <v>1584</v>
      </c>
      <c r="AK524" s="268" t="s">
        <v>1563</v>
      </c>
      <c r="AL524" s="266"/>
      <c r="AM524" s="266"/>
      <c r="AN524" s="202"/>
      <c r="AO524" s="202"/>
      <c r="AP524" s="202"/>
      <c r="AQ524" s="202"/>
      <c r="AR524" s="202"/>
      <c r="AS524" s="202"/>
      <c r="AT524" s="202"/>
      <c r="AU524" s="202"/>
      <c r="AV524" s="202"/>
      <c r="AW524" s="273"/>
      <c r="AX524" s="273"/>
      <c r="AY524" s="273"/>
      <c r="AZ524" s="273"/>
      <c r="BA524" s="273"/>
      <c r="BB524" s="273"/>
      <c r="BC524" s="273"/>
      <c r="BD524" s="273"/>
    </row>
    <row r="525" spans="1:56" ht="30" customHeight="1">
      <c r="A525" s="167">
        <f>IF(C525=0,"  ",VLOOKUP(C525,CODES!$A$1:$B$143,2,FALSE))</f>
        <v>320101100001000</v>
      </c>
      <c r="B525" s="256" t="s">
        <v>1585</v>
      </c>
      <c r="C525" s="169" t="s">
        <v>93</v>
      </c>
      <c r="D525" s="169" t="s">
        <v>36</v>
      </c>
      <c r="E525" s="169" t="s">
        <v>44</v>
      </c>
      <c r="F525" s="170" t="str">
        <f t="shared" ref="F525:I525" si="1186">IF($E525="Public Bidding","Date Required",IF($E525="Shopping","n/a",IF($E525="Small Value Procurement","n/a",IF($E525="Lease of Venue","n/a",IF($E525="Agency to Agency","n/a",IF($E525="Direct Contracting","n/a",IF($E525="Emergency Cases","n/a",IF($E525=""," ","Check Mode of Proc"))))))))</f>
        <v>n/a</v>
      </c>
      <c r="G525" s="170" t="str">
        <f t="shared" si="1186"/>
        <v>n/a</v>
      </c>
      <c r="H525" s="170" t="str">
        <f t="shared" si="1186"/>
        <v>n/a</v>
      </c>
      <c r="I525" s="170" t="str">
        <f t="shared" si="1186"/>
        <v>n/a</v>
      </c>
      <c r="J525" s="180">
        <v>44736</v>
      </c>
      <c r="K525" s="180">
        <v>44736</v>
      </c>
      <c r="L525" s="181" t="str">
        <f t="shared" si="1180"/>
        <v>n/a</v>
      </c>
      <c r="M525" s="180">
        <v>44739</v>
      </c>
      <c r="N525" s="180">
        <v>44747</v>
      </c>
      <c r="O525" s="243" t="str">
        <f t="shared" ref="O525:R525" si="1187">IF($E525="Public Bidding","Date Required",IF($E525="Shopping","Date Required",IF($E525="Small Value Procurement","Date Required",IF($E525="Lease of Venue","Date Required",IF($E525="Agency to Agency","Date Required",IF($E525="Direct Contracting","Date Required",IF($E525="Emergency Cases","Date Required","Check Mode of Proc")))))))</f>
        <v>Date Required</v>
      </c>
      <c r="P525" s="243" t="str">
        <f t="shared" si="1187"/>
        <v>Date Required</v>
      </c>
      <c r="Q525" s="243" t="str">
        <f t="shared" si="1187"/>
        <v>Date Required</v>
      </c>
      <c r="R525" s="243" t="str">
        <f t="shared" si="1187"/>
        <v>Date Required</v>
      </c>
      <c r="S525" s="190" t="s">
        <v>38</v>
      </c>
      <c r="T525" s="404">
        <f t="shared" si="1174"/>
        <v>14620</v>
      </c>
      <c r="U525" s="378">
        <v>14620</v>
      </c>
      <c r="V525" s="400"/>
      <c r="W525" s="404">
        <f t="shared" si="1107"/>
        <v>14620</v>
      </c>
      <c r="X525" s="378">
        <v>14620</v>
      </c>
      <c r="Y525" s="261"/>
      <c r="Z525" s="190" t="str">
        <f t="shared" ref="Z525:AF525" si="1188">IF($E525="Public Bidding","Date Required",IF($E525="Shopping","n/a",IF($E525="Small Value Procurement","n/a",IF($E525="Lease of Venue","n/a",IF($E525="Agency to Agency","n/a",IF($E525="Direct Contracting","n/a",IF($E525="Emergency Cases","n/a","Check Mode of Proc")))))))</f>
        <v>n/a</v>
      </c>
      <c r="AA525" s="190" t="str">
        <f t="shared" si="1188"/>
        <v>n/a</v>
      </c>
      <c r="AB525" s="190" t="str">
        <f t="shared" si="1188"/>
        <v>n/a</v>
      </c>
      <c r="AC525" s="190" t="str">
        <f t="shared" si="1188"/>
        <v>n/a</v>
      </c>
      <c r="AD525" s="190" t="str">
        <f t="shared" si="1188"/>
        <v>n/a</v>
      </c>
      <c r="AE525" s="190" t="str">
        <f t="shared" si="1188"/>
        <v>n/a</v>
      </c>
      <c r="AF525" s="190" t="str">
        <f t="shared" si="1188"/>
        <v>n/a</v>
      </c>
      <c r="AG525" s="270"/>
      <c r="AH525" s="270"/>
      <c r="AI525" s="169" t="s">
        <v>1586</v>
      </c>
      <c r="AJ525" s="269" t="s">
        <v>1587</v>
      </c>
      <c r="AK525" s="268" t="s">
        <v>1566</v>
      </c>
      <c r="AL525" s="266"/>
      <c r="AM525" s="266"/>
      <c r="AN525" s="202"/>
      <c r="AO525" s="202"/>
      <c r="AP525" s="202"/>
      <c r="AQ525" s="202"/>
      <c r="AR525" s="202"/>
      <c r="AS525" s="202"/>
      <c r="AT525" s="202"/>
      <c r="AU525" s="202"/>
      <c r="AV525" s="202"/>
      <c r="AW525" s="273"/>
      <c r="AX525" s="273"/>
      <c r="AY525" s="273"/>
      <c r="AZ525" s="273"/>
      <c r="BA525" s="273"/>
      <c r="BB525" s="273"/>
      <c r="BC525" s="273"/>
      <c r="BD525" s="273"/>
    </row>
    <row r="526" spans="1:56" ht="39.950000000000003" customHeight="1">
      <c r="A526" s="167">
        <f>IF(C526=0,"  ",VLOOKUP(C526,CODES!$A$1:$B$143,2,FALSE))</f>
        <v>320104100001000</v>
      </c>
      <c r="B526" s="256" t="s">
        <v>1588</v>
      </c>
      <c r="C526" s="169" t="s">
        <v>990</v>
      </c>
      <c r="D526" s="169" t="s">
        <v>36</v>
      </c>
      <c r="E526" s="169" t="s">
        <v>44</v>
      </c>
      <c r="F526" s="170" t="str">
        <f t="shared" ref="F526:I526" si="1189">IF($E526="Public Bidding","Date Required",IF($E526="Shopping","n/a",IF($E526="Small Value Procurement","n/a",IF($E526="Lease of Venue","n/a",IF($E526="Agency to Agency","n/a",IF($E526="Direct Contracting","n/a",IF($E526="Emergency Cases","n/a",IF($E526=""," ","Check Mode of Proc"))))))))</f>
        <v>n/a</v>
      </c>
      <c r="G526" s="170" t="str">
        <f t="shared" si="1189"/>
        <v>n/a</v>
      </c>
      <c r="H526" s="170" t="str">
        <f t="shared" si="1189"/>
        <v>n/a</v>
      </c>
      <c r="I526" s="170" t="str">
        <f t="shared" si="1189"/>
        <v>n/a</v>
      </c>
      <c r="J526" s="180">
        <v>44735</v>
      </c>
      <c r="K526" s="180">
        <v>44735</v>
      </c>
      <c r="L526" s="181" t="str">
        <f t="shared" si="1180"/>
        <v>n/a</v>
      </c>
      <c r="M526" s="180">
        <v>44736</v>
      </c>
      <c r="N526" s="180">
        <v>44742</v>
      </c>
      <c r="O526" s="186">
        <v>44748</v>
      </c>
      <c r="P526" s="186">
        <v>44749</v>
      </c>
      <c r="Q526" s="243" t="str">
        <f t="shared" ref="Q526:R526" si="1190">IF($E526="Public Bidding","Date Required",IF($E526="Shopping","Date Required",IF($E526="Small Value Procurement","Date Required",IF($E526="Lease of Venue","Date Required",IF($E526="Agency to Agency","Date Required",IF($E526="Direct Contracting","Date Required",IF($E526="Emergency Cases","Date Required","Check Mode of Proc")))))))</f>
        <v>Date Required</v>
      </c>
      <c r="R526" s="243" t="str">
        <f t="shared" si="1190"/>
        <v>Date Required</v>
      </c>
      <c r="S526" s="190" t="s">
        <v>38</v>
      </c>
      <c r="T526" s="404">
        <f t="shared" si="1174"/>
        <v>27500</v>
      </c>
      <c r="U526" s="378">
        <v>27500</v>
      </c>
      <c r="V526" s="400"/>
      <c r="W526" s="404">
        <f t="shared" si="1107"/>
        <v>27500</v>
      </c>
      <c r="X526" s="378">
        <v>27500</v>
      </c>
      <c r="Y526" s="261"/>
      <c r="Z526" s="190" t="str">
        <f t="shared" ref="Z526:AF526" si="1191">IF($E526="Public Bidding","Date Required",IF($E526="Shopping","n/a",IF($E526="Small Value Procurement","n/a",IF($E526="Lease of Venue","n/a",IF($E526="Agency to Agency","n/a",IF($E526="Direct Contracting","n/a",IF($E526="Emergency Cases","n/a","Check Mode of Proc")))))))</f>
        <v>n/a</v>
      </c>
      <c r="AA526" s="190" t="str">
        <f t="shared" si="1191"/>
        <v>n/a</v>
      </c>
      <c r="AB526" s="190" t="str">
        <f t="shared" si="1191"/>
        <v>n/a</v>
      </c>
      <c r="AC526" s="190" t="str">
        <f t="shared" si="1191"/>
        <v>n/a</v>
      </c>
      <c r="AD526" s="190" t="str">
        <f t="shared" si="1191"/>
        <v>n/a</v>
      </c>
      <c r="AE526" s="190" t="str">
        <f t="shared" si="1191"/>
        <v>n/a</v>
      </c>
      <c r="AF526" s="190" t="str">
        <f t="shared" si="1191"/>
        <v>n/a</v>
      </c>
      <c r="AG526" s="270"/>
      <c r="AH526" s="270"/>
      <c r="AI526" s="169" t="s">
        <v>1589</v>
      </c>
      <c r="AJ526" s="269" t="s">
        <v>603</v>
      </c>
      <c r="AK526" s="309" t="s">
        <v>1473</v>
      </c>
      <c r="AL526" s="266"/>
      <c r="AM526" s="266"/>
      <c r="AN526" s="202"/>
      <c r="AO526" s="202"/>
      <c r="AP526" s="202"/>
      <c r="AQ526" s="202"/>
      <c r="AR526" s="202"/>
      <c r="AS526" s="202"/>
      <c r="AT526" s="202"/>
      <c r="AU526" s="202"/>
      <c r="AV526" s="202"/>
      <c r="AW526" s="273"/>
      <c r="AX526" s="273"/>
      <c r="AY526" s="273"/>
      <c r="AZ526" s="273"/>
      <c r="BA526" s="273"/>
      <c r="BB526" s="273"/>
      <c r="BC526" s="273"/>
      <c r="BD526" s="273"/>
    </row>
    <row r="527" spans="1:56" ht="42" customHeight="1">
      <c r="A527" s="167">
        <f>IF(C527=0,"  ",VLOOKUP(C527,CODES!$A$1:$B$143,2,FALSE))</f>
        <v>310100100002000</v>
      </c>
      <c r="B527" s="256" t="s">
        <v>1590</v>
      </c>
      <c r="C527" s="169" t="s">
        <v>464</v>
      </c>
      <c r="D527" s="169" t="s">
        <v>36</v>
      </c>
      <c r="E527" s="169" t="s">
        <v>44</v>
      </c>
      <c r="F527" s="170" t="str">
        <f t="shared" ref="F527:I527" si="1192">IF($E527="Public Bidding","Date Required",IF($E527="Shopping","n/a",IF($E527="Small Value Procurement","n/a",IF($E527="Lease of Venue","n/a",IF($E527="Agency to Agency","n/a",IF($E527="Direct Contracting","n/a",IF($E527="Emergency Cases","n/a",IF($E527=""," ","Check Mode of Proc"))))))))</f>
        <v>n/a</v>
      </c>
      <c r="G527" s="170" t="str">
        <f t="shared" si="1192"/>
        <v>n/a</v>
      </c>
      <c r="H527" s="170" t="str">
        <f t="shared" si="1192"/>
        <v>n/a</v>
      </c>
      <c r="I527" s="170" t="str">
        <f t="shared" si="1192"/>
        <v>n/a</v>
      </c>
      <c r="J527" s="180">
        <v>44735</v>
      </c>
      <c r="K527" s="180">
        <v>44735</v>
      </c>
      <c r="L527" s="181" t="str">
        <f t="shared" si="1180"/>
        <v>n/a</v>
      </c>
      <c r="M527" s="180">
        <v>44739</v>
      </c>
      <c r="N527" s="180">
        <v>44746</v>
      </c>
      <c r="O527" s="243" t="str">
        <f t="shared" ref="O527:R527" si="1193">IF($E527="Public Bidding","Date Required",IF($E527="Shopping","Date Required",IF($E527="Small Value Procurement","Date Required",IF($E527="Lease of Venue","Date Required",IF($E527="Agency to Agency","Date Required",IF($E527="Direct Contracting","Date Required",IF($E527="Emergency Cases","Date Required","Check Mode of Proc")))))))</f>
        <v>Date Required</v>
      </c>
      <c r="P527" s="243" t="str">
        <f t="shared" si="1193"/>
        <v>Date Required</v>
      </c>
      <c r="Q527" s="243" t="str">
        <f t="shared" si="1193"/>
        <v>Date Required</v>
      </c>
      <c r="R527" s="243" t="str">
        <f t="shared" si="1193"/>
        <v>Date Required</v>
      </c>
      <c r="S527" s="190" t="s">
        <v>38</v>
      </c>
      <c r="T527" s="404">
        <f t="shared" si="1174"/>
        <v>874800</v>
      </c>
      <c r="U527" s="378">
        <v>874800</v>
      </c>
      <c r="V527" s="400"/>
      <c r="W527" s="404">
        <f t="shared" si="1107"/>
        <v>734832</v>
      </c>
      <c r="X527" s="378">
        <v>734832</v>
      </c>
      <c r="Y527" s="261"/>
      <c r="Z527" s="190" t="str">
        <f t="shared" ref="Z527:AF527" si="1194">IF($E527="Public Bidding","Date Required",IF($E527="Shopping","n/a",IF($E527="Small Value Procurement","n/a",IF($E527="Lease of Venue","n/a",IF($E527="Agency to Agency","n/a",IF($E527="Direct Contracting","n/a",IF($E527="Emergency Cases","n/a","Check Mode of Proc")))))))</f>
        <v>n/a</v>
      </c>
      <c r="AA527" s="190" t="str">
        <f t="shared" si="1194"/>
        <v>n/a</v>
      </c>
      <c r="AB527" s="190" t="str">
        <f t="shared" si="1194"/>
        <v>n/a</v>
      </c>
      <c r="AC527" s="190" t="str">
        <f t="shared" si="1194"/>
        <v>n/a</v>
      </c>
      <c r="AD527" s="190" t="str">
        <f t="shared" si="1194"/>
        <v>n/a</v>
      </c>
      <c r="AE527" s="190" t="str">
        <f t="shared" si="1194"/>
        <v>n/a</v>
      </c>
      <c r="AF527" s="190" t="str">
        <f t="shared" si="1194"/>
        <v>n/a</v>
      </c>
      <c r="AG527" s="270"/>
      <c r="AH527" s="270"/>
      <c r="AI527" s="169" t="s">
        <v>1591</v>
      </c>
      <c r="AJ527" s="267" t="s">
        <v>477</v>
      </c>
      <c r="AK527" s="268" t="s">
        <v>1592</v>
      </c>
      <c r="AL527" s="266"/>
      <c r="AM527" s="266"/>
      <c r="AN527" s="202"/>
      <c r="AO527" s="202"/>
      <c r="AP527" s="202"/>
      <c r="AQ527" s="202"/>
      <c r="AR527" s="202"/>
      <c r="AS527" s="202"/>
      <c r="AT527" s="202"/>
      <c r="AU527" s="202"/>
      <c r="AV527" s="202"/>
      <c r="AW527" s="273"/>
      <c r="AX527" s="273"/>
      <c r="AY527" s="273"/>
      <c r="AZ527" s="273"/>
      <c r="BA527" s="273"/>
      <c r="BB527" s="273"/>
      <c r="BC527" s="273"/>
      <c r="BD527" s="273"/>
    </row>
    <row r="528" spans="1:56" ht="47.25" customHeight="1">
      <c r="A528" s="167">
        <f>IF(C528=0,"  ",VLOOKUP(C528,CODES!$A$1:$B$143,2,FALSE))</f>
        <v>100000100001000</v>
      </c>
      <c r="B528" s="256" t="s">
        <v>1593</v>
      </c>
      <c r="C528" s="169" t="s">
        <v>49</v>
      </c>
      <c r="D528" s="169" t="s">
        <v>36</v>
      </c>
      <c r="E528" s="169" t="s">
        <v>44</v>
      </c>
      <c r="F528" s="170" t="str">
        <f t="shared" ref="F528:I528" si="1195">IF($E528="Public Bidding","Date Required",IF($E528="Shopping","n/a",IF($E528="Small Value Procurement","n/a",IF($E528="Lease of Venue","n/a",IF($E528="Agency to Agency","n/a",IF($E528="Direct Contracting","n/a",IF($E528="Emergency Cases","n/a",IF($E528=""," ","Check Mode of Proc"))))))))</f>
        <v>n/a</v>
      </c>
      <c r="G528" s="170" t="str">
        <f t="shared" si="1195"/>
        <v>n/a</v>
      </c>
      <c r="H528" s="170" t="str">
        <f t="shared" si="1195"/>
        <v>n/a</v>
      </c>
      <c r="I528" s="170" t="str">
        <f t="shared" si="1195"/>
        <v>n/a</v>
      </c>
      <c r="J528" s="180">
        <v>44715</v>
      </c>
      <c r="K528" s="180">
        <v>44715</v>
      </c>
      <c r="L528" s="181" t="str">
        <f t="shared" si="1180"/>
        <v>n/a</v>
      </c>
      <c r="M528" s="180">
        <v>44739</v>
      </c>
      <c r="N528" s="180">
        <v>44742</v>
      </c>
      <c r="O528" s="186">
        <v>44748</v>
      </c>
      <c r="P528" s="186">
        <v>44749</v>
      </c>
      <c r="Q528" s="243" t="str">
        <f t="shared" ref="Q528:R528" si="1196">IF($E528="Public Bidding","Date Required",IF($E528="Shopping","Date Required",IF($E528="Small Value Procurement","Date Required",IF($E528="Lease of Venue","Date Required",IF($E528="Agency to Agency","Date Required",IF($E528="Direct Contracting","Date Required",IF($E528="Emergency Cases","Date Required","Check Mode of Proc")))))))</f>
        <v>Date Required</v>
      </c>
      <c r="R528" s="243" t="str">
        <f t="shared" si="1196"/>
        <v>Date Required</v>
      </c>
      <c r="S528" s="190" t="s">
        <v>38</v>
      </c>
      <c r="T528" s="404">
        <f t="shared" si="1174"/>
        <v>66800</v>
      </c>
      <c r="U528" s="378">
        <v>66800</v>
      </c>
      <c r="V528" s="400"/>
      <c r="W528" s="404">
        <f t="shared" si="1107"/>
        <v>9900</v>
      </c>
      <c r="X528" s="378">
        <v>9900</v>
      </c>
      <c r="Y528" s="261"/>
      <c r="Z528" s="190" t="str">
        <f t="shared" ref="Z528:AF528" si="1197">IF($E528="Public Bidding","Date Required",IF($E528="Shopping","n/a",IF($E528="Small Value Procurement","n/a",IF($E528="Lease of Venue","n/a",IF($E528="Agency to Agency","n/a",IF($E528="Direct Contracting","n/a",IF($E528="Emergency Cases","n/a","Check Mode of Proc")))))))</f>
        <v>n/a</v>
      </c>
      <c r="AA528" s="190" t="str">
        <f t="shared" si="1197"/>
        <v>n/a</v>
      </c>
      <c r="AB528" s="190" t="str">
        <f t="shared" si="1197"/>
        <v>n/a</v>
      </c>
      <c r="AC528" s="190" t="str">
        <f t="shared" si="1197"/>
        <v>n/a</v>
      </c>
      <c r="AD528" s="190" t="str">
        <f t="shared" si="1197"/>
        <v>n/a</v>
      </c>
      <c r="AE528" s="190" t="str">
        <f t="shared" si="1197"/>
        <v>n/a</v>
      </c>
      <c r="AF528" s="190" t="str">
        <f t="shared" si="1197"/>
        <v>n/a</v>
      </c>
      <c r="AG528" s="270"/>
      <c r="AH528" s="270"/>
      <c r="AI528" s="169" t="s">
        <v>1594</v>
      </c>
      <c r="AJ528" s="267" t="s">
        <v>1595</v>
      </c>
      <c r="AK528" s="268" t="s">
        <v>1563</v>
      </c>
      <c r="AL528" s="266"/>
      <c r="AM528" s="266"/>
      <c r="AN528" s="202"/>
      <c r="AO528" s="202"/>
      <c r="AP528" s="202"/>
      <c r="AQ528" s="202"/>
      <c r="AR528" s="202"/>
      <c r="AS528" s="202"/>
      <c r="AT528" s="202"/>
      <c r="AU528" s="202"/>
      <c r="AV528" s="202"/>
      <c r="AW528" s="273"/>
      <c r="AX528" s="273"/>
      <c r="AY528" s="273"/>
      <c r="AZ528" s="273"/>
      <c r="BA528" s="273"/>
      <c r="BB528" s="273"/>
      <c r="BC528" s="273"/>
      <c r="BD528" s="273"/>
    </row>
    <row r="529" spans="1:56" ht="39" customHeight="1">
      <c r="A529" s="167">
        <f>IF(C529=0,"  ",VLOOKUP(C529,CODES!$A$1:$B$143,2,FALSE))</f>
        <v>200000100005000</v>
      </c>
      <c r="B529" s="253" t="s">
        <v>1596</v>
      </c>
      <c r="C529" s="169" t="s">
        <v>206</v>
      </c>
      <c r="D529" s="169" t="s">
        <v>36</v>
      </c>
      <c r="E529" s="169" t="s">
        <v>57</v>
      </c>
      <c r="F529" s="170" t="str">
        <f t="shared" ref="F529:I529" si="1198">IF($E529="Public Bidding","Date Required",IF($E529="Shopping","n/a",IF($E529="Small Value Procurement","n/a",IF($E529="Lease of Venue","n/a",IF($E529="Agency to Agency","n/a",IF($E529="Direct Contracting","n/a",IF($E529="Emergency Cases","n/a","Check Mode of Proc")))))))</f>
        <v>n/a</v>
      </c>
      <c r="G529" s="170" t="str">
        <f t="shared" si="1198"/>
        <v>n/a</v>
      </c>
      <c r="H529" s="170" t="str">
        <f t="shared" si="1198"/>
        <v>n/a</v>
      </c>
      <c r="I529" s="170" t="str">
        <f t="shared" si="1198"/>
        <v>n/a</v>
      </c>
      <c r="J529" s="180">
        <v>44685</v>
      </c>
      <c r="K529" s="180">
        <v>44685</v>
      </c>
      <c r="L529" s="181" t="str">
        <f>IF($E529="Public Bidding","Date Required",IF($E529="Shopping","n/a",IF($E529="Small Value Procurement","n/a",IF($E529="Lease of Venue","n/a",IF($E529="Agency to Agency","n/a",IF($E529="Direct Contracting","n/a",IF($E529="Emergency Cases","n/a","Check Mode of Proc")))))))</f>
        <v>n/a</v>
      </c>
      <c r="M529" s="180">
        <v>44707</v>
      </c>
      <c r="N529" s="180">
        <v>44718</v>
      </c>
      <c r="O529" s="186">
        <v>44733</v>
      </c>
      <c r="P529" s="186">
        <v>44734</v>
      </c>
      <c r="Q529" s="243" t="str">
        <f t="shared" ref="Q529:R529" si="1199">IF($E529="Public Bidding","Date Required",IF($E529="Shopping","Date Required",IF($E529="Small Value Procurement","Date Required",IF($E529="Lease of Venue","Date Required",IF($E529="Agency to Agency","Date Required",IF($E529="Direct Contracting","Date Required",IF($E529="Emergency Cases","Date Required","Check Mode of Proc")))))))</f>
        <v>Date Required</v>
      </c>
      <c r="R529" s="243" t="str">
        <f t="shared" si="1199"/>
        <v>Date Required</v>
      </c>
      <c r="S529" s="190" t="s">
        <v>38</v>
      </c>
      <c r="T529" s="404">
        <f t="shared" si="1174"/>
        <v>109000</v>
      </c>
      <c r="U529" s="401">
        <v>109000</v>
      </c>
      <c r="V529" s="403"/>
      <c r="W529" s="404">
        <f t="shared" si="1107"/>
        <v>4800</v>
      </c>
      <c r="X529" s="401">
        <v>4800</v>
      </c>
      <c r="Y529" s="195"/>
      <c r="Z529" s="190" t="str">
        <f t="shared" ref="Z529:AF529" si="1200">IF($E529="Public Bidding","Date Required",IF($E529="Shopping","n/a",IF($E529="Small Value Procurement","n/a",IF($E529="Lease of Venue","n/a",IF($E529="Agency to Agency","n/a",IF($E529="Direct Contracting","n/a",IF($E529="Emergency Cases","n/a","Check Mode of Proc")))))))</f>
        <v>n/a</v>
      </c>
      <c r="AA529" s="190" t="str">
        <f t="shared" si="1200"/>
        <v>n/a</v>
      </c>
      <c r="AB529" s="190" t="str">
        <f t="shared" si="1200"/>
        <v>n/a</v>
      </c>
      <c r="AC529" s="190" t="str">
        <f t="shared" si="1200"/>
        <v>n/a</v>
      </c>
      <c r="AD529" s="190" t="str">
        <f t="shared" si="1200"/>
        <v>n/a</v>
      </c>
      <c r="AE529" s="190" t="str">
        <f t="shared" si="1200"/>
        <v>n/a</v>
      </c>
      <c r="AF529" s="190" t="str">
        <f t="shared" si="1200"/>
        <v>n/a</v>
      </c>
      <c r="AG529" s="206"/>
      <c r="AH529" s="207"/>
      <c r="AI529" s="169" t="s">
        <v>1597</v>
      </c>
      <c r="AJ529" s="168" t="s">
        <v>473</v>
      </c>
      <c r="AK529" s="169" t="s">
        <v>929</v>
      </c>
      <c r="AL529" s="231"/>
      <c r="AM529" s="231"/>
      <c r="AN529" s="231"/>
      <c r="AO529" s="235"/>
      <c r="AP529" s="231"/>
      <c r="AQ529" s="231"/>
      <c r="AR529" s="231"/>
      <c r="AS529" s="231"/>
      <c r="AT529" s="231"/>
      <c r="AU529" s="231"/>
      <c r="AV529" s="231"/>
      <c r="AW529" s="231"/>
      <c r="AX529" s="231"/>
      <c r="AY529" s="237"/>
      <c r="AZ529" s="231"/>
      <c r="BA529" s="238"/>
      <c r="BB529" s="231"/>
      <c r="BC529" s="231"/>
      <c r="BD529" s="231"/>
    </row>
    <row r="530" spans="1:56" ht="47.25" customHeight="1">
      <c r="A530" s="167">
        <f>IF(C530=0,"  ",VLOOKUP(C530,CODES!$A$1:$B$143,2,FALSE))</f>
        <v>100000100001000</v>
      </c>
      <c r="B530" s="256" t="s">
        <v>1598</v>
      </c>
      <c r="C530" s="169" t="s">
        <v>49</v>
      </c>
      <c r="D530" s="169" t="s">
        <v>36</v>
      </c>
      <c r="E530" s="169" t="s">
        <v>44</v>
      </c>
      <c r="F530" s="170" t="str">
        <f t="shared" ref="F530:I530" si="1201">IF($E530="Public Bidding","Date Required",IF($E530="Shopping","n/a",IF($E530="Small Value Procurement","n/a",IF($E530="Lease of Venue","n/a",IF($E530="Agency to Agency","n/a",IF($E530="Direct Contracting","n/a",IF($E530="Emergency Cases","n/a",IF($E530=""," ","Check Mode of Proc"))))))))</f>
        <v>n/a</v>
      </c>
      <c r="G530" s="170" t="str">
        <f t="shared" si="1201"/>
        <v>n/a</v>
      </c>
      <c r="H530" s="170" t="str">
        <f t="shared" si="1201"/>
        <v>n/a</v>
      </c>
      <c r="I530" s="170" t="str">
        <f t="shared" si="1201"/>
        <v>n/a</v>
      </c>
      <c r="J530" s="180">
        <v>44715</v>
      </c>
      <c r="K530" s="180">
        <v>44715</v>
      </c>
      <c r="L530" s="181" t="str">
        <f>IF($E530="Public Bidding","Date Required",IF($E530="Shopping","n/a",IF($E530="Small Value Procurement","n/a",IF($E530="Lease of Venue","n/a",IF($E530="Agency to Agency","n/a",IF($E530="Direct Contracting","n/a",IF($E530="Emergency Cases","n/a",IF($E530=""," ","Check Mode of Proc"))))))))</f>
        <v>n/a</v>
      </c>
      <c r="M530" s="180">
        <v>44739</v>
      </c>
      <c r="N530" s="180">
        <v>44746</v>
      </c>
      <c r="O530" s="186">
        <v>44748</v>
      </c>
      <c r="P530" s="186">
        <v>44749</v>
      </c>
      <c r="Q530" s="243" t="str">
        <f t="shared" ref="Q530:R530" si="1202">IF($E530="Public Bidding","Date Required",IF($E530="Shopping","Date Required",IF($E530="Small Value Procurement","Date Required",IF($E530="Lease of Venue","Date Required",IF($E530="Agency to Agency","Date Required",IF($E530="Direct Contracting","Date Required",IF($E530="Emergency Cases","Date Required","Check Mode of Proc")))))))</f>
        <v>Date Required</v>
      </c>
      <c r="R530" s="243" t="str">
        <f t="shared" si="1202"/>
        <v>Date Required</v>
      </c>
      <c r="S530" s="190" t="s">
        <v>38</v>
      </c>
      <c r="T530" s="404">
        <f t="shared" ref="T530" si="1203">SUM(U530:V530)</f>
        <v>66800</v>
      </c>
      <c r="U530" s="378">
        <v>66800</v>
      </c>
      <c r="V530" s="400"/>
      <c r="W530" s="404">
        <f t="shared" si="1107"/>
        <v>10600</v>
      </c>
      <c r="X530" s="378">
        <v>10600</v>
      </c>
      <c r="Y530" s="261"/>
      <c r="Z530" s="190" t="str">
        <f t="shared" ref="Z530:AF530" si="1204">IF($E530="Public Bidding","Date Required",IF($E530="Shopping","n/a",IF($E530="Small Value Procurement","n/a",IF($E530="Lease of Venue","n/a",IF($E530="Agency to Agency","n/a",IF($E530="Direct Contracting","n/a",IF($E530="Emergency Cases","n/a","Check Mode of Proc")))))))</f>
        <v>n/a</v>
      </c>
      <c r="AA530" s="190" t="str">
        <f t="shared" si="1204"/>
        <v>n/a</v>
      </c>
      <c r="AB530" s="190" t="str">
        <f t="shared" si="1204"/>
        <v>n/a</v>
      </c>
      <c r="AC530" s="190" t="str">
        <f t="shared" si="1204"/>
        <v>n/a</v>
      </c>
      <c r="AD530" s="190" t="str">
        <f t="shared" si="1204"/>
        <v>n/a</v>
      </c>
      <c r="AE530" s="190" t="str">
        <f t="shared" si="1204"/>
        <v>n/a</v>
      </c>
      <c r="AF530" s="190" t="str">
        <f t="shared" si="1204"/>
        <v>n/a</v>
      </c>
      <c r="AG530" s="270"/>
      <c r="AH530" s="270"/>
      <c r="AI530" s="169" t="s">
        <v>1599</v>
      </c>
      <c r="AJ530" s="269" t="s">
        <v>98</v>
      </c>
      <c r="AK530" s="268" t="s">
        <v>1575</v>
      </c>
      <c r="AL530" s="266"/>
      <c r="AM530" s="266"/>
      <c r="AN530" s="202"/>
      <c r="AO530" s="202"/>
      <c r="AP530" s="202"/>
      <c r="AQ530" s="202"/>
      <c r="AR530" s="202"/>
      <c r="AS530" s="202"/>
      <c r="AT530" s="202"/>
      <c r="AU530" s="202"/>
      <c r="AV530" s="202"/>
      <c r="AW530" s="273"/>
      <c r="AX530" s="273"/>
      <c r="AY530" s="273"/>
      <c r="AZ530" s="273"/>
      <c r="BA530" s="273"/>
      <c r="BB530" s="273"/>
      <c r="BC530" s="273"/>
      <c r="BD530" s="273"/>
    </row>
    <row r="531" spans="1:56" ht="39" customHeight="1">
      <c r="A531" s="167">
        <f>IF(C531=0,"  ",VLOOKUP(C531,CODES!$A$1:$B$143,2,FALSE))</f>
        <v>320101100001000</v>
      </c>
      <c r="B531" s="253" t="s">
        <v>1600</v>
      </c>
      <c r="C531" s="169" t="s">
        <v>84</v>
      </c>
      <c r="D531" s="169" t="s">
        <v>36</v>
      </c>
      <c r="E531" s="169" t="s">
        <v>1036</v>
      </c>
      <c r="F531" s="170" t="str">
        <f t="shared" ref="F531:I531" si="1205">IF($E531="Public Bidding","Date Required",IF($E531="Shopping","n/a",IF($E531="Small Value Procurement","n/a",IF($E531="Lease of Venue","n/a",IF($E531="Agency to Agency","n/a",IF($E531="Direct Contracting","n/a",IF($E531="Emergency Cases","n/a","Check Mode of Proc")))))))</f>
        <v>n/a</v>
      </c>
      <c r="G531" s="170" t="str">
        <f t="shared" si="1205"/>
        <v>n/a</v>
      </c>
      <c r="H531" s="170" t="str">
        <f t="shared" si="1205"/>
        <v>n/a</v>
      </c>
      <c r="I531" s="170" t="str">
        <f t="shared" si="1205"/>
        <v>n/a</v>
      </c>
      <c r="J531" s="180">
        <v>44701</v>
      </c>
      <c r="K531" s="180">
        <v>44701</v>
      </c>
      <c r="L531" s="181" t="str">
        <f>IF($E531="Public Bidding","Date Required",IF($E531="Shopping","n/a",IF($E531="Small Value Procurement","n/a",IF($E531="Lease of Venue","n/a",IF($E531="Agency to Agency","n/a",IF($E531="Direct Contracting","n/a",IF($E531="Emergency Cases","n/a","Check Mode of Proc")))))))</f>
        <v>n/a</v>
      </c>
      <c r="M531" s="180">
        <v>44712</v>
      </c>
      <c r="N531" s="180">
        <v>44718</v>
      </c>
      <c r="O531" s="186">
        <v>44733</v>
      </c>
      <c r="P531" s="186">
        <v>44734</v>
      </c>
      <c r="Q531" s="243" t="str">
        <f t="shared" ref="Q531:R531" si="1206">IF($E531="Public Bidding","Date Required",IF($E531="Shopping","Date Required",IF($E531="Small Value Procurement","Date Required",IF($E531="Lease of Venue","Date Required",IF($E531="Agency to Agency","Date Required",IF($E531="Direct Contracting","Date Required",IF($E531="Emergency Cases","Date Required","Check Mode of Proc")))))))</f>
        <v>Date Required</v>
      </c>
      <c r="R531" s="243" t="str">
        <f t="shared" si="1206"/>
        <v>Date Required</v>
      </c>
      <c r="S531" s="190" t="s">
        <v>38</v>
      </c>
      <c r="T531" s="404">
        <f t="shared" ref="T531:T539" si="1207">SUM(U531:V531)</f>
        <v>5414</v>
      </c>
      <c r="U531" s="401">
        <v>5414</v>
      </c>
      <c r="V531" s="403"/>
      <c r="W531" s="404">
        <f t="shared" si="1107"/>
        <v>3714</v>
      </c>
      <c r="X531" s="401">
        <v>3714</v>
      </c>
      <c r="Y531" s="195"/>
      <c r="Z531" s="190" t="str">
        <f t="shared" ref="Z531:AF531" si="1208">IF($E531="Public Bidding","Date Required",IF($E531="Shopping","n/a",IF($E531="Small Value Procurement","n/a",IF($E531="Lease of Venue","n/a",IF($E531="Agency to Agency","n/a",IF($E531="Direct Contracting","n/a",IF($E531="Emergency Cases","n/a","Check Mode of Proc")))))))</f>
        <v>n/a</v>
      </c>
      <c r="AA531" s="190" t="str">
        <f t="shared" si="1208"/>
        <v>n/a</v>
      </c>
      <c r="AB531" s="190" t="str">
        <f t="shared" si="1208"/>
        <v>n/a</v>
      </c>
      <c r="AC531" s="190" t="str">
        <f t="shared" si="1208"/>
        <v>n/a</v>
      </c>
      <c r="AD531" s="190" t="str">
        <f t="shared" si="1208"/>
        <v>n/a</v>
      </c>
      <c r="AE531" s="190" t="str">
        <f t="shared" si="1208"/>
        <v>n/a</v>
      </c>
      <c r="AF531" s="190" t="str">
        <f t="shared" si="1208"/>
        <v>n/a</v>
      </c>
      <c r="AG531" s="206"/>
      <c r="AH531" s="207"/>
      <c r="AI531" s="169" t="s">
        <v>1601</v>
      </c>
      <c r="AJ531" s="168" t="s">
        <v>1602</v>
      </c>
      <c r="AK531" s="169" t="s">
        <v>929</v>
      </c>
      <c r="AL531" s="231"/>
      <c r="AM531" s="231"/>
      <c r="AN531" s="231"/>
      <c r="AO531" s="235"/>
      <c r="AP531" s="231"/>
      <c r="AQ531" s="231"/>
      <c r="AR531" s="231"/>
      <c r="AS531" s="231"/>
      <c r="AT531" s="231"/>
      <c r="AU531" s="231"/>
      <c r="AV531" s="231"/>
      <c r="AW531" s="231"/>
      <c r="AX531" s="231"/>
      <c r="AY531" s="237"/>
      <c r="AZ531" s="231"/>
      <c r="BA531" s="238"/>
      <c r="BB531" s="231"/>
      <c r="BC531" s="231"/>
      <c r="BD531" s="231"/>
    </row>
    <row r="532" spans="1:56" ht="39" customHeight="1">
      <c r="A532" s="167">
        <f>IF(C532=0,"  ",VLOOKUP(C532,CODES!$A$1:$B$143,2,FALSE))</f>
        <v>320101100001000</v>
      </c>
      <c r="B532" s="253" t="s">
        <v>1603</v>
      </c>
      <c r="C532" s="169" t="s">
        <v>84</v>
      </c>
      <c r="D532" s="169" t="s">
        <v>36</v>
      </c>
      <c r="E532" s="169" t="s">
        <v>57</v>
      </c>
      <c r="F532" s="170" t="str">
        <f t="shared" ref="F532:I532" si="1209">IF($E532="Public Bidding","Date Required",IF($E532="Shopping","n/a",IF($E532="Small Value Procurement","n/a",IF($E532="Lease of Venue","n/a",IF($E532="Agency to Agency","n/a",IF($E532="Direct Contracting","n/a",IF($E532="Emergency Cases","n/a","Check Mode of Proc")))))))</f>
        <v>n/a</v>
      </c>
      <c r="G532" s="170" t="str">
        <f t="shared" si="1209"/>
        <v>n/a</v>
      </c>
      <c r="H532" s="170" t="str">
        <f t="shared" si="1209"/>
        <v>n/a</v>
      </c>
      <c r="I532" s="170" t="str">
        <f t="shared" si="1209"/>
        <v>n/a</v>
      </c>
      <c r="J532" s="180">
        <v>44701</v>
      </c>
      <c r="K532" s="180">
        <v>44701</v>
      </c>
      <c r="L532" s="181" t="str">
        <f>IF($E532="Public Bidding","Date Required",IF($E532="Shopping","n/a",IF($E532="Small Value Procurement","n/a",IF($E532="Lease of Venue","n/a",IF($E532="Agency to Agency","n/a",IF($E532="Direct Contracting","n/a",IF($E532="Emergency Cases","n/a","Check Mode of Proc")))))))</f>
        <v>n/a</v>
      </c>
      <c r="M532" s="180">
        <v>44712</v>
      </c>
      <c r="N532" s="180">
        <v>44718</v>
      </c>
      <c r="O532" s="186">
        <v>44722</v>
      </c>
      <c r="P532" s="186">
        <v>44723</v>
      </c>
      <c r="Q532" s="243" t="str">
        <f t="shared" ref="Q532:R532" si="1210">IF($E532="Public Bidding","Date Required",IF($E532="Shopping","Date Required",IF($E532="Small Value Procurement","Date Required",IF($E532="Lease of Venue","Date Required",IF($E532="Agency to Agency","Date Required",IF($E532="Direct Contracting","Date Required",IF($E532="Emergency Cases","Date Required","Check Mode of Proc")))))))</f>
        <v>Date Required</v>
      </c>
      <c r="R532" s="243" t="str">
        <f t="shared" si="1210"/>
        <v>Date Required</v>
      </c>
      <c r="S532" s="190" t="s">
        <v>38</v>
      </c>
      <c r="T532" s="404">
        <f t="shared" si="1207"/>
        <v>21893</v>
      </c>
      <c r="U532" s="401">
        <v>21893</v>
      </c>
      <c r="V532" s="403"/>
      <c r="W532" s="404">
        <f t="shared" ref="W532:W563" si="1211">SUM(X532:Y532)</f>
        <v>3866</v>
      </c>
      <c r="X532" s="401">
        <v>3866</v>
      </c>
      <c r="Y532" s="195"/>
      <c r="Z532" s="190" t="str">
        <f t="shared" ref="Z532:AF532" si="1212">IF($E532="Public Bidding","Date Required",IF($E532="Shopping","n/a",IF($E532="Small Value Procurement","n/a",IF($E532="Lease of Venue","n/a",IF($E532="Agency to Agency","n/a",IF($E532="Direct Contracting","n/a",IF($E532="Emergency Cases","n/a","Check Mode of Proc")))))))</f>
        <v>n/a</v>
      </c>
      <c r="AA532" s="190" t="str">
        <f t="shared" si="1212"/>
        <v>n/a</v>
      </c>
      <c r="AB532" s="190" t="str">
        <f t="shared" si="1212"/>
        <v>n/a</v>
      </c>
      <c r="AC532" s="190" t="str">
        <f t="shared" si="1212"/>
        <v>n/a</v>
      </c>
      <c r="AD532" s="190" t="str">
        <f t="shared" si="1212"/>
        <v>n/a</v>
      </c>
      <c r="AE532" s="190" t="str">
        <f t="shared" si="1212"/>
        <v>n/a</v>
      </c>
      <c r="AF532" s="190" t="str">
        <f t="shared" si="1212"/>
        <v>n/a</v>
      </c>
      <c r="AG532" s="206"/>
      <c r="AH532" s="207"/>
      <c r="AI532" s="169" t="s">
        <v>1604</v>
      </c>
      <c r="AJ532" s="168" t="s">
        <v>192</v>
      </c>
      <c r="AK532" s="169" t="s">
        <v>929</v>
      </c>
      <c r="AL532" s="231"/>
      <c r="AM532" s="231"/>
      <c r="AN532" s="231"/>
      <c r="AO532" s="235"/>
      <c r="AP532" s="231"/>
      <c r="AQ532" s="231"/>
      <c r="AR532" s="231"/>
      <c r="AS532" s="231"/>
      <c r="AT532" s="231"/>
      <c r="AU532" s="231"/>
      <c r="AV532" s="231"/>
      <c r="AW532" s="231"/>
      <c r="AX532" s="231"/>
      <c r="AY532" s="237"/>
      <c r="AZ532" s="231"/>
      <c r="BA532" s="238"/>
      <c r="BB532" s="231"/>
      <c r="BC532" s="231"/>
      <c r="BD532" s="231"/>
    </row>
    <row r="533" spans="1:56" ht="47.25" customHeight="1">
      <c r="A533" s="167">
        <f>IF(C533=0,"  ",VLOOKUP(C533,CODES!$A$1:$B$143,2,FALSE))</f>
        <v>100000100001000</v>
      </c>
      <c r="B533" s="256" t="s">
        <v>1605</v>
      </c>
      <c r="C533" s="169" t="s">
        <v>49</v>
      </c>
      <c r="D533" s="169" t="s">
        <v>36</v>
      </c>
      <c r="E533" s="169" t="s">
        <v>44</v>
      </c>
      <c r="F533" s="170" t="str">
        <f t="shared" ref="F533:I533" si="1213">IF($E533="Public Bidding","Date Required",IF($E533="Shopping","n/a",IF($E533="Small Value Procurement","n/a",IF($E533="Lease of Venue","n/a",IF($E533="Agency to Agency","n/a",IF($E533="Direct Contracting","n/a",IF($E533="Emergency Cases","n/a",IF($E533=""," ","Check Mode of Proc"))))))))</f>
        <v>n/a</v>
      </c>
      <c r="G533" s="170" t="str">
        <f t="shared" si="1213"/>
        <v>n/a</v>
      </c>
      <c r="H533" s="170" t="str">
        <f t="shared" si="1213"/>
        <v>n/a</v>
      </c>
      <c r="I533" s="170" t="str">
        <f t="shared" si="1213"/>
        <v>n/a</v>
      </c>
      <c r="J533" s="180">
        <v>44715</v>
      </c>
      <c r="K533" s="180">
        <v>44715</v>
      </c>
      <c r="L533" s="181" t="str">
        <f t="shared" ref="L533:L545" si="1214">IF($E533="Public Bidding","Date Required",IF($E533="Shopping","n/a",IF($E533="Small Value Procurement","n/a",IF($E533="Lease of Venue","n/a",IF($E533="Agency to Agency","n/a",IF($E533="Direct Contracting","n/a",IF($E533="Emergency Cases","n/a",IF($E533=""," ","Check Mode of Proc"))))))))</f>
        <v>n/a</v>
      </c>
      <c r="M533" s="180">
        <v>44739</v>
      </c>
      <c r="N533" s="180">
        <v>44746</v>
      </c>
      <c r="O533" s="186">
        <v>44748</v>
      </c>
      <c r="P533" s="186">
        <v>44749</v>
      </c>
      <c r="Q533" s="243" t="str">
        <f t="shared" ref="Q533:R533" si="1215">IF($E533="Public Bidding","Date Required",IF($E533="Shopping","Date Required",IF($E533="Small Value Procurement","Date Required",IF($E533="Lease of Venue","Date Required",IF($E533="Agency to Agency","Date Required",IF($E533="Direct Contracting","Date Required",IF($E533="Emergency Cases","Date Required","Check Mode of Proc")))))))</f>
        <v>Date Required</v>
      </c>
      <c r="R533" s="243" t="str">
        <f t="shared" si="1215"/>
        <v>Date Required</v>
      </c>
      <c r="S533" s="190" t="s">
        <v>38</v>
      </c>
      <c r="T533" s="404">
        <f t="shared" si="1207"/>
        <v>66800</v>
      </c>
      <c r="U533" s="378">
        <v>66800</v>
      </c>
      <c r="V533" s="400"/>
      <c r="W533" s="404">
        <f t="shared" si="1211"/>
        <v>35000</v>
      </c>
      <c r="X533" s="378">
        <v>35000</v>
      </c>
      <c r="Y533" s="261"/>
      <c r="Z533" s="190" t="str">
        <f t="shared" ref="Z533:AF533" si="1216">IF($E533="Public Bidding","Date Required",IF($E533="Shopping","n/a",IF($E533="Small Value Procurement","n/a",IF($E533="Lease of Venue","n/a",IF($E533="Agency to Agency","n/a",IF($E533="Direct Contracting","n/a",IF($E533="Emergency Cases","n/a","Check Mode of Proc")))))))</f>
        <v>n/a</v>
      </c>
      <c r="AA533" s="190" t="str">
        <f t="shared" si="1216"/>
        <v>n/a</v>
      </c>
      <c r="AB533" s="190" t="str">
        <f t="shared" si="1216"/>
        <v>n/a</v>
      </c>
      <c r="AC533" s="190" t="str">
        <f t="shared" si="1216"/>
        <v>n/a</v>
      </c>
      <c r="AD533" s="190" t="str">
        <f t="shared" si="1216"/>
        <v>n/a</v>
      </c>
      <c r="AE533" s="190" t="str">
        <f t="shared" si="1216"/>
        <v>n/a</v>
      </c>
      <c r="AF533" s="190" t="str">
        <f t="shared" si="1216"/>
        <v>n/a</v>
      </c>
      <c r="AG533" s="270"/>
      <c r="AH533" s="270"/>
      <c r="AI533" s="169" t="s">
        <v>1606</v>
      </c>
      <c r="AJ533" s="269" t="s">
        <v>1006</v>
      </c>
      <c r="AK533" s="268" t="s">
        <v>1575</v>
      </c>
      <c r="AL533" s="266"/>
      <c r="AM533" s="266"/>
      <c r="AN533" s="202"/>
      <c r="AO533" s="202"/>
      <c r="AP533" s="202"/>
      <c r="AQ533" s="202"/>
      <c r="AR533" s="202"/>
      <c r="AS533" s="202"/>
      <c r="AT533" s="202"/>
      <c r="AU533" s="202"/>
      <c r="AV533" s="202"/>
      <c r="AW533" s="273"/>
      <c r="AX533" s="273"/>
      <c r="AY533" s="273"/>
      <c r="AZ533" s="273"/>
      <c r="BA533" s="273"/>
      <c r="BB533" s="273"/>
      <c r="BC533" s="273"/>
      <c r="BD533" s="273"/>
    </row>
    <row r="534" spans="1:56" ht="36" customHeight="1">
      <c r="A534" s="167">
        <f>IF(C534=0,"  ",VLOOKUP(C534,CODES!$A$1:$B$143,2,FALSE))</f>
        <v>200000100001000</v>
      </c>
      <c r="B534" s="256" t="s">
        <v>1607</v>
      </c>
      <c r="C534" s="169" t="s">
        <v>317</v>
      </c>
      <c r="D534" s="169" t="s">
        <v>36</v>
      </c>
      <c r="E534" s="169" t="s">
        <v>44</v>
      </c>
      <c r="F534" s="170" t="str">
        <f t="shared" ref="F534:I534" si="1217">IF($E534="Public Bidding","Date Required",IF($E534="Shopping","n/a",IF($E534="Small Value Procurement","n/a",IF($E534="Lease of Venue","n/a",IF($E534="Agency to Agency","n/a",IF($E534="Direct Contracting","n/a",IF($E534="Emergency Cases","n/a",IF($E534=""," ","Check Mode of Proc"))))))))</f>
        <v>n/a</v>
      </c>
      <c r="G534" s="170" t="str">
        <f t="shared" si="1217"/>
        <v>n/a</v>
      </c>
      <c r="H534" s="170" t="str">
        <f t="shared" si="1217"/>
        <v>n/a</v>
      </c>
      <c r="I534" s="170" t="str">
        <f t="shared" si="1217"/>
        <v>n/a</v>
      </c>
      <c r="J534" s="180">
        <v>44736</v>
      </c>
      <c r="K534" s="180">
        <v>44736</v>
      </c>
      <c r="L534" s="181" t="str">
        <f t="shared" si="1214"/>
        <v>n/a</v>
      </c>
      <c r="M534" s="180">
        <v>44739</v>
      </c>
      <c r="N534" s="180">
        <v>44746</v>
      </c>
      <c r="O534" s="186">
        <v>44748</v>
      </c>
      <c r="P534" s="186">
        <v>44749</v>
      </c>
      <c r="Q534" s="243" t="str">
        <f t="shared" ref="Q534:R534" si="1218">IF($E534="Public Bidding","Date Required",IF($E534="Shopping","Date Required",IF($E534="Small Value Procurement","Date Required",IF($E534="Lease of Venue","Date Required",IF($E534="Agency to Agency","Date Required",IF($E534="Direct Contracting","Date Required",IF($E534="Emergency Cases","Date Required","Check Mode of Proc")))))))</f>
        <v>Date Required</v>
      </c>
      <c r="R534" s="243" t="str">
        <f t="shared" si="1218"/>
        <v>Date Required</v>
      </c>
      <c r="S534" s="190" t="s">
        <v>38</v>
      </c>
      <c r="T534" s="404">
        <f t="shared" si="1207"/>
        <v>58000</v>
      </c>
      <c r="U534" s="378">
        <v>58000</v>
      </c>
      <c r="V534" s="400"/>
      <c r="W534" s="404">
        <f t="shared" si="1211"/>
        <v>27330</v>
      </c>
      <c r="X534" s="378">
        <v>27330</v>
      </c>
      <c r="Y534" s="261"/>
      <c r="Z534" s="190" t="str">
        <f t="shared" ref="Z534:AF534" si="1219">IF($E534="Public Bidding","Date Required",IF($E534="Shopping","n/a",IF($E534="Small Value Procurement","n/a",IF($E534="Lease of Venue","n/a",IF($E534="Agency to Agency","n/a",IF($E534="Direct Contracting","n/a",IF($E534="Emergency Cases","n/a","Check Mode of Proc")))))))</f>
        <v>n/a</v>
      </c>
      <c r="AA534" s="190" t="str">
        <f t="shared" si="1219"/>
        <v>n/a</v>
      </c>
      <c r="AB534" s="190" t="str">
        <f t="shared" si="1219"/>
        <v>n/a</v>
      </c>
      <c r="AC534" s="190" t="str">
        <f t="shared" si="1219"/>
        <v>n/a</v>
      </c>
      <c r="AD534" s="190" t="str">
        <f t="shared" si="1219"/>
        <v>n/a</v>
      </c>
      <c r="AE534" s="190" t="str">
        <f t="shared" si="1219"/>
        <v>n/a</v>
      </c>
      <c r="AF534" s="190" t="str">
        <f t="shared" si="1219"/>
        <v>n/a</v>
      </c>
      <c r="AG534" s="270"/>
      <c r="AH534" s="270"/>
      <c r="AI534" s="169" t="s">
        <v>1608</v>
      </c>
      <c r="AJ534" s="269" t="s">
        <v>1609</v>
      </c>
      <c r="AK534" s="268" t="s">
        <v>1610</v>
      </c>
      <c r="AL534" s="266"/>
      <c r="AM534" s="266"/>
      <c r="AN534" s="202"/>
      <c r="AO534" s="202"/>
      <c r="AP534" s="202"/>
      <c r="AQ534" s="202"/>
      <c r="AR534" s="202"/>
      <c r="AS534" s="202"/>
      <c r="AT534" s="202"/>
      <c r="AU534" s="202"/>
      <c r="AV534" s="202"/>
      <c r="AW534" s="273"/>
      <c r="AX534" s="273"/>
      <c r="AY534" s="273"/>
      <c r="AZ534" s="273"/>
      <c r="BA534" s="273"/>
      <c r="BB534" s="273"/>
      <c r="BC534" s="273"/>
      <c r="BD534" s="273"/>
    </row>
    <row r="535" spans="1:56" ht="39.950000000000003" customHeight="1">
      <c r="A535" s="167">
        <f>IF(C535=0,"  ",VLOOKUP(C535,CODES!$A$1:$B$143,2,FALSE))</f>
        <v>200000100001000</v>
      </c>
      <c r="B535" s="256" t="s">
        <v>1611</v>
      </c>
      <c r="C535" s="169" t="s">
        <v>317</v>
      </c>
      <c r="D535" s="169" t="s">
        <v>36</v>
      </c>
      <c r="E535" s="169" t="s">
        <v>44</v>
      </c>
      <c r="F535" s="170" t="str">
        <f t="shared" ref="F535:I535" si="1220">IF($E535="Public Bidding","Date Required",IF($E535="Shopping","n/a",IF($E535="Small Value Procurement","n/a",IF($E535="Lease of Venue","n/a",IF($E535="Agency to Agency","n/a",IF($E535="Direct Contracting","n/a",IF($E535="Emergency Cases","n/a",IF($E535=""," ","Check Mode of Proc"))))))))</f>
        <v>n/a</v>
      </c>
      <c r="G535" s="170" t="str">
        <f t="shared" si="1220"/>
        <v>n/a</v>
      </c>
      <c r="H535" s="170" t="str">
        <f t="shared" si="1220"/>
        <v>n/a</v>
      </c>
      <c r="I535" s="170" t="str">
        <f t="shared" si="1220"/>
        <v>n/a</v>
      </c>
      <c r="J535" s="180">
        <v>44736</v>
      </c>
      <c r="K535" s="180">
        <v>44736</v>
      </c>
      <c r="L535" s="181" t="str">
        <f t="shared" si="1214"/>
        <v>n/a</v>
      </c>
      <c r="M535" s="180">
        <v>44739</v>
      </c>
      <c r="N535" s="180">
        <v>44747</v>
      </c>
      <c r="O535" s="186">
        <v>44748</v>
      </c>
      <c r="P535" s="186">
        <v>44749</v>
      </c>
      <c r="Q535" s="243" t="str">
        <f t="shared" ref="Q535:R535" si="1221">IF($E535="Public Bidding","Date Required",IF($E535="Shopping","Date Required",IF($E535="Small Value Procurement","Date Required",IF($E535="Lease of Venue","Date Required",IF($E535="Agency to Agency","Date Required",IF($E535="Direct Contracting","Date Required",IF($E535="Emergency Cases","Date Required","Check Mode of Proc")))))))</f>
        <v>Date Required</v>
      </c>
      <c r="R535" s="243" t="str">
        <f t="shared" si="1221"/>
        <v>Date Required</v>
      </c>
      <c r="S535" s="190" t="s">
        <v>38</v>
      </c>
      <c r="T535" s="404">
        <f t="shared" si="1207"/>
        <v>58000</v>
      </c>
      <c r="U535" s="378">
        <v>58000</v>
      </c>
      <c r="V535" s="400"/>
      <c r="W535" s="404">
        <f t="shared" si="1211"/>
        <v>17400</v>
      </c>
      <c r="X535" s="378">
        <v>17400</v>
      </c>
      <c r="Y535" s="261"/>
      <c r="Z535" s="190" t="str">
        <f t="shared" ref="Z535:AF535" si="1222">IF($E535="Public Bidding","Date Required",IF($E535="Shopping","n/a",IF($E535="Small Value Procurement","n/a",IF($E535="Lease of Venue","n/a",IF($E535="Agency to Agency","n/a",IF($E535="Direct Contracting","n/a",IF($E535="Emergency Cases","n/a","Check Mode of Proc")))))))</f>
        <v>n/a</v>
      </c>
      <c r="AA535" s="190" t="str">
        <f t="shared" si="1222"/>
        <v>n/a</v>
      </c>
      <c r="AB535" s="190" t="str">
        <f t="shared" si="1222"/>
        <v>n/a</v>
      </c>
      <c r="AC535" s="190" t="str">
        <f t="shared" si="1222"/>
        <v>n/a</v>
      </c>
      <c r="AD535" s="190" t="str">
        <f t="shared" si="1222"/>
        <v>n/a</v>
      </c>
      <c r="AE535" s="190" t="str">
        <f t="shared" si="1222"/>
        <v>n/a</v>
      </c>
      <c r="AF535" s="190" t="str">
        <f t="shared" si="1222"/>
        <v>n/a</v>
      </c>
      <c r="AG535" s="270"/>
      <c r="AH535" s="270"/>
      <c r="AI535" s="169" t="s">
        <v>1612</v>
      </c>
      <c r="AJ535" s="269" t="s">
        <v>892</v>
      </c>
      <c r="AK535" s="268" t="s">
        <v>1566</v>
      </c>
      <c r="AL535" s="266"/>
      <c r="AM535" s="266"/>
      <c r="AN535" s="202"/>
      <c r="AO535" s="202"/>
      <c r="AP535" s="202"/>
      <c r="AQ535" s="202"/>
      <c r="AR535" s="202"/>
      <c r="AS535" s="202"/>
      <c r="AT535" s="202"/>
      <c r="AU535" s="202"/>
      <c r="AV535" s="202"/>
      <c r="AW535" s="273"/>
      <c r="AX535" s="273"/>
      <c r="AY535" s="273"/>
      <c r="AZ535" s="273"/>
      <c r="BA535" s="273"/>
      <c r="BB535" s="273"/>
      <c r="BC535" s="273"/>
      <c r="BD535" s="273"/>
    </row>
    <row r="536" spans="1:56" ht="38.1" customHeight="1">
      <c r="A536" s="167">
        <f>IF(C536=0,"  ",VLOOKUP(C536,CODES!$A$1:$B$143,2,FALSE))</f>
        <v>200000100004000</v>
      </c>
      <c r="B536" s="256" t="s">
        <v>1613</v>
      </c>
      <c r="C536" s="169" t="s">
        <v>148</v>
      </c>
      <c r="D536" s="169" t="s">
        <v>36</v>
      </c>
      <c r="E536" s="169" t="s">
        <v>44</v>
      </c>
      <c r="F536" s="170" t="str">
        <f t="shared" ref="F536:I536" si="1223">IF($E536="Public Bidding","Date Required",IF($E536="Shopping","n/a",IF($E536="Small Value Procurement","n/a",IF($E536="Lease of Venue","n/a",IF($E536="Agency to Agency","n/a",IF($E536="Direct Contracting","n/a",IF($E536="Emergency Cases","n/a",IF($E536=""," ","Check Mode of Proc"))))))))</f>
        <v>n/a</v>
      </c>
      <c r="G536" s="170" t="str">
        <f t="shared" si="1223"/>
        <v>n/a</v>
      </c>
      <c r="H536" s="170" t="str">
        <f t="shared" si="1223"/>
        <v>n/a</v>
      </c>
      <c r="I536" s="170" t="str">
        <f t="shared" si="1223"/>
        <v>n/a</v>
      </c>
      <c r="J536" s="180">
        <v>44726</v>
      </c>
      <c r="K536" s="180">
        <v>44726</v>
      </c>
      <c r="L536" s="181" t="str">
        <f t="shared" si="1214"/>
        <v>n/a</v>
      </c>
      <c r="M536" s="180">
        <v>44739</v>
      </c>
      <c r="N536" s="180">
        <v>44747</v>
      </c>
      <c r="O536" s="186">
        <v>44748</v>
      </c>
      <c r="P536" s="186">
        <v>44749</v>
      </c>
      <c r="Q536" s="243" t="str">
        <f t="shared" ref="Q536:R536" si="1224">IF($E536="Public Bidding","Date Required",IF($E536="Shopping","Date Required",IF($E536="Small Value Procurement","Date Required",IF($E536="Lease of Venue","Date Required",IF($E536="Agency to Agency","Date Required",IF($E536="Direct Contracting","Date Required",IF($E536="Emergency Cases","Date Required","Check Mode of Proc")))))))</f>
        <v>Date Required</v>
      </c>
      <c r="R536" s="243" t="str">
        <f t="shared" si="1224"/>
        <v>Date Required</v>
      </c>
      <c r="S536" s="190" t="s">
        <v>38</v>
      </c>
      <c r="T536" s="404">
        <f t="shared" si="1207"/>
        <v>37500</v>
      </c>
      <c r="U536" s="378">
        <v>37500</v>
      </c>
      <c r="V536" s="400"/>
      <c r="W536" s="404">
        <f t="shared" si="1211"/>
        <v>37500</v>
      </c>
      <c r="X536" s="378">
        <v>37500</v>
      </c>
      <c r="Y536" s="261"/>
      <c r="Z536" s="190" t="str">
        <f t="shared" ref="Z536:AF536" si="1225">IF($E536="Public Bidding","Date Required",IF($E536="Shopping","n/a",IF($E536="Small Value Procurement","n/a",IF($E536="Lease of Venue","n/a",IF($E536="Agency to Agency","n/a",IF($E536="Direct Contracting","n/a",IF($E536="Emergency Cases","n/a","Check Mode of Proc")))))))</f>
        <v>n/a</v>
      </c>
      <c r="AA536" s="190" t="str">
        <f t="shared" si="1225"/>
        <v>n/a</v>
      </c>
      <c r="AB536" s="190" t="str">
        <f t="shared" si="1225"/>
        <v>n/a</v>
      </c>
      <c r="AC536" s="190" t="str">
        <f t="shared" si="1225"/>
        <v>n/a</v>
      </c>
      <c r="AD536" s="190" t="str">
        <f t="shared" si="1225"/>
        <v>n/a</v>
      </c>
      <c r="AE536" s="190" t="str">
        <f t="shared" si="1225"/>
        <v>n/a</v>
      </c>
      <c r="AF536" s="190" t="str">
        <f t="shared" si="1225"/>
        <v>n/a</v>
      </c>
      <c r="AG536" s="270"/>
      <c r="AH536" s="270"/>
      <c r="AI536" s="169" t="s">
        <v>1614</v>
      </c>
      <c r="AJ536" s="269" t="s">
        <v>46</v>
      </c>
      <c r="AK536" s="268" t="s">
        <v>1566</v>
      </c>
      <c r="AL536" s="266"/>
      <c r="AM536" s="266"/>
      <c r="AN536" s="202"/>
      <c r="AO536" s="202"/>
      <c r="AP536" s="202"/>
      <c r="AQ536" s="202"/>
      <c r="AR536" s="202"/>
      <c r="AS536" s="202"/>
      <c r="AT536" s="202"/>
      <c r="AU536" s="202"/>
      <c r="AV536" s="202"/>
      <c r="AW536" s="273"/>
      <c r="AX536" s="273"/>
      <c r="AY536" s="273"/>
      <c r="AZ536" s="273"/>
      <c r="BA536" s="273"/>
      <c r="BB536" s="273"/>
      <c r="BC536" s="273"/>
      <c r="BD536" s="273"/>
    </row>
    <row r="537" spans="1:56" ht="47.25" customHeight="1">
      <c r="A537" s="167">
        <f>IF(C537=0,"  ",VLOOKUP(C537,CODES!$A$1:$B$143,2,FALSE))</f>
        <v>200000100003000</v>
      </c>
      <c r="B537" s="256" t="s">
        <v>1615</v>
      </c>
      <c r="C537" s="169" t="s">
        <v>43</v>
      </c>
      <c r="D537" s="169" t="s">
        <v>36</v>
      </c>
      <c r="E537" s="169" t="s">
        <v>44</v>
      </c>
      <c r="F537" s="170" t="str">
        <f t="shared" ref="F537:I537" si="1226">IF($E537="Public Bidding","Date Required",IF($E537="Shopping","n/a",IF($E537="Small Value Procurement","n/a",IF($E537="Lease of Venue","n/a",IF($E537="Agency to Agency","n/a",IF($E537="Direct Contracting","n/a",IF($E537="Emergency Cases","n/a",IF($E537=""," ","Check Mode of Proc"))))))))</f>
        <v>n/a</v>
      </c>
      <c r="G537" s="170" t="str">
        <f t="shared" si="1226"/>
        <v>n/a</v>
      </c>
      <c r="H537" s="170" t="str">
        <f t="shared" si="1226"/>
        <v>n/a</v>
      </c>
      <c r="I537" s="170" t="str">
        <f t="shared" si="1226"/>
        <v>n/a</v>
      </c>
      <c r="J537" s="180">
        <v>44732</v>
      </c>
      <c r="K537" s="180">
        <v>44732</v>
      </c>
      <c r="L537" s="181" t="str">
        <f t="shared" si="1214"/>
        <v>n/a</v>
      </c>
      <c r="M537" s="180">
        <v>44739</v>
      </c>
      <c r="N537" s="180">
        <v>44742</v>
      </c>
      <c r="O537" s="186">
        <v>44743</v>
      </c>
      <c r="P537" s="186">
        <v>44744</v>
      </c>
      <c r="Q537" s="243" t="str">
        <f t="shared" ref="Q537:R537" si="1227">IF($E537="Public Bidding","Date Required",IF($E537="Shopping","Date Required",IF($E537="Small Value Procurement","Date Required",IF($E537="Lease of Venue","Date Required",IF($E537="Agency to Agency","Date Required",IF($E537="Direct Contracting","Date Required",IF($E537="Emergency Cases","Date Required","Check Mode of Proc")))))))</f>
        <v>Date Required</v>
      </c>
      <c r="R537" s="243" t="str">
        <f t="shared" si="1227"/>
        <v>Date Required</v>
      </c>
      <c r="S537" s="190" t="s">
        <v>38</v>
      </c>
      <c r="T537" s="404">
        <f t="shared" si="1207"/>
        <v>9000</v>
      </c>
      <c r="U537" s="378">
        <v>9000</v>
      </c>
      <c r="V537" s="400"/>
      <c r="W537" s="404">
        <f t="shared" si="1211"/>
        <v>8600</v>
      </c>
      <c r="X537" s="378">
        <v>8600</v>
      </c>
      <c r="Y537" s="261"/>
      <c r="Z537" s="190" t="str">
        <f t="shared" ref="Z537:AF537" si="1228">IF($E537="Public Bidding","Date Required",IF($E537="Shopping","n/a",IF($E537="Small Value Procurement","n/a",IF($E537="Lease of Venue","n/a",IF($E537="Agency to Agency","n/a",IF($E537="Direct Contracting","n/a",IF($E537="Emergency Cases","n/a","Check Mode of Proc")))))))</f>
        <v>n/a</v>
      </c>
      <c r="AA537" s="190" t="str">
        <f t="shared" si="1228"/>
        <v>n/a</v>
      </c>
      <c r="AB537" s="190" t="str">
        <f t="shared" si="1228"/>
        <v>n/a</v>
      </c>
      <c r="AC537" s="190" t="str">
        <f t="shared" si="1228"/>
        <v>n/a</v>
      </c>
      <c r="AD537" s="190" t="str">
        <f t="shared" si="1228"/>
        <v>n/a</v>
      </c>
      <c r="AE537" s="190" t="str">
        <f t="shared" si="1228"/>
        <v>n/a</v>
      </c>
      <c r="AF537" s="190" t="str">
        <f t="shared" si="1228"/>
        <v>n/a</v>
      </c>
      <c r="AG537" s="270"/>
      <c r="AH537" s="270"/>
      <c r="AI537" s="169" t="s">
        <v>1616</v>
      </c>
      <c r="AJ537" s="269" t="s">
        <v>70</v>
      </c>
      <c r="AK537" s="268" t="s">
        <v>1617</v>
      </c>
      <c r="AL537" s="266"/>
      <c r="AM537" s="266"/>
      <c r="AN537" s="202"/>
      <c r="AO537" s="202"/>
      <c r="AP537" s="202"/>
      <c r="AQ537" s="202"/>
      <c r="AR537" s="202"/>
      <c r="AS537" s="202"/>
      <c r="AT537" s="202"/>
      <c r="AU537" s="202"/>
      <c r="AV537" s="202"/>
      <c r="AW537" s="273"/>
      <c r="AX537" s="273"/>
      <c r="AY537" s="273"/>
      <c r="AZ537" s="273"/>
      <c r="BA537" s="273"/>
      <c r="BB537" s="273"/>
      <c r="BC537" s="273"/>
      <c r="BD537" s="273"/>
    </row>
    <row r="538" spans="1:56" ht="47.25" customHeight="1">
      <c r="A538" s="167">
        <f>IF(C538=0,"  ",VLOOKUP(C538,CODES!$A$1:$B$143,2,FALSE))</f>
        <v>100000100001000</v>
      </c>
      <c r="B538" s="256" t="s">
        <v>1618</v>
      </c>
      <c r="C538" s="169" t="s">
        <v>115</v>
      </c>
      <c r="D538" s="169" t="s">
        <v>36</v>
      </c>
      <c r="E538" s="169" t="s">
        <v>44</v>
      </c>
      <c r="F538" s="170" t="str">
        <f t="shared" ref="F538:I538" si="1229">IF($E538="Public Bidding","Date Required",IF($E538="Shopping","n/a",IF($E538="Small Value Procurement","n/a",IF($E538="Lease of Venue","n/a",IF($E538="Agency to Agency","n/a",IF($E538="Direct Contracting","n/a",IF($E538="Emergency Cases","n/a",IF($E538=""," ","Check Mode of Proc"))))))))</f>
        <v>n/a</v>
      </c>
      <c r="G538" s="170" t="str">
        <f t="shared" si="1229"/>
        <v>n/a</v>
      </c>
      <c r="H538" s="170" t="str">
        <f t="shared" si="1229"/>
        <v>n/a</v>
      </c>
      <c r="I538" s="170" t="str">
        <f t="shared" si="1229"/>
        <v>n/a</v>
      </c>
      <c r="J538" s="180">
        <v>44727</v>
      </c>
      <c r="K538" s="180">
        <v>44727</v>
      </c>
      <c r="L538" s="181" t="str">
        <f t="shared" si="1214"/>
        <v>n/a</v>
      </c>
      <c r="M538" s="180">
        <v>44739</v>
      </c>
      <c r="N538" s="180">
        <v>44745</v>
      </c>
      <c r="O538" s="186">
        <v>44746</v>
      </c>
      <c r="P538" s="186">
        <v>44747</v>
      </c>
      <c r="Q538" s="243" t="str">
        <f t="shared" ref="Q538:R538" si="1230">IF($E538="Public Bidding","Date Required",IF($E538="Shopping","Date Required",IF($E538="Small Value Procurement","Date Required",IF($E538="Lease of Venue","Date Required",IF($E538="Agency to Agency","Date Required",IF($E538="Direct Contracting","Date Required",IF($E538="Emergency Cases","Date Required","Check Mode of Proc")))))))</f>
        <v>Date Required</v>
      </c>
      <c r="R538" s="243" t="str">
        <f t="shared" si="1230"/>
        <v>Date Required</v>
      </c>
      <c r="S538" s="190" t="s">
        <v>38</v>
      </c>
      <c r="T538" s="404">
        <f t="shared" si="1207"/>
        <v>15000</v>
      </c>
      <c r="U538" s="378">
        <v>15000</v>
      </c>
      <c r="V538" s="400"/>
      <c r="W538" s="404">
        <f t="shared" si="1211"/>
        <v>14250</v>
      </c>
      <c r="X538" s="378">
        <v>14250</v>
      </c>
      <c r="Y538" s="261"/>
      <c r="Z538" s="190" t="str">
        <f t="shared" ref="Z538:AF538" si="1231">IF($E538="Public Bidding","Date Required",IF($E538="Shopping","n/a",IF($E538="Small Value Procurement","n/a",IF($E538="Lease of Venue","n/a",IF($E538="Agency to Agency","n/a",IF($E538="Direct Contracting","n/a",IF($E538="Emergency Cases","n/a","Check Mode of Proc")))))))</f>
        <v>n/a</v>
      </c>
      <c r="AA538" s="190" t="str">
        <f t="shared" si="1231"/>
        <v>n/a</v>
      </c>
      <c r="AB538" s="190" t="str">
        <f t="shared" si="1231"/>
        <v>n/a</v>
      </c>
      <c r="AC538" s="190" t="str">
        <f t="shared" si="1231"/>
        <v>n/a</v>
      </c>
      <c r="AD538" s="190" t="str">
        <f t="shared" si="1231"/>
        <v>n/a</v>
      </c>
      <c r="AE538" s="190" t="str">
        <f t="shared" si="1231"/>
        <v>n/a</v>
      </c>
      <c r="AF538" s="190" t="str">
        <f t="shared" si="1231"/>
        <v>n/a</v>
      </c>
      <c r="AG538" s="270"/>
      <c r="AH538" s="270"/>
      <c r="AI538" s="169" t="s">
        <v>1619</v>
      </c>
      <c r="AJ538" s="269" t="s">
        <v>997</v>
      </c>
      <c r="AK538" s="268" t="s">
        <v>1620</v>
      </c>
      <c r="AL538" s="266"/>
      <c r="AM538" s="266"/>
      <c r="AN538" s="202"/>
      <c r="AO538" s="202"/>
      <c r="AP538" s="202"/>
      <c r="AQ538" s="202"/>
      <c r="AR538" s="202"/>
      <c r="AS538" s="202"/>
      <c r="AT538" s="202"/>
      <c r="AU538" s="202"/>
      <c r="AV538" s="202"/>
      <c r="AW538" s="273"/>
      <c r="AX538" s="273"/>
      <c r="AY538" s="273"/>
      <c r="AZ538" s="273"/>
      <c r="BA538" s="273"/>
      <c r="BB538" s="273"/>
      <c r="BC538" s="273"/>
      <c r="BD538" s="273"/>
    </row>
    <row r="539" spans="1:56" ht="47.25" customHeight="1">
      <c r="A539" s="167">
        <f>IF(C539=0,"  ",VLOOKUP(C539,CODES!$A$1:$B$143,2,FALSE))</f>
        <v>100000100001000</v>
      </c>
      <c r="B539" s="256" t="s">
        <v>1621</v>
      </c>
      <c r="C539" s="169" t="s">
        <v>115</v>
      </c>
      <c r="D539" s="169" t="s">
        <v>36</v>
      </c>
      <c r="E539" s="169" t="s">
        <v>44</v>
      </c>
      <c r="F539" s="170" t="str">
        <f t="shared" ref="F539:I539" si="1232">IF($E539="Public Bidding","Date Required",IF($E539="Shopping","n/a",IF($E539="Small Value Procurement","n/a",IF($E539="Lease of Venue","n/a",IF($E539="Agency to Agency","n/a",IF($E539="Direct Contracting","n/a",IF($E539="Emergency Cases","n/a",IF($E539=""," ","Check Mode of Proc"))))))))</f>
        <v>n/a</v>
      </c>
      <c r="G539" s="170" t="str">
        <f t="shared" si="1232"/>
        <v>n/a</v>
      </c>
      <c r="H539" s="170" t="str">
        <f t="shared" si="1232"/>
        <v>n/a</v>
      </c>
      <c r="I539" s="170" t="str">
        <f t="shared" si="1232"/>
        <v>n/a</v>
      </c>
      <c r="J539" s="180">
        <v>44732</v>
      </c>
      <c r="K539" s="180">
        <v>44732</v>
      </c>
      <c r="L539" s="181" t="str">
        <f t="shared" si="1214"/>
        <v>n/a</v>
      </c>
      <c r="M539" s="180">
        <v>44739</v>
      </c>
      <c r="N539" s="180">
        <v>44745</v>
      </c>
      <c r="O539" s="186">
        <v>44746</v>
      </c>
      <c r="P539" s="186">
        <v>44747</v>
      </c>
      <c r="Q539" s="243" t="str">
        <f t="shared" ref="Q539:R539" si="1233">IF($E539="Public Bidding","Date Required",IF($E539="Shopping","Date Required",IF($E539="Small Value Procurement","Date Required",IF($E539="Lease of Venue","Date Required",IF($E539="Agency to Agency","Date Required",IF($E539="Direct Contracting","Date Required",IF($E539="Emergency Cases","Date Required","Check Mode of Proc")))))))</f>
        <v>Date Required</v>
      </c>
      <c r="R539" s="243" t="str">
        <f t="shared" si="1233"/>
        <v>Date Required</v>
      </c>
      <c r="S539" s="190" t="s">
        <v>38</v>
      </c>
      <c r="T539" s="404">
        <f t="shared" si="1207"/>
        <v>15000</v>
      </c>
      <c r="U539" s="378">
        <v>15000</v>
      </c>
      <c r="V539" s="400"/>
      <c r="W539" s="404">
        <f t="shared" si="1211"/>
        <v>14250</v>
      </c>
      <c r="X539" s="378">
        <v>14250</v>
      </c>
      <c r="Y539" s="261"/>
      <c r="Z539" s="190" t="str">
        <f t="shared" ref="Z539:AF539" si="1234">IF($E539="Public Bidding","Date Required",IF($E539="Shopping","n/a",IF($E539="Small Value Procurement","n/a",IF($E539="Lease of Venue","n/a",IF($E539="Agency to Agency","n/a",IF($E539="Direct Contracting","n/a",IF($E539="Emergency Cases","n/a","Check Mode of Proc")))))))</f>
        <v>n/a</v>
      </c>
      <c r="AA539" s="190" t="str">
        <f t="shared" si="1234"/>
        <v>n/a</v>
      </c>
      <c r="AB539" s="190" t="str">
        <f t="shared" si="1234"/>
        <v>n/a</v>
      </c>
      <c r="AC539" s="190" t="str">
        <f t="shared" si="1234"/>
        <v>n/a</v>
      </c>
      <c r="AD539" s="190" t="str">
        <f t="shared" si="1234"/>
        <v>n/a</v>
      </c>
      <c r="AE539" s="190" t="str">
        <f t="shared" si="1234"/>
        <v>n/a</v>
      </c>
      <c r="AF539" s="190" t="str">
        <f t="shared" si="1234"/>
        <v>n/a</v>
      </c>
      <c r="AG539" s="270"/>
      <c r="AH539" s="270"/>
      <c r="AI539" s="169" t="s">
        <v>1622</v>
      </c>
      <c r="AJ539" s="269" t="s">
        <v>1165</v>
      </c>
      <c r="AK539" s="268" t="s">
        <v>1623</v>
      </c>
      <c r="AL539" s="266"/>
      <c r="AM539" s="266"/>
      <c r="AN539" s="202"/>
      <c r="AO539" s="202"/>
      <c r="AP539" s="202"/>
      <c r="AQ539" s="202"/>
      <c r="AR539" s="202"/>
      <c r="AS539" s="202"/>
      <c r="AT539" s="202"/>
      <c r="AU539" s="202"/>
      <c r="AV539" s="202"/>
      <c r="AW539" s="273"/>
      <c r="AX539" s="273"/>
      <c r="AY539" s="273"/>
      <c r="AZ539" s="273"/>
      <c r="BA539" s="273"/>
      <c r="BB539" s="273"/>
      <c r="BC539" s="273"/>
      <c r="BD539" s="273"/>
    </row>
    <row r="540" spans="1:56" ht="36.950000000000003" customHeight="1">
      <c r="A540" s="167">
        <f>IF(C540=0,"  ",VLOOKUP(C540,CODES!$A$1:$B$143,2,FALSE))</f>
        <v>100000100001000</v>
      </c>
      <c r="B540" s="256" t="s">
        <v>1624</v>
      </c>
      <c r="C540" s="169" t="s">
        <v>49</v>
      </c>
      <c r="D540" s="169" t="s">
        <v>36</v>
      </c>
      <c r="E540" s="169" t="s">
        <v>44</v>
      </c>
      <c r="F540" s="170" t="str">
        <f t="shared" ref="F540:I540" si="1235">IF($E540="Public Bidding","Date Required",IF($E540="Shopping","n/a",IF($E540="Small Value Procurement","n/a",IF($E540="Lease of Venue","n/a",IF($E540="Agency to Agency","n/a",IF($E540="Direct Contracting","n/a",IF($E540="Emergency Cases","n/a",IF($E540=""," ","Check Mode of Proc"))))))))</f>
        <v>n/a</v>
      </c>
      <c r="G540" s="170" t="str">
        <f t="shared" si="1235"/>
        <v>n/a</v>
      </c>
      <c r="H540" s="170" t="str">
        <f t="shared" si="1235"/>
        <v>n/a</v>
      </c>
      <c r="I540" s="170" t="str">
        <f t="shared" si="1235"/>
        <v>n/a</v>
      </c>
      <c r="J540" s="180">
        <v>44739</v>
      </c>
      <c r="K540" s="180">
        <v>44739</v>
      </c>
      <c r="L540" s="181" t="str">
        <f t="shared" si="1214"/>
        <v>n/a</v>
      </c>
      <c r="M540" s="180">
        <v>44739</v>
      </c>
      <c r="N540" s="169" t="str">
        <f t="shared" ref="N540:N541" si="1236">IF($E540="Public Bidding","Date Required",IF($E540="Shopping","Date Required",IF($E540="Small Value Procurement","Date Required",IF($E540="Lease of Venue","Date Required",IF($E540="Agency to Agency","Date Required",IF($E540="Direct Contracting","Date Required",IF($E540="Emergency Cases","Date Required",IF($E540=""," ","Check Mode of Proc"))))))))</f>
        <v>Date Required</v>
      </c>
      <c r="O540" s="186">
        <v>44753</v>
      </c>
      <c r="P540" s="186">
        <v>44754</v>
      </c>
      <c r="Q540" s="243" t="str">
        <f t="shared" ref="Q540:R540" si="1237">IF($E540="Public Bidding","Date Required",IF($E540="Shopping","Date Required",IF($E540="Small Value Procurement","Date Required",IF($E540="Lease of Venue","Date Required",IF($E540="Agency to Agency","Date Required",IF($E540="Direct Contracting","Date Required",IF($E540="Emergency Cases","Date Required","Check Mode of Proc")))))))</f>
        <v>Date Required</v>
      </c>
      <c r="R540" s="243" t="str">
        <f t="shared" si="1237"/>
        <v>Date Required</v>
      </c>
      <c r="S540" s="190" t="s">
        <v>38</v>
      </c>
      <c r="T540" s="404">
        <v>20000</v>
      </c>
      <c r="U540" s="401">
        <v>20000</v>
      </c>
      <c r="V540" s="400"/>
      <c r="W540" s="404">
        <f t="shared" si="1211"/>
        <v>21820</v>
      </c>
      <c r="X540" s="378">
        <v>21820</v>
      </c>
      <c r="Y540" s="261"/>
      <c r="Z540" s="190" t="str">
        <f t="shared" ref="Z540:AF540" si="1238">IF($E540="Public Bidding","Date Required",IF($E540="Shopping","n/a",IF($E540="Small Value Procurement","n/a",IF($E540="Lease of Venue","n/a",IF($E540="Agency to Agency","n/a",IF($E540="Direct Contracting","n/a",IF($E540="Emergency Cases","n/a","Check Mode of Proc")))))))</f>
        <v>n/a</v>
      </c>
      <c r="AA540" s="190" t="str">
        <f t="shared" si="1238"/>
        <v>n/a</v>
      </c>
      <c r="AB540" s="190" t="str">
        <f t="shared" si="1238"/>
        <v>n/a</v>
      </c>
      <c r="AC540" s="190" t="str">
        <f t="shared" si="1238"/>
        <v>n/a</v>
      </c>
      <c r="AD540" s="190" t="str">
        <f t="shared" si="1238"/>
        <v>n/a</v>
      </c>
      <c r="AE540" s="190" t="str">
        <f t="shared" si="1238"/>
        <v>n/a</v>
      </c>
      <c r="AF540" s="190" t="str">
        <f t="shared" si="1238"/>
        <v>n/a</v>
      </c>
      <c r="AG540" s="270"/>
      <c r="AH540" s="270"/>
      <c r="AI540" s="169" t="s">
        <v>1625</v>
      </c>
      <c r="AJ540" s="269" t="s">
        <v>1626</v>
      </c>
      <c r="AK540" s="268" t="s">
        <v>1627</v>
      </c>
      <c r="AL540" s="266"/>
      <c r="AM540" s="266"/>
      <c r="AN540" s="202"/>
      <c r="AO540" s="202"/>
      <c r="AP540" s="202"/>
      <c r="AQ540" s="202"/>
      <c r="AR540" s="202"/>
      <c r="AS540" s="202"/>
      <c r="AT540" s="202"/>
      <c r="AU540" s="202"/>
      <c r="AV540" s="202"/>
      <c r="AW540" s="273"/>
      <c r="AX540" s="273"/>
      <c r="AY540" s="273"/>
      <c r="AZ540" s="273"/>
      <c r="BA540" s="273"/>
      <c r="BB540" s="273"/>
      <c r="BC540" s="273"/>
      <c r="BD540" s="273"/>
    </row>
    <row r="541" spans="1:56" ht="39" customHeight="1">
      <c r="A541" s="167">
        <f>IF(C541=0,"  ",VLOOKUP(C541,CODES!$A$1:$B$143,2,FALSE))</f>
        <v>100000100001000</v>
      </c>
      <c r="B541" s="256" t="s">
        <v>1624</v>
      </c>
      <c r="C541" s="169" t="s">
        <v>49</v>
      </c>
      <c r="D541" s="169" t="s">
        <v>36</v>
      </c>
      <c r="E541" s="169" t="s">
        <v>44</v>
      </c>
      <c r="F541" s="170" t="str">
        <f t="shared" ref="F541:I541" si="1239">IF($E541="Public Bidding","Date Required",IF($E541="Shopping","n/a",IF($E541="Small Value Procurement","n/a",IF($E541="Lease of Venue","n/a",IF($E541="Agency to Agency","n/a",IF($E541="Direct Contracting","n/a",IF($E541="Emergency Cases","n/a",IF($E541=""," ","Check Mode of Proc"))))))))</f>
        <v>n/a</v>
      </c>
      <c r="G541" s="170" t="str">
        <f t="shared" si="1239"/>
        <v>n/a</v>
      </c>
      <c r="H541" s="170" t="str">
        <f t="shared" si="1239"/>
        <v>n/a</v>
      </c>
      <c r="I541" s="170" t="str">
        <f t="shared" si="1239"/>
        <v>n/a</v>
      </c>
      <c r="J541" s="180">
        <v>44735</v>
      </c>
      <c r="K541" s="180">
        <v>44735</v>
      </c>
      <c r="L541" s="181" t="str">
        <f t="shared" si="1214"/>
        <v>n/a</v>
      </c>
      <c r="M541" s="180">
        <v>44739</v>
      </c>
      <c r="N541" s="169" t="str">
        <f t="shared" si="1236"/>
        <v>Date Required</v>
      </c>
      <c r="O541" s="243" t="str">
        <f t="shared" ref="O541:R541" si="1240">IF($E541="Public Bidding","Date Required",IF($E541="Shopping","Date Required",IF($E541="Small Value Procurement","Date Required",IF($E541="Lease of Venue","Date Required",IF($E541="Agency to Agency","Date Required",IF($E541="Direct Contracting","Date Required",IF($E541="Emergency Cases","Date Required","Check Mode of Proc")))))))</f>
        <v>Date Required</v>
      </c>
      <c r="P541" s="243" t="str">
        <f t="shared" si="1240"/>
        <v>Date Required</v>
      </c>
      <c r="Q541" s="243" t="str">
        <f t="shared" si="1240"/>
        <v>Date Required</v>
      </c>
      <c r="R541" s="243" t="str">
        <f t="shared" si="1240"/>
        <v>Date Required</v>
      </c>
      <c r="S541" s="190" t="s">
        <v>38</v>
      </c>
      <c r="T541" s="404">
        <f t="shared" ref="T541:T562" si="1241">SUM(U541:V541)</f>
        <v>30000</v>
      </c>
      <c r="U541" s="378">
        <v>30000</v>
      </c>
      <c r="V541" s="400"/>
      <c r="W541" s="404">
        <f t="shared" si="1211"/>
        <v>9500</v>
      </c>
      <c r="X541" s="378">
        <v>9500</v>
      </c>
      <c r="Y541" s="261"/>
      <c r="Z541" s="190" t="str">
        <f t="shared" ref="Z541:AF541" si="1242">IF($E541="Public Bidding","Date Required",IF($E541="Shopping","n/a",IF($E541="Small Value Procurement","n/a",IF($E541="Lease of Venue","n/a",IF($E541="Agency to Agency","n/a",IF($E541="Direct Contracting","n/a",IF($E541="Emergency Cases","n/a","Check Mode of Proc")))))))</f>
        <v>n/a</v>
      </c>
      <c r="AA541" s="190" t="str">
        <f t="shared" si="1242"/>
        <v>n/a</v>
      </c>
      <c r="AB541" s="190" t="str">
        <f t="shared" si="1242"/>
        <v>n/a</v>
      </c>
      <c r="AC541" s="190" t="str">
        <f t="shared" si="1242"/>
        <v>n/a</v>
      </c>
      <c r="AD541" s="190" t="str">
        <f t="shared" si="1242"/>
        <v>n/a</v>
      </c>
      <c r="AE541" s="190" t="str">
        <f t="shared" si="1242"/>
        <v>n/a</v>
      </c>
      <c r="AF541" s="190" t="str">
        <f t="shared" si="1242"/>
        <v>n/a</v>
      </c>
      <c r="AG541" s="270"/>
      <c r="AH541" s="270"/>
      <c r="AI541" s="169" t="s">
        <v>1628</v>
      </c>
      <c r="AJ541" s="267" t="s">
        <v>1629</v>
      </c>
      <c r="AK541" s="268" t="s">
        <v>1630</v>
      </c>
      <c r="AL541" s="266"/>
      <c r="AM541" s="266"/>
      <c r="AN541" s="202"/>
      <c r="AO541" s="202"/>
      <c r="AP541" s="202"/>
      <c r="AQ541" s="202"/>
      <c r="AR541" s="202"/>
      <c r="AS541" s="202"/>
      <c r="AT541" s="202"/>
      <c r="AU541" s="202"/>
      <c r="AV541" s="202"/>
      <c r="AW541" s="273"/>
      <c r="AX541" s="273"/>
      <c r="AY541" s="273"/>
      <c r="AZ541" s="273"/>
      <c r="BA541" s="273"/>
      <c r="BB541" s="273"/>
      <c r="BC541" s="273"/>
      <c r="BD541" s="273"/>
    </row>
    <row r="542" spans="1:56" ht="39.950000000000003" customHeight="1">
      <c r="A542" s="167">
        <f>IF(C542=0,"  ",VLOOKUP(C542,CODES!$A$1:$B$143,2,FALSE))</f>
        <v>320104100001000</v>
      </c>
      <c r="B542" s="256" t="s">
        <v>1631</v>
      </c>
      <c r="C542" s="169" t="s">
        <v>279</v>
      </c>
      <c r="D542" s="169" t="s">
        <v>36</v>
      </c>
      <c r="E542" s="169" t="s">
        <v>44</v>
      </c>
      <c r="F542" s="170" t="str">
        <f t="shared" ref="F542:I542" si="1243">IF($E542="Public Bidding","Date Required",IF($E542="Shopping","n/a",IF($E542="Small Value Procurement","n/a",IF($E542="Lease of Venue","n/a",IF($E542="Agency to Agency","n/a",IF($E542="Direct Contracting","n/a",IF($E542="Emergency Cases","n/a",IF($E542=""," ","Check Mode of Proc"))))))))</f>
        <v>n/a</v>
      </c>
      <c r="G542" s="170" t="str">
        <f t="shared" si="1243"/>
        <v>n/a</v>
      </c>
      <c r="H542" s="170" t="str">
        <f t="shared" si="1243"/>
        <v>n/a</v>
      </c>
      <c r="I542" s="170" t="str">
        <f t="shared" si="1243"/>
        <v>n/a</v>
      </c>
      <c r="J542" s="180">
        <v>44736</v>
      </c>
      <c r="K542" s="180">
        <v>44736</v>
      </c>
      <c r="L542" s="181" t="str">
        <f t="shared" si="1214"/>
        <v>n/a</v>
      </c>
      <c r="M542" s="180">
        <v>44742</v>
      </c>
      <c r="N542" s="180">
        <v>44742</v>
      </c>
      <c r="O542" s="186">
        <v>44748</v>
      </c>
      <c r="P542" s="186">
        <v>44749</v>
      </c>
      <c r="Q542" s="243" t="str">
        <f t="shared" ref="Q542:R542" si="1244">IF($E542="Public Bidding","Date Required",IF($E542="Shopping","Date Required",IF($E542="Small Value Procurement","Date Required",IF($E542="Lease of Venue","Date Required",IF($E542="Agency to Agency","Date Required",IF($E542="Direct Contracting","Date Required",IF($E542="Emergency Cases","Date Required","Check Mode of Proc")))))))</f>
        <v>Date Required</v>
      </c>
      <c r="R542" s="243" t="str">
        <f t="shared" si="1244"/>
        <v>Date Required</v>
      </c>
      <c r="S542" s="190" t="s">
        <v>38</v>
      </c>
      <c r="T542" s="404">
        <f t="shared" si="1241"/>
        <v>109000</v>
      </c>
      <c r="U542" s="378">
        <v>109000</v>
      </c>
      <c r="V542" s="400"/>
      <c r="W542" s="404">
        <f t="shared" si="1211"/>
        <v>66150</v>
      </c>
      <c r="X542" s="378">
        <v>66150</v>
      </c>
      <c r="Y542" s="261"/>
      <c r="Z542" s="190" t="str">
        <f t="shared" ref="Z542:AF542" si="1245">IF($E542="Public Bidding","Date Required",IF($E542="Shopping","n/a",IF($E542="Small Value Procurement","n/a",IF($E542="Lease of Venue","n/a",IF($E542="Agency to Agency","n/a",IF($E542="Direct Contracting","n/a",IF($E542="Emergency Cases","n/a","Check Mode of Proc")))))))</f>
        <v>n/a</v>
      </c>
      <c r="AA542" s="190" t="str">
        <f t="shared" si="1245"/>
        <v>n/a</v>
      </c>
      <c r="AB542" s="190" t="str">
        <f t="shared" si="1245"/>
        <v>n/a</v>
      </c>
      <c r="AC542" s="190" t="str">
        <f t="shared" si="1245"/>
        <v>n/a</v>
      </c>
      <c r="AD542" s="190" t="str">
        <f t="shared" si="1245"/>
        <v>n/a</v>
      </c>
      <c r="AE542" s="190" t="str">
        <f t="shared" si="1245"/>
        <v>n/a</v>
      </c>
      <c r="AF542" s="190" t="str">
        <f t="shared" si="1245"/>
        <v>n/a</v>
      </c>
      <c r="AG542" s="270"/>
      <c r="AH542" s="270"/>
      <c r="AI542" s="169" t="s">
        <v>1632</v>
      </c>
      <c r="AJ542" s="310" t="s">
        <v>1633</v>
      </c>
      <c r="AK542" s="268" t="s">
        <v>1563</v>
      </c>
      <c r="AL542" s="266"/>
      <c r="AM542" s="266"/>
      <c r="AN542" s="202"/>
      <c r="AO542" s="202"/>
      <c r="AP542" s="202"/>
      <c r="AQ542" s="202"/>
      <c r="AR542" s="202"/>
      <c r="AS542" s="202"/>
      <c r="AT542" s="202"/>
      <c r="AU542" s="202"/>
      <c r="AV542" s="202"/>
      <c r="AW542" s="273"/>
      <c r="AX542" s="273"/>
      <c r="AY542" s="273"/>
      <c r="AZ542" s="273"/>
      <c r="BA542" s="273"/>
      <c r="BB542" s="273"/>
      <c r="BC542" s="273"/>
      <c r="BD542" s="273"/>
    </row>
    <row r="543" spans="1:56" ht="47.25" customHeight="1">
      <c r="A543" s="167">
        <f>IF(C543=0,"  ",VLOOKUP(C543,CODES!$A$1:$B$143,2,FALSE))</f>
        <v>320104100001000</v>
      </c>
      <c r="B543" s="256" t="s">
        <v>1634</v>
      </c>
      <c r="C543" s="169" t="s">
        <v>279</v>
      </c>
      <c r="D543" s="169" t="s">
        <v>36</v>
      </c>
      <c r="E543" s="169" t="s">
        <v>44</v>
      </c>
      <c r="F543" s="170" t="str">
        <f t="shared" ref="F543:I543" si="1246">IF($E543="Public Bidding","Date Required",IF($E543="Shopping","n/a",IF($E543="Small Value Procurement","n/a",IF($E543="Lease of Venue","n/a",IF($E543="Agency to Agency","n/a",IF($E543="Direct Contracting","n/a",IF($E543="Emergency Cases","n/a",IF($E543=""," ","Check Mode of Proc"))))))))</f>
        <v>n/a</v>
      </c>
      <c r="G543" s="170" t="str">
        <f t="shared" si="1246"/>
        <v>n/a</v>
      </c>
      <c r="H543" s="170" t="str">
        <f t="shared" si="1246"/>
        <v>n/a</v>
      </c>
      <c r="I543" s="170" t="str">
        <f t="shared" si="1246"/>
        <v>n/a</v>
      </c>
      <c r="J543" s="180">
        <v>44736</v>
      </c>
      <c r="K543" s="180">
        <v>44736</v>
      </c>
      <c r="L543" s="181" t="str">
        <f t="shared" si="1214"/>
        <v>n/a</v>
      </c>
      <c r="M543" s="180">
        <v>44740</v>
      </c>
      <c r="N543" s="180">
        <v>44746</v>
      </c>
      <c r="O543" s="186">
        <v>44748</v>
      </c>
      <c r="P543" s="186">
        <v>44749</v>
      </c>
      <c r="Q543" s="243" t="str">
        <f t="shared" ref="Q543:R543" si="1247">IF($E543="Public Bidding","Date Required",IF($E543="Shopping","Date Required",IF($E543="Small Value Procurement","Date Required",IF($E543="Lease of Venue","Date Required",IF($E543="Agency to Agency","Date Required",IF($E543="Direct Contracting","Date Required",IF($E543="Emergency Cases","Date Required","Check Mode of Proc")))))))</f>
        <v>Date Required</v>
      </c>
      <c r="R543" s="243" t="str">
        <f t="shared" si="1247"/>
        <v>Date Required</v>
      </c>
      <c r="S543" s="190" t="s">
        <v>38</v>
      </c>
      <c r="T543" s="404">
        <f t="shared" si="1241"/>
        <v>109000</v>
      </c>
      <c r="U543" s="378">
        <v>109000</v>
      </c>
      <c r="V543" s="400"/>
      <c r="W543" s="404">
        <f t="shared" si="1211"/>
        <v>7000</v>
      </c>
      <c r="X543" s="378">
        <v>7000</v>
      </c>
      <c r="Y543" s="261"/>
      <c r="Z543" s="190" t="str">
        <f t="shared" ref="Z543:AF543" si="1248">IF($E543="Public Bidding","Date Required",IF($E543="Shopping","n/a",IF($E543="Small Value Procurement","n/a",IF($E543="Lease of Venue","n/a",IF($E543="Agency to Agency","n/a",IF($E543="Direct Contracting","n/a",IF($E543="Emergency Cases","n/a","Check Mode of Proc")))))))</f>
        <v>n/a</v>
      </c>
      <c r="AA543" s="190" t="str">
        <f t="shared" si="1248"/>
        <v>n/a</v>
      </c>
      <c r="AB543" s="190" t="str">
        <f t="shared" si="1248"/>
        <v>n/a</v>
      </c>
      <c r="AC543" s="190" t="str">
        <f t="shared" si="1248"/>
        <v>n/a</v>
      </c>
      <c r="AD543" s="190" t="str">
        <f t="shared" si="1248"/>
        <v>n/a</v>
      </c>
      <c r="AE543" s="190" t="str">
        <f t="shared" si="1248"/>
        <v>n/a</v>
      </c>
      <c r="AF543" s="190" t="str">
        <f t="shared" si="1248"/>
        <v>n/a</v>
      </c>
      <c r="AG543" s="270"/>
      <c r="AH543" s="270"/>
      <c r="AI543" s="169" t="s">
        <v>1635</v>
      </c>
      <c r="AJ543" s="269" t="s">
        <v>892</v>
      </c>
      <c r="AK543" s="268" t="s">
        <v>1575</v>
      </c>
      <c r="AL543" s="266"/>
      <c r="AM543" s="266"/>
      <c r="AN543" s="202"/>
      <c r="AO543" s="202"/>
      <c r="AP543" s="202"/>
      <c r="AQ543" s="202"/>
      <c r="AR543" s="202"/>
      <c r="AS543" s="202"/>
      <c r="AT543" s="202"/>
      <c r="AU543" s="202"/>
      <c r="AV543" s="202"/>
      <c r="AW543" s="273"/>
      <c r="AX543" s="273"/>
      <c r="AY543" s="273"/>
      <c r="AZ543" s="273"/>
      <c r="BA543" s="273"/>
      <c r="BB543" s="273"/>
      <c r="BC543" s="273"/>
      <c r="BD543" s="273"/>
    </row>
    <row r="544" spans="1:56" ht="47.25" customHeight="1">
      <c r="A544" s="167">
        <f>IF(C544=0,"  ",VLOOKUP(C544,CODES!$A$1:$B$143,2,FALSE))</f>
        <v>320101100001000</v>
      </c>
      <c r="B544" s="256" t="s">
        <v>1636</v>
      </c>
      <c r="C544" s="169" t="s">
        <v>93</v>
      </c>
      <c r="D544" s="169" t="s">
        <v>36</v>
      </c>
      <c r="E544" s="169" t="s">
        <v>44</v>
      </c>
      <c r="F544" s="170" t="str">
        <f t="shared" ref="F544:I544" si="1249">IF($E544="Public Bidding","Date Required",IF($E544="Shopping","n/a",IF($E544="Small Value Procurement","n/a",IF($E544="Lease of Venue","n/a",IF($E544="Agency to Agency","n/a",IF($E544="Direct Contracting","n/a",IF($E544="Emergency Cases","n/a",IF($E544=""," ","Check Mode of Proc"))))))))</f>
        <v>n/a</v>
      </c>
      <c r="G544" s="170" t="str">
        <f t="shared" si="1249"/>
        <v>n/a</v>
      </c>
      <c r="H544" s="170" t="str">
        <f t="shared" si="1249"/>
        <v>n/a</v>
      </c>
      <c r="I544" s="170" t="str">
        <f t="shared" si="1249"/>
        <v>n/a</v>
      </c>
      <c r="J544" s="183">
        <v>44713</v>
      </c>
      <c r="K544" s="180">
        <v>44713</v>
      </c>
      <c r="L544" s="181" t="str">
        <f t="shared" si="1214"/>
        <v>n/a</v>
      </c>
      <c r="M544" s="180">
        <v>44740</v>
      </c>
      <c r="N544" s="180">
        <v>44748</v>
      </c>
      <c r="O544" s="186">
        <v>44748</v>
      </c>
      <c r="P544" s="186">
        <v>44749</v>
      </c>
      <c r="Q544" s="243" t="str">
        <f t="shared" ref="Q544:R544" si="1250">IF($E544="Public Bidding","Date Required",IF($E544="Shopping","Date Required",IF($E544="Small Value Procurement","Date Required",IF($E544="Lease of Venue","Date Required",IF($E544="Agency to Agency","Date Required",IF($E544="Direct Contracting","Date Required",IF($E544="Emergency Cases","Date Required","Check Mode of Proc")))))))</f>
        <v>Date Required</v>
      </c>
      <c r="R544" s="243" t="str">
        <f t="shared" si="1250"/>
        <v>Date Required</v>
      </c>
      <c r="S544" s="190" t="s">
        <v>38</v>
      </c>
      <c r="T544" s="404">
        <f t="shared" si="1241"/>
        <v>124043.58</v>
      </c>
      <c r="U544" s="378">
        <v>124043.58</v>
      </c>
      <c r="V544" s="400"/>
      <c r="W544" s="404">
        <f t="shared" si="1211"/>
        <v>14033.9</v>
      </c>
      <c r="X544" s="378">
        <v>14033.9</v>
      </c>
      <c r="Y544" s="261"/>
      <c r="Z544" s="190" t="str">
        <f t="shared" ref="Z544:AF544" si="1251">IF($E544="Public Bidding","Date Required",IF($E544="Shopping","n/a",IF($E544="Small Value Procurement","n/a",IF($E544="Lease of Venue","n/a",IF($E544="Agency to Agency","n/a",IF($E544="Direct Contracting","n/a",IF($E544="Emergency Cases","n/a","Check Mode of Proc")))))))</f>
        <v>n/a</v>
      </c>
      <c r="AA544" s="190" t="str">
        <f t="shared" si="1251"/>
        <v>n/a</v>
      </c>
      <c r="AB544" s="190" t="str">
        <f t="shared" si="1251"/>
        <v>n/a</v>
      </c>
      <c r="AC544" s="190" t="str">
        <f t="shared" si="1251"/>
        <v>n/a</v>
      </c>
      <c r="AD544" s="190" t="str">
        <f t="shared" si="1251"/>
        <v>n/a</v>
      </c>
      <c r="AE544" s="190" t="str">
        <f t="shared" si="1251"/>
        <v>n/a</v>
      </c>
      <c r="AF544" s="190" t="str">
        <f t="shared" si="1251"/>
        <v>n/a</v>
      </c>
      <c r="AG544" s="270"/>
      <c r="AH544" s="270"/>
      <c r="AI544" s="169" t="s">
        <v>1637</v>
      </c>
      <c r="AJ544" s="267" t="s">
        <v>690</v>
      </c>
      <c r="AK544" s="268" t="s">
        <v>1638</v>
      </c>
      <c r="AL544" s="266"/>
      <c r="AM544" s="266"/>
      <c r="AN544" s="202"/>
      <c r="AO544" s="202"/>
      <c r="AP544" s="202"/>
      <c r="AQ544" s="202"/>
      <c r="AR544" s="202"/>
      <c r="AS544" s="202"/>
      <c r="AT544" s="202"/>
      <c r="AU544" s="202"/>
      <c r="AV544" s="202"/>
      <c r="AW544" s="273"/>
      <c r="AX544" s="273"/>
      <c r="AY544" s="273"/>
      <c r="AZ544" s="273"/>
      <c r="BA544" s="273"/>
      <c r="BB544" s="273"/>
      <c r="BC544" s="273"/>
      <c r="BD544" s="273"/>
    </row>
    <row r="545" spans="1:56" ht="33.950000000000003" customHeight="1">
      <c r="A545" s="167">
        <f>IF(C545=0,"  ",VLOOKUP(C545,CODES!$A$1:$B$143,2,FALSE))</f>
        <v>320101100001000</v>
      </c>
      <c r="B545" s="256" t="s">
        <v>1639</v>
      </c>
      <c r="C545" s="169" t="s">
        <v>93</v>
      </c>
      <c r="D545" s="169" t="s">
        <v>36</v>
      </c>
      <c r="E545" s="169" t="s">
        <v>44</v>
      </c>
      <c r="F545" s="170" t="str">
        <f t="shared" ref="F545:I545" si="1252">IF($E545="Public Bidding","Date Required",IF($E545="Shopping","n/a",IF($E545="Small Value Procurement","n/a",IF($E545="Lease of Venue","n/a",IF($E545="Agency to Agency","n/a",IF($E545="Direct Contracting","n/a",IF($E545="Emergency Cases","n/a",IF($E545=""," ","Check Mode of Proc"))))))))</f>
        <v>n/a</v>
      </c>
      <c r="G545" s="170" t="str">
        <f t="shared" si="1252"/>
        <v>n/a</v>
      </c>
      <c r="H545" s="170" t="str">
        <f t="shared" si="1252"/>
        <v>n/a</v>
      </c>
      <c r="I545" s="170" t="str">
        <f t="shared" si="1252"/>
        <v>n/a</v>
      </c>
      <c r="J545" s="183">
        <v>44713</v>
      </c>
      <c r="K545" s="180">
        <v>44713</v>
      </c>
      <c r="L545" s="181" t="str">
        <f t="shared" si="1214"/>
        <v>n/a</v>
      </c>
      <c r="M545" s="180">
        <v>44740</v>
      </c>
      <c r="N545" s="180">
        <v>44748</v>
      </c>
      <c r="O545" s="186">
        <v>44748</v>
      </c>
      <c r="P545" s="186">
        <v>44749</v>
      </c>
      <c r="Q545" s="243" t="str">
        <f t="shared" ref="Q545:R545" si="1253">IF($E545="Public Bidding","Date Required",IF($E545="Shopping","Date Required",IF($E545="Small Value Procurement","Date Required",IF($E545="Lease of Venue","Date Required",IF($E545="Agency to Agency","Date Required",IF($E545="Direct Contracting","Date Required",IF($E545="Emergency Cases","Date Required","Check Mode of Proc")))))))</f>
        <v>Date Required</v>
      </c>
      <c r="R545" s="243" t="str">
        <f t="shared" si="1253"/>
        <v>Date Required</v>
      </c>
      <c r="S545" s="190" t="s">
        <v>38</v>
      </c>
      <c r="T545" s="404">
        <f t="shared" si="1241"/>
        <v>124043.58</v>
      </c>
      <c r="U545" s="378">
        <v>124043.58</v>
      </c>
      <c r="V545" s="400"/>
      <c r="W545" s="404">
        <f t="shared" si="1211"/>
        <v>47242.48</v>
      </c>
      <c r="X545" s="378">
        <v>47242.48</v>
      </c>
      <c r="Y545" s="261"/>
      <c r="Z545" s="190" t="str">
        <f t="shared" ref="Z545:AF545" si="1254">IF($E545="Public Bidding","Date Required",IF($E545="Shopping","n/a",IF($E545="Small Value Procurement","n/a",IF($E545="Lease of Venue","n/a",IF($E545="Agency to Agency","n/a",IF($E545="Direct Contracting","n/a",IF($E545="Emergency Cases","n/a","Check Mode of Proc")))))))</f>
        <v>n/a</v>
      </c>
      <c r="AA545" s="190" t="str">
        <f t="shared" si="1254"/>
        <v>n/a</v>
      </c>
      <c r="AB545" s="190" t="str">
        <f t="shared" si="1254"/>
        <v>n/a</v>
      </c>
      <c r="AC545" s="190" t="str">
        <f t="shared" si="1254"/>
        <v>n/a</v>
      </c>
      <c r="AD545" s="190" t="str">
        <f t="shared" si="1254"/>
        <v>n/a</v>
      </c>
      <c r="AE545" s="190" t="str">
        <f t="shared" si="1254"/>
        <v>n/a</v>
      </c>
      <c r="AF545" s="190" t="str">
        <f t="shared" si="1254"/>
        <v>n/a</v>
      </c>
      <c r="AG545" s="270"/>
      <c r="AH545" s="270"/>
      <c r="AI545" s="169" t="s">
        <v>1640</v>
      </c>
      <c r="AJ545" s="256" t="s">
        <v>1641</v>
      </c>
      <c r="AK545" s="268" t="s">
        <v>1638</v>
      </c>
      <c r="AL545" s="266"/>
      <c r="AM545" s="266"/>
      <c r="AN545" s="202"/>
      <c r="AO545" s="202"/>
      <c r="AP545" s="202"/>
      <c r="AQ545" s="202"/>
      <c r="AR545" s="202"/>
      <c r="AS545" s="202"/>
      <c r="AT545" s="202"/>
      <c r="AU545" s="202"/>
      <c r="AV545" s="202"/>
      <c r="AW545" s="273"/>
      <c r="AX545" s="273"/>
      <c r="AY545" s="273"/>
      <c r="AZ545" s="273"/>
      <c r="BA545" s="273"/>
      <c r="BB545" s="273"/>
      <c r="BC545" s="273"/>
      <c r="BD545" s="273"/>
    </row>
    <row r="546" spans="1:56" ht="39" customHeight="1">
      <c r="A546" s="167">
        <f>IF(C546=0,"  ",VLOOKUP(C546,CODES!$A$1:$B$143,2,FALSE))</f>
        <v>320101100001000</v>
      </c>
      <c r="B546" s="253" t="s">
        <v>1642</v>
      </c>
      <c r="C546" s="169" t="s">
        <v>179</v>
      </c>
      <c r="D546" s="169" t="s">
        <v>36</v>
      </c>
      <c r="E546" s="169" t="s">
        <v>44</v>
      </c>
      <c r="F546" s="170" t="str">
        <f t="shared" ref="F546:I546" si="1255">IF($E546="Public Bidding","Date Required",IF($E546="Shopping","n/a",IF($E546="Small Value Procurement","n/a",IF($E546="Lease of Venue","n/a",IF($E546="Agency to Agency","n/a",IF($E546="Direct Contracting","n/a",IF($E546="Emergency Cases","n/a","Check Mode of Proc")))))))</f>
        <v>n/a</v>
      </c>
      <c r="G546" s="170" t="str">
        <f t="shared" si="1255"/>
        <v>n/a</v>
      </c>
      <c r="H546" s="170" t="str">
        <f t="shared" si="1255"/>
        <v>n/a</v>
      </c>
      <c r="I546" s="170" t="str">
        <f t="shared" si="1255"/>
        <v>n/a</v>
      </c>
      <c r="J546" s="180">
        <v>44692</v>
      </c>
      <c r="K546" s="180">
        <v>44692</v>
      </c>
      <c r="L546" s="181" t="str">
        <f>IF($E546="Public Bidding","Date Required",IF($E546="Shopping","n/a",IF($E546="Small Value Procurement","n/a",IF($E546="Lease of Venue","n/a",IF($E546="Agency to Agency","n/a",IF($E546="Direct Contracting","n/a",IF($E546="Emergency Cases","n/a","Check Mode of Proc")))))))</f>
        <v>n/a</v>
      </c>
      <c r="M546" s="180">
        <v>44712</v>
      </c>
      <c r="N546" s="180">
        <v>44718</v>
      </c>
      <c r="O546" s="186">
        <v>44722</v>
      </c>
      <c r="P546" s="186">
        <v>44723</v>
      </c>
      <c r="Q546" s="243" t="str">
        <f t="shared" ref="Q546:R546" si="1256">IF($E546="Public Bidding","Date Required",IF($E546="Shopping","Date Required",IF($E546="Small Value Procurement","Date Required",IF($E546="Lease of Venue","Date Required",IF($E546="Agency to Agency","Date Required",IF($E546="Direct Contracting","Date Required",IF($E546="Emergency Cases","Date Required","Check Mode of Proc")))))))</f>
        <v>Date Required</v>
      </c>
      <c r="R546" s="243" t="str">
        <f t="shared" si="1256"/>
        <v>Date Required</v>
      </c>
      <c r="S546" s="190" t="s">
        <v>38</v>
      </c>
      <c r="T546" s="404">
        <f t="shared" si="1241"/>
        <v>46740</v>
      </c>
      <c r="U546" s="401">
        <v>46740</v>
      </c>
      <c r="V546" s="403"/>
      <c r="W546" s="404">
        <f t="shared" si="1211"/>
        <v>3980</v>
      </c>
      <c r="X546" s="401">
        <v>3980</v>
      </c>
      <c r="Y546" s="195"/>
      <c r="Z546" s="190" t="str">
        <f t="shared" ref="Z546:AF546" si="1257">IF($E546="Public Bidding","Date Required",IF($E546="Shopping","n/a",IF($E546="Small Value Procurement","n/a",IF($E546="Lease of Venue","n/a",IF($E546="Agency to Agency","n/a",IF($E546="Direct Contracting","n/a",IF($E546="Emergency Cases","n/a","Check Mode of Proc")))))))</f>
        <v>n/a</v>
      </c>
      <c r="AA546" s="190" t="str">
        <f t="shared" si="1257"/>
        <v>n/a</v>
      </c>
      <c r="AB546" s="190" t="str">
        <f t="shared" si="1257"/>
        <v>n/a</v>
      </c>
      <c r="AC546" s="190" t="str">
        <f t="shared" si="1257"/>
        <v>n/a</v>
      </c>
      <c r="AD546" s="190" t="str">
        <f t="shared" si="1257"/>
        <v>n/a</v>
      </c>
      <c r="AE546" s="190" t="str">
        <f t="shared" si="1257"/>
        <v>n/a</v>
      </c>
      <c r="AF546" s="190" t="str">
        <f t="shared" si="1257"/>
        <v>n/a</v>
      </c>
      <c r="AG546" s="206"/>
      <c r="AH546" s="207"/>
      <c r="AI546" s="169" t="s">
        <v>1643</v>
      </c>
      <c r="AJ546" s="168" t="s">
        <v>1644</v>
      </c>
      <c r="AK546" s="169" t="s">
        <v>929</v>
      </c>
      <c r="AL546" s="231"/>
      <c r="AM546" s="231"/>
      <c r="AN546" s="231"/>
      <c r="AO546" s="235"/>
      <c r="AP546" s="231"/>
      <c r="AQ546" s="231"/>
      <c r="AR546" s="231"/>
      <c r="AS546" s="231"/>
      <c r="AT546" s="231"/>
      <c r="AU546" s="231"/>
      <c r="AV546" s="231"/>
      <c r="AW546" s="231"/>
      <c r="AX546" s="231"/>
      <c r="AY546" s="237"/>
      <c r="AZ546" s="231"/>
      <c r="BA546" s="238"/>
      <c r="BB546" s="231"/>
      <c r="BC546" s="231"/>
      <c r="BD546" s="231"/>
    </row>
    <row r="547" spans="1:56" ht="39" customHeight="1">
      <c r="A547" s="167">
        <f>IF(C547=0,"  ",VLOOKUP(C547,CODES!$A$1:$B$143,2,FALSE))</f>
        <v>320101100001000</v>
      </c>
      <c r="B547" s="253" t="s">
        <v>1645</v>
      </c>
      <c r="C547" s="169" t="s">
        <v>179</v>
      </c>
      <c r="D547" s="169" t="s">
        <v>36</v>
      </c>
      <c r="E547" s="169" t="s">
        <v>44</v>
      </c>
      <c r="F547" s="170" t="str">
        <f t="shared" ref="F547:I547" si="1258">IF($E547="Public Bidding","Date Required",IF($E547="Shopping","n/a",IF($E547="Small Value Procurement","n/a",IF($E547="Lease of Venue","n/a",IF($E547="Agency to Agency","n/a",IF($E547="Direct Contracting","n/a",IF($E547="Emergency Cases","n/a","Check Mode of Proc")))))))</f>
        <v>n/a</v>
      </c>
      <c r="G547" s="170" t="str">
        <f t="shared" si="1258"/>
        <v>n/a</v>
      </c>
      <c r="H547" s="170" t="str">
        <f t="shared" si="1258"/>
        <v>n/a</v>
      </c>
      <c r="I547" s="170" t="str">
        <f t="shared" si="1258"/>
        <v>n/a</v>
      </c>
      <c r="J547" s="180">
        <v>44692</v>
      </c>
      <c r="K547" s="180">
        <v>44692</v>
      </c>
      <c r="L547" s="181" t="str">
        <f>IF($E547="Public Bidding","Date Required",IF($E547="Shopping","n/a",IF($E547="Small Value Procurement","n/a",IF($E547="Lease of Venue","n/a",IF($E547="Agency to Agency","n/a",IF($E547="Direct Contracting","n/a",IF($E547="Emergency Cases","n/a","Check Mode of Proc")))))))</f>
        <v>n/a</v>
      </c>
      <c r="M547" s="180">
        <v>44712</v>
      </c>
      <c r="N547" s="180">
        <v>44718</v>
      </c>
      <c r="O547" s="186">
        <v>44722</v>
      </c>
      <c r="P547" s="186">
        <v>44723</v>
      </c>
      <c r="Q547" s="243" t="str">
        <f t="shared" ref="Q547:R547" si="1259">IF($E547="Public Bidding","Date Required",IF($E547="Shopping","Date Required",IF($E547="Small Value Procurement","Date Required",IF($E547="Lease of Venue","Date Required",IF($E547="Agency to Agency","Date Required",IF($E547="Direct Contracting","Date Required",IF($E547="Emergency Cases","Date Required","Check Mode of Proc")))))))</f>
        <v>Date Required</v>
      </c>
      <c r="R547" s="243" t="str">
        <f t="shared" si="1259"/>
        <v>Date Required</v>
      </c>
      <c r="S547" s="190" t="s">
        <v>38</v>
      </c>
      <c r="T547" s="404">
        <f t="shared" si="1241"/>
        <v>46740</v>
      </c>
      <c r="U547" s="401">
        <v>46740</v>
      </c>
      <c r="V547" s="403"/>
      <c r="W547" s="404">
        <f t="shared" si="1211"/>
        <v>24990</v>
      </c>
      <c r="X547" s="401">
        <v>24990</v>
      </c>
      <c r="Y547" s="195"/>
      <c r="Z547" s="190" t="str">
        <f t="shared" ref="Z547:AF547" si="1260">IF($E547="Public Bidding","Date Required",IF($E547="Shopping","n/a",IF($E547="Small Value Procurement","n/a",IF($E547="Lease of Venue","n/a",IF($E547="Agency to Agency","n/a",IF($E547="Direct Contracting","n/a",IF($E547="Emergency Cases","n/a","Check Mode of Proc")))))))</f>
        <v>n/a</v>
      </c>
      <c r="AA547" s="190" t="str">
        <f t="shared" si="1260"/>
        <v>n/a</v>
      </c>
      <c r="AB547" s="190" t="str">
        <f t="shared" si="1260"/>
        <v>n/a</v>
      </c>
      <c r="AC547" s="190" t="str">
        <f t="shared" si="1260"/>
        <v>n/a</v>
      </c>
      <c r="AD547" s="190" t="str">
        <f t="shared" si="1260"/>
        <v>n/a</v>
      </c>
      <c r="AE547" s="190" t="str">
        <f t="shared" si="1260"/>
        <v>n/a</v>
      </c>
      <c r="AF547" s="190" t="str">
        <f t="shared" si="1260"/>
        <v>n/a</v>
      </c>
      <c r="AG547" s="206"/>
      <c r="AH547" s="207"/>
      <c r="AI547" s="169" t="s">
        <v>1646</v>
      </c>
      <c r="AJ547" s="168" t="s">
        <v>1647</v>
      </c>
      <c r="AK547" s="169" t="s">
        <v>1648</v>
      </c>
      <c r="AL547" s="231"/>
      <c r="AM547" s="231"/>
      <c r="AN547" s="231"/>
      <c r="AO547" s="235"/>
      <c r="AP547" s="231"/>
      <c r="AQ547" s="231"/>
      <c r="AR547" s="231"/>
      <c r="AS547" s="231"/>
      <c r="AT547" s="231"/>
      <c r="AU547" s="231"/>
      <c r="AV547" s="231"/>
      <c r="AW547" s="231"/>
      <c r="AX547" s="231"/>
      <c r="AY547" s="237"/>
      <c r="AZ547" s="231"/>
      <c r="BA547" s="238"/>
      <c r="BB547" s="231"/>
      <c r="BC547" s="231"/>
      <c r="BD547" s="231"/>
    </row>
    <row r="548" spans="1:56" ht="38.1" customHeight="1">
      <c r="A548" s="167">
        <f>IF(C548=0,"  ",VLOOKUP(C548,CODES!$A$1:$B$143,2,FALSE))</f>
        <v>320101100001000</v>
      </c>
      <c r="B548" s="256" t="s">
        <v>1649</v>
      </c>
      <c r="C548" s="169" t="s">
        <v>93</v>
      </c>
      <c r="D548" s="169" t="s">
        <v>36</v>
      </c>
      <c r="E548" s="169" t="s">
        <v>44</v>
      </c>
      <c r="F548" s="170" t="str">
        <f t="shared" ref="F548:I548" si="1261">IF($E548="Public Bidding","Date Required",IF($E548="Shopping","n/a",IF($E548="Small Value Procurement","n/a",IF($E548="Lease of Venue","n/a",IF($E548="Agency to Agency","n/a",IF($E548="Direct Contracting","n/a",IF($E548="Emergency Cases","n/a",IF($E548=""," ","Check Mode of Proc"))))))))</f>
        <v>n/a</v>
      </c>
      <c r="G548" s="170" t="str">
        <f t="shared" si="1261"/>
        <v>n/a</v>
      </c>
      <c r="H548" s="170" t="str">
        <f t="shared" si="1261"/>
        <v>n/a</v>
      </c>
      <c r="I548" s="170" t="str">
        <f t="shared" si="1261"/>
        <v>n/a</v>
      </c>
      <c r="J548" s="183">
        <v>44713</v>
      </c>
      <c r="K548" s="180">
        <v>44713</v>
      </c>
      <c r="L548" s="181" t="str">
        <f t="shared" ref="L548:L563" si="1262">IF($E548="Public Bidding","Date Required",IF($E548="Shopping","n/a",IF($E548="Small Value Procurement","n/a",IF($E548="Lease of Venue","n/a",IF($E548="Agency to Agency","n/a",IF($E548="Direct Contracting","n/a",IF($E548="Emergency Cases","n/a",IF($E548=""," ","Check Mode of Proc"))))))))</f>
        <v>n/a</v>
      </c>
      <c r="M548" s="180">
        <v>44740</v>
      </c>
      <c r="N548" s="180">
        <v>44748</v>
      </c>
      <c r="O548" s="186">
        <v>44748</v>
      </c>
      <c r="P548" s="186">
        <v>44749</v>
      </c>
      <c r="Q548" s="243" t="str">
        <f t="shared" ref="Q548:R548" si="1263">IF($E548="Public Bidding","Date Required",IF($E548="Shopping","Date Required",IF($E548="Small Value Procurement","Date Required",IF($E548="Lease of Venue","Date Required",IF($E548="Agency to Agency","Date Required",IF($E548="Direct Contracting","Date Required",IF($E548="Emergency Cases","Date Required","Check Mode of Proc")))))))</f>
        <v>Date Required</v>
      </c>
      <c r="R548" s="243" t="str">
        <f t="shared" si="1263"/>
        <v>Date Required</v>
      </c>
      <c r="S548" s="190" t="s">
        <v>38</v>
      </c>
      <c r="T548" s="404">
        <f t="shared" si="1241"/>
        <v>124043.58</v>
      </c>
      <c r="U548" s="378">
        <v>124043.58</v>
      </c>
      <c r="V548" s="400"/>
      <c r="W548" s="404">
        <f t="shared" si="1211"/>
        <v>12489.5</v>
      </c>
      <c r="X548" s="378">
        <v>12489.5</v>
      </c>
      <c r="Y548" s="261"/>
      <c r="Z548" s="190" t="str">
        <f t="shared" ref="Z548:AF548" si="1264">IF($E548="Public Bidding","Date Required",IF($E548="Shopping","n/a",IF($E548="Small Value Procurement","n/a",IF($E548="Lease of Venue","n/a",IF($E548="Agency to Agency","n/a",IF($E548="Direct Contracting","n/a",IF($E548="Emergency Cases","n/a","Check Mode of Proc")))))))</f>
        <v>n/a</v>
      </c>
      <c r="AA548" s="190" t="str">
        <f t="shared" si="1264"/>
        <v>n/a</v>
      </c>
      <c r="AB548" s="190" t="str">
        <f t="shared" si="1264"/>
        <v>n/a</v>
      </c>
      <c r="AC548" s="190" t="str">
        <f t="shared" si="1264"/>
        <v>n/a</v>
      </c>
      <c r="AD548" s="190" t="str">
        <f t="shared" si="1264"/>
        <v>n/a</v>
      </c>
      <c r="AE548" s="190" t="str">
        <f t="shared" si="1264"/>
        <v>n/a</v>
      </c>
      <c r="AF548" s="190" t="str">
        <f t="shared" si="1264"/>
        <v>n/a</v>
      </c>
      <c r="AG548" s="270"/>
      <c r="AH548" s="270"/>
      <c r="AI548" s="169" t="s">
        <v>1650</v>
      </c>
      <c r="AJ548" s="256" t="s">
        <v>192</v>
      </c>
      <c r="AK548" s="268" t="s">
        <v>1638</v>
      </c>
      <c r="AL548" s="266"/>
      <c r="AM548" s="266"/>
      <c r="AN548" s="202"/>
      <c r="AO548" s="202"/>
      <c r="AP548" s="202"/>
      <c r="AQ548" s="202"/>
      <c r="AR548" s="202"/>
      <c r="AS548" s="202"/>
      <c r="AT548" s="202"/>
      <c r="AU548" s="202"/>
      <c r="AV548" s="202"/>
      <c r="AW548" s="273"/>
      <c r="AX548" s="273"/>
      <c r="AY548" s="273"/>
      <c r="AZ548" s="273"/>
      <c r="BA548" s="273"/>
      <c r="BB548" s="273"/>
      <c r="BC548" s="273"/>
      <c r="BD548" s="273"/>
    </row>
    <row r="549" spans="1:56" ht="41.1" customHeight="1">
      <c r="A549" s="167">
        <f>IF(C549=0,"  ",VLOOKUP(C549,CODES!$A$1:$B$143,2,FALSE))</f>
        <v>320101100001000</v>
      </c>
      <c r="B549" s="256" t="s">
        <v>1651</v>
      </c>
      <c r="C549" s="169" t="s">
        <v>93</v>
      </c>
      <c r="D549" s="169" t="s">
        <v>36</v>
      </c>
      <c r="E549" s="169" t="s">
        <v>44</v>
      </c>
      <c r="F549" s="170" t="str">
        <f t="shared" ref="F549:I549" si="1265">IF($E549="Public Bidding","Date Required",IF($E549="Shopping","n/a",IF($E549="Small Value Procurement","n/a",IF($E549="Lease of Venue","n/a",IF($E549="Agency to Agency","n/a",IF($E549="Direct Contracting","n/a",IF($E549="Emergency Cases","n/a",IF($E549=""," ","Check Mode of Proc"))))))))</f>
        <v>n/a</v>
      </c>
      <c r="G549" s="170" t="str">
        <f t="shared" si="1265"/>
        <v>n/a</v>
      </c>
      <c r="H549" s="170" t="str">
        <f t="shared" si="1265"/>
        <v>n/a</v>
      </c>
      <c r="I549" s="170" t="str">
        <f t="shared" si="1265"/>
        <v>n/a</v>
      </c>
      <c r="J549" s="180">
        <v>44713</v>
      </c>
      <c r="K549" s="180">
        <v>44713</v>
      </c>
      <c r="L549" s="181" t="str">
        <f t="shared" si="1262"/>
        <v>n/a</v>
      </c>
      <c r="M549" s="180">
        <v>44739</v>
      </c>
      <c r="N549" s="180">
        <v>44748</v>
      </c>
      <c r="O549" s="186">
        <v>44748</v>
      </c>
      <c r="P549" s="186">
        <v>44749</v>
      </c>
      <c r="Q549" s="243" t="str">
        <f t="shared" ref="Q549:R549" si="1266">IF($E549="Public Bidding","Date Required",IF($E549="Shopping","Date Required",IF($E549="Small Value Procurement","Date Required",IF($E549="Lease of Venue","Date Required",IF($E549="Agency to Agency","Date Required",IF($E549="Direct Contracting","Date Required",IF($E549="Emergency Cases","Date Required","Check Mode of Proc")))))))</f>
        <v>Date Required</v>
      </c>
      <c r="R549" s="243" t="str">
        <f t="shared" si="1266"/>
        <v>Date Required</v>
      </c>
      <c r="S549" s="190" t="s">
        <v>38</v>
      </c>
      <c r="T549" s="404">
        <f t="shared" si="1241"/>
        <v>124043.58</v>
      </c>
      <c r="U549" s="378">
        <v>124043.58</v>
      </c>
      <c r="V549" s="400"/>
      <c r="W549" s="404">
        <f t="shared" si="1211"/>
        <v>8404.2000000000007</v>
      </c>
      <c r="X549" s="378">
        <v>8404.2000000000007</v>
      </c>
      <c r="Y549" s="261"/>
      <c r="Z549" s="190" t="str">
        <f t="shared" ref="Z549:AF549" si="1267">IF($E549="Public Bidding","Date Required",IF($E549="Shopping","n/a",IF($E549="Small Value Procurement","n/a",IF($E549="Lease of Venue","n/a",IF($E549="Agency to Agency","n/a",IF($E549="Direct Contracting","n/a",IF($E549="Emergency Cases","n/a","Check Mode of Proc")))))))</f>
        <v>n/a</v>
      </c>
      <c r="AA549" s="190" t="str">
        <f t="shared" si="1267"/>
        <v>n/a</v>
      </c>
      <c r="AB549" s="190" t="str">
        <f t="shared" si="1267"/>
        <v>n/a</v>
      </c>
      <c r="AC549" s="190" t="str">
        <f t="shared" si="1267"/>
        <v>n/a</v>
      </c>
      <c r="AD549" s="190" t="str">
        <f t="shared" si="1267"/>
        <v>n/a</v>
      </c>
      <c r="AE549" s="190" t="str">
        <f t="shared" si="1267"/>
        <v>n/a</v>
      </c>
      <c r="AF549" s="190" t="str">
        <f t="shared" si="1267"/>
        <v>n/a</v>
      </c>
      <c r="AG549" s="270"/>
      <c r="AH549" s="270"/>
      <c r="AI549" s="169" t="s">
        <v>1652</v>
      </c>
      <c r="AJ549" s="269" t="s">
        <v>1653</v>
      </c>
      <c r="AK549" s="268" t="s">
        <v>1638</v>
      </c>
      <c r="AL549" s="266"/>
      <c r="AM549" s="266"/>
      <c r="AN549" s="202"/>
      <c r="AO549" s="202"/>
      <c r="AP549" s="202"/>
      <c r="AQ549" s="202"/>
      <c r="AR549" s="202"/>
      <c r="AS549" s="202"/>
      <c r="AT549" s="202"/>
      <c r="AU549" s="202"/>
      <c r="AV549" s="202"/>
      <c r="AW549" s="273"/>
      <c r="AX549" s="273"/>
      <c r="AY549" s="273"/>
      <c r="AZ549" s="273"/>
      <c r="BA549" s="273"/>
      <c r="BB549" s="273"/>
      <c r="BC549" s="273"/>
      <c r="BD549" s="273"/>
    </row>
    <row r="550" spans="1:56" ht="47.25" customHeight="1">
      <c r="A550" s="167">
        <f>IF(C550=0,"  ",VLOOKUP(C550,CODES!$A$1:$B$143,2,FALSE))</f>
        <v>310100100002000</v>
      </c>
      <c r="B550" s="256" t="s">
        <v>1654</v>
      </c>
      <c r="C550" s="169" t="s">
        <v>464</v>
      </c>
      <c r="D550" s="169" t="s">
        <v>36</v>
      </c>
      <c r="E550" s="169" t="s">
        <v>44</v>
      </c>
      <c r="F550" s="170" t="str">
        <f t="shared" ref="F550:I550" si="1268">IF($E550="Public Bidding","Date Required",IF($E550="Shopping","n/a",IF($E550="Small Value Procurement","n/a",IF($E550="Lease of Venue","n/a",IF($E550="Agency to Agency","n/a",IF($E550="Direct Contracting","n/a",IF($E550="Emergency Cases","n/a",IF($E550=""," ","Check Mode of Proc"))))))))</f>
        <v>n/a</v>
      </c>
      <c r="G550" s="170" t="str">
        <f t="shared" si="1268"/>
        <v>n/a</v>
      </c>
      <c r="H550" s="170" t="str">
        <f t="shared" si="1268"/>
        <v>n/a</v>
      </c>
      <c r="I550" s="170" t="str">
        <f t="shared" si="1268"/>
        <v>n/a</v>
      </c>
      <c r="J550" s="180">
        <v>44736</v>
      </c>
      <c r="K550" s="180">
        <v>44736</v>
      </c>
      <c r="L550" s="181" t="str">
        <f t="shared" si="1262"/>
        <v>n/a</v>
      </c>
      <c r="M550" s="180">
        <v>44740</v>
      </c>
      <c r="N550" s="180">
        <v>44748</v>
      </c>
      <c r="O550" s="186">
        <v>44748</v>
      </c>
      <c r="P550" s="186">
        <v>44749</v>
      </c>
      <c r="Q550" s="243" t="str">
        <f t="shared" ref="Q550:R550" si="1269">IF($E550="Public Bidding","Date Required",IF($E550="Shopping","Date Required",IF($E550="Small Value Procurement","Date Required",IF($E550="Lease of Venue","Date Required",IF($E550="Agency to Agency","Date Required",IF($E550="Direct Contracting","Date Required",IF($E550="Emergency Cases","Date Required",IF($E550=""," ","Check Mode of Proc"))))))))</f>
        <v>Date Required</v>
      </c>
      <c r="R550" s="243" t="str">
        <f t="shared" si="1269"/>
        <v>Date Required</v>
      </c>
      <c r="S550" s="190" t="s">
        <v>38</v>
      </c>
      <c r="T550" s="404">
        <f t="shared" si="1241"/>
        <v>59000</v>
      </c>
      <c r="U550" s="378">
        <v>59000</v>
      </c>
      <c r="V550" s="400"/>
      <c r="W550" s="404">
        <f t="shared" si="1211"/>
        <v>54515</v>
      </c>
      <c r="X550" s="378">
        <v>54515</v>
      </c>
      <c r="Y550" s="261"/>
      <c r="Z550" s="190" t="str">
        <f t="shared" ref="Z550:AF550" si="1270">IF($E550="Public Bidding","Date Required",IF($E550="Shopping","n/a",IF($E550="Small Value Procurement","n/a",IF($E550="Lease of Venue","n/a",IF($E550="Agency to Agency","n/a",IF($E550="Direct Contracting","n/a",IF($E550="Emergency Cases","n/a","Check Mode of Proc")))))))</f>
        <v>n/a</v>
      </c>
      <c r="AA550" s="190" t="str">
        <f t="shared" si="1270"/>
        <v>n/a</v>
      </c>
      <c r="AB550" s="190" t="str">
        <f t="shared" si="1270"/>
        <v>n/a</v>
      </c>
      <c r="AC550" s="190" t="str">
        <f t="shared" si="1270"/>
        <v>n/a</v>
      </c>
      <c r="AD550" s="190" t="str">
        <f t="shared" si="1270"/>
        <v>n/a</v>
      </c>
      <c r="AE550" s="190" t="str">
        <f t="shared" si="1270"/>
        <v>n/a</v>
      </c>
      <c r="AF550" s="190" t="str">
        <f t="shared" si="1270"/>
        <v>n/a</v>
      </c>
      <c r="AG550" s="270"/>
      <c r="AH550" s="270"/>
      <c r="AI550" s="169" t="s">
        <v>1655</v>
      </c>
      <c r="AJ550" s="267" t="s">
        <v>1656</v>
      </c>
      <c r="AK550" s="268" t="s">
        <v>1657</v>
      </c>
      <c r="AL550" s="266"/>
      <c r="AM550" s="266"/>
      <c r="AN550" s="202"/>
      <c r="AO550" s="202"/>
      <c r="AP550" s="202"/>
      <c r="AQ550" s="202"/>
      <c r="AR550" s="202"/>
      <c r="AS550" s="202"/>
      <c r="AT550" s="202"/>
      <c r="AU550" s="202"/>
      <c r="AV550" s="202"/>
      <c r="AW550" s="273"/>
      <c r="AX550" s="273"/>
      <c r="AY550" s="273"/>
      <c r="AZ550" s="273"/>
      <c r="BA550" s="273"/>
      <c r="BB550" s="273"/>
      <c r="BC550" s="273"/>
      <c r="BD550" s="273"/>
    </row>
    <row r="551" spans="1:56" ht="47.25" customHeight="1">
      <c r="A551" s="167" t="str">
        <f>IF(C551=0,"  ",VLOOKUP(C551,CODES!$A$1:$B$143,2,FALSE))</f>
        <v>3201021100001000</v>
      </c>
      <c r="B551" s="256" t="s">
        <v>1658</v>
      </c>
      <c r="C551" s="169" t="s">
        <v>575</v>
      </c>
      <c r="D551" s="169" t="s">
        <v>36</v>
      </c>
      <c r="E551" s="169" t="s">
        <v>44</v>
      </c>
      <c r="F551" s="170" t="str">
        <f t="shared" ref="F551:I551" si="1271">IF($E551="Public Bidding","Date Required",IF($E551="Shopping","n/a",IF($E551="Small Value Procurement","n/a",IF($E551="Lease of Venue","n/a",IF($E551="Agency to Agency","n/a",IF($E551="Direct Contracting","n/a",IF($E551="Emergency Cases","n/a",IF($E551=""," ","Check Mode of Proc"))))))))</f>
        <v>n/a</v>
      </c>
      <c r="G551" s="170" t="str">
        <f t="shared" si="1271"/>
        <v>n/a</v>
      </c>
      <c r="H551" s="170" t="str">
        <f t="shared" si="1271"/>
        <v>n/a</v>
      </c>
      <c r="I551" s="170" t="str">
        <f t="shared" si="1271"/>
        <v>n/a</v>
      </c>
      <c r="J551" s="169" t="str">
        <f t="shared" ref="J551:K551" si="1272">IF($E551="Public Bidding","Date Required",IF($E551="Shopping","Date Required",IF($E551="Small Value Procurement","Date Required",IF($E551="Lease of Venue","Date Required",IF($E551="Agency to Agency","Date Required",IF($E551="Direct Contracting","Date Required",IF($E551="Emergency Cases","Date Required",IF($E551=""," ","Check Mode of Proc"))))))))</f>
        <v>Date Required</v>
      </c>
      <c r="K551" s="169" t="str">
        <f t="shared" si="1272"/>
        <v>Date Required</v>
      </c>
      <c r="L551" s="181" t="str">
        <f t="shared" si="1262"/>
        <v>n/a</v>
      </c>
      <c r="M551" s="180">
        <v>44734</v>
      </c>
      <c r="N551" s="180">
        <v>44748</v>
      </c>
      <c r="O551" s="243" t="str">
        <f t="shared" ref="O551:R551" si="1273">IF($E551="Public Bidding","Date Required",IF($E551="Shopping","Date Required",IF($E551="Small Value Procurement","Date Required",IF($E551="Lease of Venue","Date Required",IF($E551="Agency to Agency","Date Required",IF($E551="Direct Contracting","Date Required",IF($E551="Emergency Cases","Date Required",IF($E551=""," ","Check Mode of Proc"))))))))</f>
        <v>Date Required</v>
      </c>
      <c r="P551" s="243" t="str">
        <f t="shared" si="1273"/>
        <v>Date Required</v>
      </c>
      <c r="Q551" s="243" t="str">
        <f t="shared" si="1273"/>
        <v>Date Required</v>
      </c>
      <c r="R551" s="243" t="str">
        <f t="shared" si="1273"/>
        <v>Date Required</v>
      </c>
      <c r="S551" s="190" t="s">
        <v>38</v>
      </c>
      <c r="T551" s="404">
        <f t="shared" si="1241"/>
        <v>165000</v>
      </c>
      <c r="U551" s="378">
        <v>165000</v>
      </c>
      <c r="V551" s="400"/>
      <c r="W551" s="404">
        <f t="shared" si="1211"/>
        <v>165000</v>
      </c>
      <c r="X551" s="378">
        <v>165000</v>
      </c>
      <c r="Y551" s="261"/>
      <c r="Z551" s="190" t="str">
        <f t="shared" ref="Z551:AF551" si="1274">IF($E551="Public Bidding","Date Required",IF($E551="Shopping","n/a",IF($E551="Small Value Procurement","n/a",IF($E551="Lease of Venue","n/a",IF($E551="Agency to Agency","n/a",IF($E551="Direct Contracting","n/a",IF($E551="Emergency Cases","n/a","Check Mode of Proc")))))))</f>
        <v>n/a</v>
      </c>
      <c r="AA551" s="190" t="str">
        <f t="shared" si="1274"/>
        <v>n/a</v>
      </c>
      <c r="AB551" s="190" t="str">
        <f t="shared" si="1274"/>
        <v>n/a</v>
      </c>
      <c r="AC551" s="190" t="str">
        <f t="shared" si="1274"/>
        <v>n/a</v>
      </c>
      <c r="AD551" s="190" t="str">
        <f t="shared" si="1274"/>
        <v>n/a</v>
      </c>
      <c r="AE551" s="190" t="str">
        <f t="shared" si="1274"/>
        <v>n/a</v>
      </c>
      <c r="AF551" s="190" t="str">
        <f t="shared" si="1274"/>
        <v>n/a</v>
      </c>
      <c r="AG551" s="270"/>
      <c r="AH551" s="270"/>
      <c r="AI551" s="169" t="s">
        <v>1659</v>
      </c>
      <c r="AJ551" s="269" t="s">
        <v>67</v>
      </c>
      <c r="AK551" s="268" t="s">
        <v>1657</v>
      </c>
      <c r="AL551" s="266"/>
      <c r="AM551" s="266"/>
      <c r="AN551" s="202"/>
      <c r="AO551" s="202"/>
      <c r="AP551" s="202"/>
      <c r="AQ551" s="202"/>
      <c r="AR551" s="202"/>
      <c r="AS551" s="202"/>
      <c r="AT551" s="202"/>
      <c r="AU551" s="202"/>
      <c r="AV551" s="202"/>
      <c r="AW551" s="273"/>
      <c r="AX551" s="273"/>
      <c r="AY551" s="273"/>
      <c r="AZ551" s="273"/>
      <c r="BA551" s="273"/>
      <c r="BB551" s="273"/>
      <c r="BC551" s="273"/>
      <c r="BD551" s="273"/>
    </row>
    <row r="552" spans="1:56" ht="47.25" customHeight="1">
      <c r="A552" s="167">
        <f>IF(C552=0,"  ",VLOOKUP(C552,CODES!$A$1:$B$143,2,FALSE))</f>
        <v>200000100005000</v>
      </c>
      <c r="B552" s="256" t="s">
        <v>1660</v>
      </c>
      <c r="C552" s="169" t="s">
        <v>206</v>
      </c>
      <c r="D552" s="169" t="s">
        <v>36</v>
      </c>
      <c r="E552" s="169" t="s">
        <v>44</v>
      </c>
      <c r="F552" s="170" t="str">
        <f t="shared" ref="F552:I552" si="1275">IF($E552="Public Bidding","Date Required",IF($E552="Shopping","n/a",IF($E552="Small Value Procurement","n/a",IF($E552="Lease of Venue","n/a",IF($E552="Agency to Agency","n/a",IF($E552="Direct Contracting","n/a",IF($E552="Emergency Cases","n/a",IF($E552=""," ","Check Mode of Proc"))))))))</f>
        <v>n/a</v>
      </c>
      <c r="G552" s="170" t="str">
        <f t="shared" si="1275"/>
        <v>n/a</v>
      </c>
      <c r="H552" s="170" t="str">
        <f t="shared" si="1275"/>
        <v>n/a</v>
      </c>
      <c r="I552" s="170" t="str">
        <f t="shared" si="1275"/>
        <v>n/a</v>
      </c>
      <c r="J552" s="227">
        <v>37429</v>
      </c>
      <c r="K552" s="180">
        <v>44734</v>
      </c>
      <c r="L552" s="181" t="str">
        <f t="shared" si="1262"/>
        <v>n/a</v>
      </c>
      <c r="M552" s="180">
        <v>44740</v>
      </c>
      <c r="N552" s="180">
        <v>44748</v>
      </c>
      <c r="O552" s="186">
        <v>44748</v>
      </c>
      <c r="P552" s="186">
        <v>44749</v>
      </c>
      <c r="Q552" s="243" t="str">
        <f t="shared" ref="Q552:R552" si="1276">IF($E552="Public Bidding","Date Required",IF($E552="Shopping","Date Required",IF($E552="Small Value Procurement","Date Required",IF($E552="Lease of Venue","Date Required",IF($E552="Agency to Agency","Date Required",IF($E552="Direct Contracting","Date Required",IF($E552="Emergency Cases","Date Required",IF($E552=""," ","Check Mode of Proc"))))))))</f>
        <v>Date Required</v>
      </c>
      <c r="R552" s="243" t="str">
        <f t="shared" si="1276"/>
        <v>Date Required</v>
      </c>
      <c r="S552" s="190" t="s">
        <v>38</v>
      </c>
      <c r="T552" s="404">
        <f t="shared" si="1241"/>
        <v>162425</v>
      </c>
      <c r="U552" s="378">
        <v>162425</v>
      </c>
      <c r="V552" s="400"/>
      <c r="W552" s="404">
        <f t="shared" si="1211"/>
        <v>162425</v>
      </c>
      <c r="X552" s="378">
        <v>162425</v>
      </c>
      <c r="Y552" s="261"/>
      <c r="Z552" s="190" t="str">
        <f t="shared" ref="Z552:AF552" si="1277">IF($E552="Public Bidding","Date Required",IF($E552="Shopping","n/a",IF($E552="Small Value Procurement","n/a",IF($E552="Lease of Venue","n/a",IF($E552="Agency to Agency","n/a",IF($E552="Direct Contracting","n/a",IF($E552="Emergency Cases","n/a","Check Mode of Proc")))))))</f>
        <v>n/a</v>
      </c>
      <c r="AA552" s="190" t="str">
        <f t="shared" si="1277"/>
        <v>n/a</v>
      </c>
      <c r="AB552" s="190" t="str">
        <f t="shared" si="1277"/>
        <v>n/a</v>
      </c>
      <c r="AC552" s="190" t="str">
        <f t="shared" si="1277"/>
        <v>n/a</v>
      </c>
      <c r="AD552" s="190" t="str">
        <f t="shared" si="1277"/>
        <v>n/a</v>
      </c>
      <c r="AE552" s="190" t="str">
        <f t="shared" si="1277"/>
        <v>n/a</v>
      </c>
      <c r="AF552" s="190" t="str">
        <f t="shared" si="1277"/>
        <v>n/a</v>
      </c>
      <c r="AG552" s="270"/>
      <c r="AH552" s="270"/>
      <c r="AI552" s="169" t="s">
        <v>1661</v>
      </c>
      <c r="AJ552" s="269" t="s">
        <v>67</v>
      </c>
      <c r="AK552" s="268" t="s">
        <v>1657</v>
      </c>
      <c r="AL552" s="266"/>
      <c r="AM552" s="266"/>
      <c r="AN552" s="202"/>
      <c r="AO552" s="202"/>
      <c r="AP552" s="202"/>
      <c r="AQ552" s="202"/>
      <c r="AR552" s="202"/>
      <c r="AS552" s="202"/>
      <c r="AT552" s="202"/>
      <c r="AU552" s="202"/>
      <c r="AV552" s="202"/>
      <c r="AW552" s="273"/>
      <c r="AX552" s="273"/>
      <c r="AY552" s="273"/>
      <c r="AZ552" s="273"/>
      <c r="BA552" s="273"/>
      <c r="BB552" s="273"/>
      <c r="BC552" s="273"/>
      <c r="BD552" s="273"/>
    </row>
    <row r="553" spans="1:56" ht="39.950000000000003" customHeight="1">
      <c r="A553" s="167">
        <f>IF(C553=0,"  ",VLOOKUP(C553,CODES!$A$1:$B$143,2,FALSE))</f>
        <v>200000100005000</v>
      </c>
      <c r="B553" s="256" t="s">
        <v>1662</v>
      </c>
      <c r="C553" s="169" t="s">
        <v>206</v>
      </c>
      <c r="D553" s="169" t="s">
        <v>36</v>
      </c>
      <c r="E553" s="169" t="s">
        <v>44</v>
      </c>
      <c r="F553" s="170" t="str">
        <f t="shared" ref="F553:I553" si="1278">IF($E553="Public Bidding","Date Required",IF($E553="Shopping","n/a",IF($E553="Small Value Procurement","n/a",IF($E553="Lease of Venue","n/a",IF($E553="Agency to Agency","n/a",IF($E553="Direct Contracting","n/a",IF($E553="Emergency Cases","n/a",IF($E553=""," ","Check Mode of Proc"))))))))</f>
        <v>n/a</v>
      </c>
      <c r="G553" s="170" t="str">
        <f t="shared" si="1278"/>
        <v>n/a</v>
      </c>
      <c r="H553" s="170" t="str">
        <f t="shared" si="1278"/>
        <v>n/a</v>
      </c>
      <c r="I553" s="170" t="str">
        <f t="shared" si="1278"/>
        <v>n/a</v>
      </c>
      <c r="J553" s="180">
        <v>44733</v>
      </c>
      <c r="K553" s="180">
        <v>44733</v>
      </c>
      <c r="L553" s="181" t="str">
        <f t="shared" si="1262"/>
        <v>n/a</v>
      </c>
      <c r="M553" s="180">
        <v>44740</v>
      </c>
      <c r="N553" s="180">
        <v>44746</v>
      </c>
      <c r="O553" s="243" t="str">
        <f t="shared" ref="O553:R553" si="1279">IF($E553="Public Bidding","Date Required",IF($E553="Shopping","Date Required",IF($E553="Small Value Procurement","Date Required",IF($E553="Lease of Venue","Date Required",IF($E553="Agency to Agency","Date Required",IF($E553="Direct Contracting","Date Required",IF($E553="Emergency Cases","Date Required",IF($E553=""," ","Check Mode of Proc"))))))))</f>
        <v>Date Required</v>
      </c>
      <c r="P553" s="243" t="str">
        <f t="shared" si="1279"/>
        <v>Date Required</v>
      </c>
      <c r="Q553" s="243" t="str">
        <f t="shared" si="1279"/>
        <v>Date Required</v>
      </c>
      <c r="R553" s="243" t="str">
        <f t="shared" si="1279"/>
        <v>Date Required</v>
      </c>
      <c r="S553" s="190" t="s">
        <v>38</v>
      </c>
      <c r="T553" s="404">
        <f t="shared" si="1241"/>
        <v>91000</v>
      </c>
      <c r="U553" s="378">
        <v>91000</v>
      </c>
      <c r="V553" s="400"/>
      <c r="W553" s="404">
        <f t="shared" si="1211"/>
        <v>31550</v>
      </c>
      <c r="X553" s="378">
        <v>31550</v>
      </c>
      <c r="Y553" s="261"/>
      <c r="Z553" s="190" t="str">
        <f t="shared" ref="Z553:AF553" si="1280">IF($E553="Public Bidding","Date Required",IF($E553="Shopping","n/a",IF($E553="Small Value Procurement","n/a",IF($E553="Lease of Venue","n/a",IF($E553="Agency to Agency","n/a",IF($E553="Direct Contracting","n/a",IF($E553="Emergency Cases","n/a","Check Mode of Proc")))))))</f>
        <v>n/a</v>
      </c>
      <c r="AA553" s="190" t="str">
        <f t="shared" si="1280"/>
        <v>n/a</v>
      </c>
      <c r="AB553" s="190" t="str">
        <f t="shared" si="1280"/>
        <v>n/a</v>
      </c>
      <c r="AC553" s="190" t="str">
        <f t="shared" si="1280"/>
        <v>n/a</v>
      </c>
      <c r="AD553" s="190" t="str">
        <f t="shared" si="1280"/>
        <v>n/a</v>
      </c>
      <c r="AE553" s="190" t="str">
        <f t="shared" si="1280"/>
        <v>n/a</v>
      </c>
      <c r="AF553" s="190" t="str">
        <f t="shared" si="1280"/>
        <v>n/a</v>
      </c>
      <c r="AG553" s="270"/>
      <c r="AH553" s="270"/>
      <c r="AI553" s="169" t="s">
        <v>1663</v>
      </c>
      <c r="AJ553" s="269" t="s">
        <v>1664</v>
      </c>
      <c r="AK553" s="268" t="s">
        <v>1566</v>
      </c>
      <c r="AL553" s="266"/>
      <c r="AM553" s="266"/>
      <c r="AN553" s="202"/>
      <c r="AO553" s="202"/>
      <c r="AP553" s="202"/>
      <c r="AQ553" s="202"/>
      <c r="AR553" s="202"/>
      <c r="AS553" s="202"/>
      <c r="AT553" s="202"/>
      <c r="AU553" s="202"/>
      <c r="AV553" s="202"/>
      <c r="AW553" s="273"/>
      <c r="AX553" s="273"/>
      <c r="AY553" s="273"/>
      <c r="AZ553" s="273"/>
      <c r="BA553" s="273"/>
      <c r="BB553" s="273"/>
      <c r="BC553" s="273"/>
      <c r="BD553" s="273"/>
    </row>
    <row r="554" spans="1:56" ht="39.950000000000003" customHeight="1">
      <c r="A554" s="167">
        <f>IF(C554=0,"  ",VLOOKUP(C554,CODES!$A$1:$B$143,2,FALSE))</f>
        <v>310100100001000</v>
      </c>
      <c r="B554" s="256" t="s">
        <v>1665</v>
      </c>
      <c r="C554" s="169" t="s">
        <v>445</v>
      </c>
      <c r="D554" s="169" t="s">
        <v>36</v>
      </c>
      <c r="E554" s="169" t="s">
        <v>44</v>
      </c>
      <c r="F554" s="170" t="str">
        <f t="shared" ref="F554:I554" si="1281">IF($E554="Public Bidding","Date Required",IF($E554="Shopping","n/a",IF($E554="Small Value Procurement","n/a",IF($E554="Lease of Venue","n/a",IF($E554="Agency to Agency","n/a",IF($E554="Direct Contracting","n/a",IF($E554="Emergency Cases","n/a",IF($E554=""," ","Check Mode of Proc"))))))))</f>
        <v>n/a</v>
      </c>
      <c r="G554" s="170" t="str">
        <f t="shared" si="1281"/>
        <v>n/a</v>
      </c>
      <c r="H554" s="170" t="str">
        <f t="shared" si="1281"/>
        <v>n/a</v>
      </c>
      <c r="I554" s="170" t="str">
        <f t="shared" si="1281"/>
        <v>n/a</v>
      </c>
      <c r="J554" s="180">
        <v>44720</v>
      </c>
      <c r="K554" s="180">
        <v>44720</v>
      </c>
      <c r="L554" s="181" t="str">
        <f t="shared" si="1262"/>
        <v>n/a</v>
      </c>
      <c r="M554" s="245">
        <v>44742</v>
      </c>
      <c r="N554" s="180">
        <v>44755</v>
      </c>
      <c r="O554" s="243" t="str">
        <f t="shared" ref="O554:R554" si="1282">IF($E554="Public Bidding","Date Required",IF($E554="Shopping","Date Required",IF($E554="Small Value Procurement","Date Required",IF($E554="Lease of Venue","Date Required",IF($E554="Agency to Agency","Date Required",IF($E554="Direct Contracting","Date Required",IF($E554="Emergency Cases","Date Required",IF($E554=""," ","Check Mode of Proc"))))))))</f>
        <v>Date Required</v>
      </c>
      <c r="P554" s="243" t="str">
        <f t="shared" si="1282"/>
        <v>Date Required</v>
      </c>
      <c r="Q554" s="243" t="str">
        <f t="shared" si="1282"/>
        <v>Date Required</v>
      </c>
      <c r="R554" s="243" t="str">
        <f t="shared" si="1282"/>
        <v>Date Required</v>
      </c>
      <c r="S554" s="190" t="s">
        <v>38</v>
      </c>
      <c r="T554" s="404">
        <f t="shared" si="1241"/>
        <v>97000</v>
      </c>
      <c r="U554" s="378">
        <v>97000</v>
      </c>
      <c r="V554" s="400"/>
      <c r="W554" s="404">
        <f t="shared" si="1211"/>
        <v>87000</v>
      </c>
      <c r="X554" s="378">
        <v>87000</v>
      </c>
      <c r="Y554" s="261"/>
      <c r="Z554" s="190" t="str">
        <f t="shared" ref="Z554:AF554" si="1283">IF($E554="Public Bidding","Date Required",IF($E554="Shopping","n/a",IF($E554="Small Value Procurement","n/a",IF($E554="Lease of Venue","n/a",IF($E554="Agency to Agency","n/a",IF($E554="Direct Contracting","n/a",IF($E554="Emergency Cases","n/a","Check Mode of Proc")))))))</f>
        <v>n/a</v>
      </c>
      <c r="AA554" s="190" t="str">
        <f t="shared" si="1283"/>
        <v>n/a</v>
      </c>
      <c r="AB554" s="190" t="str">
        <f t="shared" si="1283"/>
        <v>n/a</v>
      </c>
      <c r="AC554" s="190" t="str">
        <f t="shared" si="1283"/>
        <v>n/a</v>
      </c>
      <c r="AD554" s="190" t="str">
        <f t="shared" si="1283"/>
        <v>n/a</v>
      </c>
      <c r="AE554" s="190" t="str">
        <f t="shared" si="1283"/>
        <v>n/a</v>
      </c>
      <c r="AF554" s="190" t="str">
        <f t="shared" si="1283"/>
        <v>n/a</v>
      </c>
      <c r="AG554" s="270"/>
      <c r="AH554" s="270"/>
      <c r="AI554" s="169" t="s">
        <v>1666</v>
      </c>
      <c r="AJ554" s="267" t="s">
        <v>919</v>
      </c>
      <c r="AK554" s="268" t="s">
        <v>1667</v>
      </c>
      <c r="AL554" s="266"/>
      <c r="AM554" s="266"/>
      <c r="AN554" s="202"/>
      <c r="AO554" s="202"/>
      <c r="AP554" s="202"/>
      <c r="AQ554" s="202"/>
      <c r="AR554" s="202"/>
      <c r="AS554" s="202"/>
      <c r="AT554" s="202"/>
      <c r="AU554" s="202"/>
      <c r="AV554" s="202"/>
      <c r="AW554" s="273"/>
      <c r="AX554" s="273"/>
      <c r="AY554" s="273"/>
      <c r="AZ554" s="273"/>
      <c r="BA554" s="273"/>
      <c r="BB554" s="273"/>
      <c r="BC554" s="273"/>
      <c r="BD554" s="273"/>
    </row>
    <row r="555" spans="1:56" ht="39.950000000000003" customHeight="1">
      <c r="A555" s="167">
        <f>IF(C555=0,"  ",VLOOKUP(C555,CODES!$A$1:$B$143,2,FALSE))</f>
        <v>100000100001000</v>
      </c>
      <c r="B555" s="256" t="s">
        <v>1668</v>
      </c>
      <c r="C555" s="169" t="s">
        <v>1669</v>
      </c>
      <c r="D555" s="169" t="s">
        <v>36</v>
      </c>
      <c r="E555" s="169" t="s">
        <v>44</v>
      </c>
      <c r="F555" s="170" t="str">
        <f t="shared" ref="F555:I555" si="1284">IF($E555="Public Bidding","Date Required",IF($E555="Shopping","n/a",IF($E555="Small Value Procurement","n/a",IF($E555="Lease of Venue","n/a",IF($E555="Agency to Agency","n/a",IF($E555="Direct Contracting","n/a",IF($E555="Emergency Cases","n/a",IF($E555=""," ","Check Mode of Proc"))))))))</f>
        <v>n/a</v>
      </c>
      <c r="G555" s="170" t="str">
        <f t="shared" si="1284"/>
        <v>n/a</v>
      </c>
      <c r="H555" s="170" t="str">
        <f t="shared" si="1284"/>
        <v>n/a</v>
      </c>
      <c r="I555" s="170" t="str">
        <f t="shared" si="1284"/>
        <v>n/a</v>
      </c>
      <c r="J555" s="180">
        <v>44732</v>
      </c>
      <c r="K555" s="180">
        <v>44732</v>
      </c>
      <c r="L555" s="181" t="str">
        <f t="shared" si="1262"/>
        <v>n/a</v>
      </c>
      <c r="M555" s="180">
        <v>44742</v>
      </c>
      <c r="N555" s="180">
        <v>44748</v>
      </c>
      <c r="O555" s="186">
        <v>44748</v>
      </c>
      <c r="P555" s="186">
        <v>44749</v>
      </c>
      <c r="Q555" s="243" t="str">
        <f t="shared" ref="Q555:R555" si="1285">IF($E555="Public Bidding","Date Required",IF($E555="Shopping","Date Required",IF($E555="Small Value Procurement","Date Required",IF($E555="Lease of Venue","Date Required",IF($E555="Agency to Agency","Date Required",IF($E555="Direct Contracting","Date Required",IF($E555="Emergency Cases","Date Required",IF($E555=""," ","Check Mode of Proc"))))))))</f>
        <v>Date Required</v>
      </c>
      <c r="R555" s="243" t="str">
        <f t="shared" si="1285"/>
        <v>Date Required</v>
      </c>
      <c r="S555" s="190" t="s">
        <v>38</v>
      </c>
      <c r="T555" s="404">
        <f t="shared" si="1241"/>
        <v>10000</v>
      </c>
      <c r="U555" s="378">
        <v>10000</v>
      </c>
      <c r="V555" s="400"/>
      <c r="W555" s="404">
        <f t="shared" si="1211"/>
        <v>5752</v>
      </c>
      <c r="X555" s="378">
        <v>5752</v>
      </c>
      <c r="Y555" s="261"/>
      <c r="Z555" s="190" t="str">
        <f t="shared" ref="Z555:AF555" si="1286">IF($E555="Public Bidding","Date Required",IF($E555="Shopping","n/a",IF($E555="Small Value Procurement","n/a",IF($E555="Lease of Venue","n/a",IF($E555="Agency to Agency","n/a",IF($E555="Direct Contracting","n/a",IF($E555="Emergency Cases","n/a","Check Mode of Proc")))))))</f>
        <v>n/a</v>
      </c>
      <c r="AA555" s="190" t="str">
        <f t="shared" si="1286"/>
        <v>n/a</v>
      </c>
      <c r="AB555" s="190" t="str">
        <f t="shared" si="1286"/>
        <v>n/a</v>
      </c>
      <c r="AC555" s="190" t="str">
        <f t="shared" si="1286"/>
        <v>n/a</v>
      </c>
      <c r="AD555" s="190" t="str">
        <f t="shared" si="1286"/>
        <v>n/a</v>
      </c>
      <c r="AE555" s="190" t="str">
        <f t="shared" si="1286"/>
        <v>n/a</v>
      </c>
      <c r="AF555" s="190" t="str">
        <f t="shared" si="1286"/>
        <v>n/a</v>
      </c>
      <c r="AG555" s="270"/>
      <c r="AH555" s="270"/>
      <c r="AI555" s="169" t="s">
        <v>1670</v>
      </c>
      <c r="AJ555" s="269" t="s">
        <v>947</v>
      </c>
      <c r="AK555" s="268" t="s">
        <v>1638</v>
      </c>
      <c r="AL555" s="266"/>
      <c r="AM555" s="266"/>
      <c r="AN555" s="202"/>
      <c r="AO555" s="202"/>
      <c r="AP555" s="202"/>
      <c r="AQ555" s="202"/>
      <c r="AR555" s="202"/>
      <c r="AS555" s="202"/>
      <c r="AT555" s="202"/>
      <c r="AU555" s="202"/>
      <c r="AV555" s="202"/>
      <c r="AW555" s="273"/>
      <c r="AX555" s="273"/>
      <c r="AY555" s="273"/>
      <c r="AZ555" s="273"/>
      <c r="BA555" s="273"/>
      <c r="BB555" s="273"/>
      <c r="BC555" s="273"/>
      <c r="BD555" s="273"/>
    </row>
    <row r="556" spans="1:56" ht="41.1" customHeight="1">
      <c r="A556" s="167">
        <f>IF(C556=0,"  ",VLOOKUP(C556,CODES!$A$1:$B$143,2,FALSE))</f>
        <v>310100100001000</v>
      </c>
      <c r="B556" s="256" t="s">
        <v>1671</v>
      </c>
      <c r="C556" s="169" t="s">
        <v>445</v>
      </c>
      <c r="D556" s="169" t="s">
        <v>36</v>
      </c>
      <c r="E556" s="169" t="s">
        <v>44</v>
      </c>
      <c r="F556" s="170" t="str">
        <f t="shared" ref="F556:I556" si="1287">IF($E556="Public Bidding","Date Required",IF($E556="Shopping","n/a",IF($E556="Small Value Procurement","n/a",IF($E556="Lease of Venue","n/a",IF($E556="Agency to Agency","n/a",IF($E556="Direct Contracting","n/a",IF($E556="Emergency Cases","n/a",IF($E556=""," ","Check Mode of Proc"))))))))</f>
        <v>n/a</v>
      </c>
      <c r="G556" s="170" t="str">
        <f t="shared" si="1287"/>
        <v>n/a</v>
      </c>
      <c r="H556" s="170" t="str">
        <f t="shared" si="1287"/>
        <v>n/a</v>
      </c>
      <c r="I556" s="170" t="str">
        <f t="shared" si="1287"/>
        <v>n/a</v>
      </c>
      <c r="J556" s="245">
        <v>44734</v>
      </c>
      <c r="K556" s="180">
        <v>44734</v>
      </c>
      <c r="L556" s="181" t="str">
        <f t="shared" si="1262"/>
        <v>n/a</v>
      </c>
      <c r="M556" s="180">
        <v>44742</v>
      </c>
      <c r="N556" s="180">
        <v>44748</v>
      </c>
      <c r="O556" s="186">
        <v>44748</v>
      </c>
      <c r="P556" s="186">
        <v>44749</v>
      </c>
      <c r="Q556" s="243" t="str">
        <f t="shared" ref="Q556:R556" si="1288">IF($E556="Public Bidding","Date Required",IF($E556="Shopping","Date Required",IF($E556="Small Value Procurement","Date Required",IF($E556="Lease of Venue","Date Required",IF($E556="Agency to Agency","Date Required",IF($E556="Direct Contracting","Date Required",IF($E556="Emergency Cases","Date Required",IF($E556=""," ","Check Mode of Proc"))))))))</f>
        <v>Date Required</v>
      </c>
      <c r="R556" s="243" t="str">
        <f t="shared" si="1288"/>
        <v>Date Required</v>
      </c>
      <c r="S556" s="190" t="s">
        <v>38</v>
      </c>
      <c r="T556" s="404">
        <f t="shared" si="1241"/>
        <v>88000</v>
      </c>
      <c r="U556" s="378">
        <v>88000</v>
      </c>
      <c r="V556" s="400"/>
      <c r="W556" s="404">
        <f t="shared" si="1211"/>
        <v>88000</v>
      </c>
      <c r="X556" s="378">
        <v>88000</v>
      </c>
      <c r="Y556" s="261"/>
      <c r="Z556" s="190" t="str">
        <f t="shared" ref="Z556:AF556" si="1289">IF($E556="Public Bidding","Date Required",IF($E556="Shopping","n/a",IF($E556="Small Value Procurement","n/a",IF($E556="Lease of Venue","n/a",IF($E556="Agency to Agency","n/a",IF($E556="Direct Contracting","n/a",IF($E556="Emergency Cases","n/a","Check Mode of Proc")))))))</f>
        <v>n/a</v>
      </c>
      <c r="AA556" s="190" t="str">
        <f t="shared" si="1289"/>
        <v>n/a</v>
      </c>
      <c r="AB556" s="190" t="str">
        <f t="shared" si="1289"/>
        <v>n/a</v>
      </c>
      <c r="AC556" s="190" t="str">
        <f t="shared" si="1289"/>
        <v>n/a</v>
      </c>
      <c r="AD556" s="190" t="str">
        <f t="shared" si="1289"/>
        <v>n/a</v>
      </c>
      <c r="AE556" s="190" t="str">
        <f t="shared" si="1289"/>
        <v>n/a</v>
      </c>
      <c r="AF556" s="190" t="str">
        <f t="shared" si="1289"/>
        <v>n/a</v>
      </c>
      <c r="AG556" s="270"/>
      <c r="AH556" s="270"/>
      <c r="AI556" s="169" t="s">
        <v>1672</v>
      </c>
      <c r="AJ556" s="269" t="s">
        <v>723</v>
      </c>
      <c r="AK556" s="268" t="s">
        <v>1673</v>
      </c>
      <c r="AL556" s="266"/>
      <c r="AM556" s="266"/>
      <c r="AN556" s="202"/>
      <c r="AO556" s="202"/>
      <c r="AP556" s="202"/>
      <c r="AQ556" s="202"/>
      <c r="AR556" s="202"/>
      <c r="AS556" s="202"/>
      <c r="AT556" s="202"/>
      <c r="AU556" s="202"/>
      <c r="AV556" s="202"/>
      <c r="AW556" s="273"/>
      <c r="AX556" s="273"/>
      <c r="AY556" s="273"/>
      <c r="AZ556" s="273"/>
      <c r="BA556" s="273"/>
      <c r="BB556" s="273"/>
      <c r="BC556" s="273"/>
      <c r="BD556" s="273"/>
    </row>
    <row r="557" spans="1:56" ht="47.25" customHeight="1">
      <c r="A557" s="167">
        <f>IF(C557=0,"  ",VLOOKUP(C557,CODES!$A$1:$B$143,2,FALSE))</f>
        <v>310100100002000</v>
      </c>
      <c r="B557" s="256" t="s">
        <v>1674</v>
      </c>
      <c r="C557" s="169" t="s">
        <v>464</v>
      </c>
      <c r="D557" s="169" t="s">
        <v>36</v>
      </c>
      <c r="E557" s="169" t="s">
        <v>44</v>
      </c>
      <c r="F557" s="170" t="str">
        <f t="shared" ref="F557:I557" si="1290">IF($E557="Public Bidding","Date Required",IF($E557="Shopping","n/a",IF($E557="Small Value Procurement","n/a",IF($E557="Lease of Venue","n/a",IF($E557="Agency to Agency","n/a",IF($E557="Direct Contracting","n/a",IF($E557="Emergency Cases","n/a",IF($E557=""," ","Check Mode of Proc"))))))))</f>
        <v>n/a</v>
      </c>
      <c r="G557" s="170" t="str">
        <f t="shared" si="1290"/>
        <v>n/a</v>
      </c>
      <c r="H557" s="170" t="str">
        <f t="shared" si="1290"/>
        <v>n/a</v>
      </c>
      <c r="I557" s="170" t="str">
        <f t="shared" si="1290"/>
        <v>n/a</v>
      </c>
      <c r="J557" s="180">
        <v>44732</v>
      </c>
      <c r="K557" s="180">
        <v>44732</v>
      </c>
      <c r="L557" s="181" t="str">
        <f t="shared" si="1262"/>
        <v>n/a</v>
      </c>
      <c r="M557" s="180">
        <v>44736</v>
      </c>
      <c r="N557" s="180">
        <v>44742</v>
      </c>
      <c r="O557" s="186">
        <v>44748</v>
      </c>
      <c r="P557" s="186">
        <v>44749</v>
      </c>
      <c r="Q557" s="243" t="str">
        <f t="shared" ref="Q557:R557" si="1291">IF($E557="Public Bidding","Date Required",IF($E557="Shopping","Date Required",IF($E557="Small Value Procurement","Date Required",IF($E557="Lease of Venue","Date Required",IF($E557="Agency to Agency","Date Required",IF($E557="Direct Contracting","Date Required",IF($E557="Emergency Cases","Date Required",IF($E557=""," ","Check Mode of Proc"))))))))</f>
        <v>Date Required</v>
      </c>
      <c r="R557" s="243" t="str">
        <f t="shared" si="1291"/>
        <v>Date Required</v>
      </c>
      <c r="S557" s="190" t="s">
        <v>38</v>
      </c>
      <c r="T557" s="404">
        <f t="shared" si="1241"/>
        <v>35600</v>
      </c>
      <c r="U557" s="378">
        <v>35600</v>
      </c>
      <c r="V557" s="400"/>
      <c r="W557" s="404">
        <f t="shared" si="1211"/>
        <v>33820</v>
      </c>
      <c r="X557" s="378">
        <v>33820</v>
      </c>
      <c r="Y557" s="261"/>
      <c r="Z557" s="190" t="str">
        <f t="shared" ref="Z557:AF557" si="1292">IF($E557="Public Bidding","Date Required",IF($E557="Shopping","n/a",IF($E557="Small Value Procurement","n/a",IF($E557="Lease of Venue","n/a",IF($E557="Agency to Agency","n/a",IF($E557="Direct Contracting","n/a",IF($E557="Emergency Cases","n/a","Check Mode of Proc")))))))</f>
        <v>n/a</v>
      </c>
      <c r="AA557" s="190" t="str">
        <f t="shared" si="1292"/>
        <v>n/a</v>
      </c>
      <c r="AB557" s="190" t="str">
        <f t="shared" si="1292"/>
        <v>n/a</v>
      </c>
      <c r="AC557" s="190" t="str">
        <f t="shared" si="1292"/>
        <v>n/a</v>
      </c>
      <c r="AD557" s="190" t="str">
        <f t="shared" si="1292"/>
        <v>n/a</v>
      </c>
      <c r="AE557" s="190" t="str">
        <f t="shared" si="1292"/>
        <v>n/a</v>
      </c>
      <c r="AF557" s="190" t="str">
        <f t="shared" si="1292"/>
        <v>n/a</v>
      </c>
      <c r="AG557" s="270"/>
      <c r="AH557" s="270"/>
      <c r="AI557" s="169" t="s">
        <v>1675</v>
      </c>
      <c r="AJ557" s="267" t="s">
        <v>1676</v>
      </c>
      <c r="AK557" s="268" t="s">
        <v>1473</v>
      </c>
      <c r="AL557" s="266"/>
      <c r="AM557" s="266"/>
      <c r="AN557" s="202"/>
      <c r="AO557" s="202"/>
      <c r="AP557" s="202"/>
      <c r="AQ557" s="202"/>
      <c r="AR557" s="202"/>
      <c r="AS557" s="202"/>
      <c r="AT557" s="202"/>
      <c r="AU557" s="202"/>
      <c r="AV557" s="202"/>
      <c r="AW557" s="273"/>
      <c r="AX557" s="273"/>
      <c r="AY557" s="273"/>
      <c r="AZ557" s="273"/>
      <c r="BA557" s="273"/>
      <c r="BB557" s="273"/>
      <c r="BC557" s="273"/>
      <c r="BD557" s="273"/>
    </row>
    <row r="558" spans="1:56" ht="47.25" customHeight="1">
      <c r="A558" s="167">
        <f>IF(C558=0,"  ",VLOOKUP(C558,CODES!$A$1:$B$143,2,FALSE))</f>
        <v>310100100001000</v>
      </c>
      <c r="B558" s="256" t="s">
        <v>1677</v>
      </c>
      <c r="C558" s="169" t="s">
        <v>445</v>
      </c>
      <c r="D558" s="169" t="s">
        <v>36</v>
      </c>
      <c r="E558" s="169" t="s">
        <v>44</v>
      </c>
      <c r="F558" s="170" t="str">
        <f t="shared" ref="F558:I558" si="1293">IF($E558="Public Bidding","Date Required",IF($E558="Shopping","n/a",IF($E558="Small Value Procurement","n/a",IF($E558="Lease of Venue","n/a",IF($E558="Agency to Agency","n/a",IF($E558="Direct Contracting","n/a",IF($E558="Emergency Cases","n/a",IF($E558=""," ","Check Mode of Proc"))))))))</f>
        <v>n/a</v>
      </c>
      <c r="G558" s="170" t="str">
        <f t="shared" si="1293"/>
        <v>n/a</v>
      </c>
      <c r="H558" s="170" t="str">
        <f t="shared" si="1293"/>
        <v>n/a</v>
      </c>
      <c r="I558" s="170" t="str">
        <f t="shared" si="1293"/>
        <v>n/a</v>
      </c>
      <c r="J558" s="183">
        <v>44725</v>
      </c>
      <c r="K558" s="183">
        <v>44725</v>
      </c>
      <c r="L558" s="181" t="str">
        <f t="shared" si="1262"/>
        <v>n/a</v>
      </c>
      <c r="M558" s="183">
        <v>44742</v>
      </c>
      <c r="N558" s="180">
        <v>44748</v>
      </c>
      <c r="O558" s="186">
        <v>44748</v>
      </c>
      <c r="P558" s="186">
        <v>44749</v>
      </c>
      <c r="Q558" s="243" t="str">
        <f t="shared" ref="Q558:R558" si="1294">IF($E558="Public Bidding","Date Required",IF($E558="Shopping","Date Required",IF($E558="Small Value Procurement","Date Required",IF($E558="Lease of Venue","Date Required",IF($E558="Agency to Agency","Date Required",IF($E558="Direct Contracting","Date Required",IF($E558="Emergency Cases","Date Required",IF($E558=""," ","Check Mode of Proc"))))))))</f>
        <v>Date Required</v>
      </c>
      <c r="R558" s="243" t="str">
        <f t="shared" si="1294"/>
        <v>Date Required</v>
      </c>
      <c r="S558" s="190" t="s">
        <v>38</v>
      </c>
      <c r="T558" s="404">
        <f t="shared" si="1241"/>
        <v>232000</v>
      </c>
      <c r="U558" s="378">
        <v>232000</v>
      </c>
      <c r="V558" s="400"/>
      <c r="W558" s="404">
        <f t="shared" si="1211"/>
        <v>226200</v>
      </c>
      <c r="X558" s="378">
        <v>226200</v>
      </c>
      <c r="Y558" s="261"/>
      <c r="Z558" s="190" t="str">
        <f t="shared" ref="Z558:AF558" si="1295">IF($E558="Public Bidding","Date Required",IF($E558="Shopping","n/a",IF($E558="Small Value Procurement","n/a",IF($E558="Lease of Venue","n/a",IF($E558="Agency to Agency","n/a",IF($E558="Direct Contracting","n/a",IF($E558="Emergency Cases","n/a","Check Mode of Proc")))))))</f>
        <v>n/a</v>
      </c>
      <c r="AA558" s="190" t="str">
        <f t="shared" si="1295"/>
        <v>n/a</v>
      </c>
      <c r="AB558" s="190" t="str">
        <f t="shared" si="1295"/>
        <v>n/a</v>
      </c>
      <c r="AC558" s="190" t="str">
        <f t="shared" si="1295"/>
        <v>n/a</v>
      </c>
      <c r="AD558" s="190" t="str">
        <f t="shared" si="1295"/>
        <v>n/a</v>
      </c>
      <c r="AE558" s="190" t="str">
        <f t="shared" si="1295"/>
        <v>n/a</v>
      </c>
      <c r="AF558" s="190" t="str">
        <f t="shared" si="1295"/>
        <v>n/a</v>
      </c>
      <c r="AG558" s="270"/>
      <c r="AH558" s="270"/>
      <c r="AI558" s="169" t="s">
        <v>1678</v>
      </c>
      <c r="AJ558" s="269" t="s">
        <v>67</v>
      </c>
      <c r="AK558" s="268" t="s">
        <v>1673</v>
      </c>
      <c r="AL558" s="266"/>
      <c r="AM558" s="266"/>
      <c r="AN558" s="202"/>
      <c r="AO558" s="202"/>
      <c r="AP558" s="202"/>
      <c r="AQ558" s="202"/>
      <c r="AR558" s="202"/>
      <c r="AS558" s="202"/>
      <c r="AT558" s="202"/>
      <c r="AU558" s="202"/>
      <c r="AV558" s="202"/>
      <c r="AW558" s="273"/>
      <c r="AX558" s="273"/>
      <c r="AY558" s="273"/>
      <c r="AZ558" s="273"/>
      <c r="BA558" s="273"/>
      <c r="BB558" s="273"/>
      <c r="BC558" s="273"/>
      <c r="BD558" s="273"/>
    </row>
    <row r="559" spans="1:56" ht="47.25" customHeight="1">
      <c r="A559" s="167">
        <f>IF(C559=0,"  ",VLOOKUP(C559,CODES!$A$1:$B$143,2,FALSE))</f>
        <v>310100100001000</v>
      </c>
      <c r="B559" s="256" t="s">
        <v>1679</v>
      </c>
      <c r="C559" s="169" t="s">
        <v>445</v>
      </c>
      <c r="D559" s="169" t="s">
        <v>36</v>
      </c>
      <c r="E559" s="169" t="s">
        <v>44</v>
      </c>
      <c r="F559" s="170" t="str">
        <f t="shared" ref="F559:I559" si="1296">IF($E559="Public Bidding","Date Required",IF($E559="Shopping","n/a",IF($E559="Small Value Procurement","n/a",IF($E559="Lease of Venue","n/a",IF($E559="Agency to Agency","n/a",IF($E559="Direct Contracting","n/a",IF($E559="Emergency Cases","n/a",IF($E559=""," ","Check Mode of Proc"))))))))</f>
        <v>n/a</v>
      </c>
      <c r="G559" s="170" t="str">
        <f t="shared" si="1296"/>
        <v>n/a</v>
      </c>
      <c r="H559" s="170" t="str">
        <f t="shared" si="1296"/>
        <v>n/a</v>
      </c>
      <c r="I559" s="170" t="str">
        <f t="shared" si="1296"/>
        <v>n/a</v>
      </c>
      <c r="J559" s="180">
        <v>44734</v>
      </c>
      <c r="K559" s="180">
        <v>44734</v>
      </c>
      <c r="L559" s="181" t="str">
        <f t="shared" si="1262"/>
        <v>n/a</v>
      </c>
      <c r="M559" s="180">
        <v>44742</v>
      </c>
      <c r="N559" s="180">
        <v>44748</v>
      </c>
      <c r="O559" s="186">
        <v>44748</v>
      </c>
      <c r="P559" s="186">
        <v>44749</v>
      </c>
      <c r="Q559" s="243" t="str">
        <f t="shared" ref="Q559:R559" si="1297">IF($E559="Public Bidding","Date Required",IF($E559="Shopping","Date Required",IF($E559="Small Value Procurement","Date Required",IF($E559="Lease of Venue","Date Required",IF($E559="Agency to Agency","Date Required",IF($E559="Direct Contracting","Date Required",IF($E559="Emergency Cases","Date Required",IF($E559=""," ","Check Mode of Proc"))))))))</f>
        <v>Date Required</v>
      </c>
      <c r="R559" s="243" t="str">
        <f t="shared" si="1297"/>
        <v>Date Required</v>
      </c>
      <c r="S559" s="190" t="s">
        <v>38</v>
      </c>
      <c r="T559" s="404">
        <f t="shared" si="1241"/>
        <v>135300</v>
      </c>
      <c r="U559" s="378">
        <v>135300</v>
      </c>
      <c r="V559" s="400"/>
      <c r="W559" s="404">
        <f t="shared" si="1211"/>
        <v>132990</v>
      </c>
      <c r="X559" s="378">
        <v>132990</v>
      </c>
      <c r="Y559" s="261"/>
      <c r="Z559" s="190" t="str">
        <f t="shared" ref="Z559:AF559" si="1298">IF($E559="Public Bidding","Date Required",IF($E559="Shopping","n/a",IF($E559="Small Value Procurement","n/a",IF($E559="Lease of Venue","n/a",IF($E559="Agency to Agency","n/a",IF($E559="Direct Contracting","n/a",IF($E559="Emergency Cases","n/a","Check Mode of Proc")))))))</f>
        <v>n/a</v>
      </c>
      <c r="AA559" s="190" t="str">
        <f t="shared" si="1298"/>
        <v>n/a</v>
      </c>
      <c r="AB559" s="190" t="str">
        <f t="shared" si="1298"/>
        <v>n/a</v>
      </c>
      <c r="AC559" s="190" t="str">
        <f t="shared" si="1298"/>
        <v>n/a</v>
      </c>
      <c r="AD559" s="190" t="str">
        <f t="shared" si="1298"/>
        <v>n/a</v>
      </c>
      <c r="AE559" s="190" t="str">
        <f t="shared" si="1298"/>
        <v>n/a</v>
      </c>
      <c r="AF559" s="190" t="str">
        <f t="shared" si="1298"/>
        <v>n/a</v>
      </c>
      <c r="AG559" s="270"/>
      <c r="AH559" s="270"/>
      <c r="AI559" s="169" t="s">
        <v>1680</v>
      </c>
      <c r="AJ559" s="269" t="s">
        <v>1681</v>
      </c>
      <c r="AK559" s="268" t="s">
        <v>1682</v>
      </c>
      <c r="AL559" s="266"/>
      <c r="AM559" s="266"/>
      <c r="AN559" s="202"/>
      <c r="AO559" s="202"/>
      <c r="AP559" s="202"/>
      <c r="AQ559" s="202"/>
      <c r="AR559" s="202"/>
      <c r="AS559" s="202"/>
      <c r="AT559" s="202"/>
      <c r="AU559" s="202"/>
      <c r="AV559" s="202"/>
      <c r="AW559" s="273"/>
      <c r="AX559" s="273"/>
      <c r="AY559" s="273"/>
      <c r="AZ559" s="273"/>
      <c r="BA559" s="273"/>
      <c r="BB559" s="273"/>
      <c r="BC559" s="273"/>
      <c r="BD559" s="273"/>
    </row>
    <row r="560" spans="1:56" ht="47.25" customHeight="1">
      <c r="A560" s="167">
        <f>IF(C560=0,"  ",VLOOKUP(C560,CODES!$A$1:$B$143,2,FALSE))</f>
        <v>310100100001000</v>
      </c>
      <c r="B560" s="256" t="s">
        <v>1683</v>
      </c>
      <c r="C560" s="169" t="s">
        <v>445</v>
      </c>
      <c r="D560" s="169" t="s">
        <v>36</v>
      </c>
      <c r="E560" s="169" t="s">
        <v>44</v>
      </c>
      <c r="F560" s="170" t="str">
        <f t="shared" ref="F560:I560" si="1299">IF($E560="Public Bidding","Date Required",IF($E560="Shopping","n/a",IF($E560="Small Value Procurement","n/a",IF($E560="Lease of Venue","n/a",IF($E560="Agency to Agency","n/a",IF($E560="Direct Contracting","n/a",IF($E560="Emergency Cases","n/a",IF($E560=""," ","Check Mode of Proc"))))))))</f>
        <v>n/a</v>
      </c>
      <c r="G560" s="170" t="str">
        <f t="shared" si="1299"/>
        <v>n/a</v>
      </c>
      <c r="H560" s="170" t="str">
        <f t="shared" si="1299"/>
        <v>n/a</v>
      </c>
      <c r="I560" s="170" t="str">
        <f t="shared" si="1299"/>
        <v>n/a</v>
      </c>
      <c r="J560" s="183">
        <v>44726</v>
      </c>
      <c r="K560" s="183">
        <v>44726</v>
      </c>
      <c r="L560" s="181" t="str">
        <f t="shared" si="1262"/>
        <v>n/a</v>
      </c>
      <c r="M560" s="183">
        <v>44742</v>
      </c>
      <c r="N560" s="180">
        <v>44748</v>
      </c>
      <c r="O560" s="186">
        <v>44750</v>
      </c>
      <c r="P560" s="186">
        <v>44751</v>
      </c>
      <c r="Q560" s="243" t="str">
        <f t="shared" ref="Q560:R560" si="1300">IF($E560="Public Bidding","Date Required",IF($E560="Shopping","Date Required",IF($E560="Small Value Procurement","Date Required",IF($E560="Lease of Venue","Date Required",IF($E560="Agency to Agency","Date Required",IF($E560="Direct Contracting","Date Required",IF($E560="Emergency Cases","Date Required",IF($E560=""," ","Check Mode of Proc"))))))))</f>
        <v>Date Required</v>
      </c>
      <c r="R560" s="243" t="str">
        <f t="shared" si="1300"/>
        <v>Date Required</v>
      </c>
      <c r="S560" s="190" t="s">
        <v>38</v>
      </c>
      <c r="T560" s="404">
        <f t="shared" si="1241"/>
        <v>12500</v>
      </c>
      <c r="U560" s="378">
        <v>12500</v>
      </c>
      <c r="V560" s="400"/>
      <c r="W560" s="404">
        <f t="shared" si="1211"/>
        <v>12250</v>
      </c>
      <c r="X560" s="378">
        <v>12250</v>
      </c>
      <c r="Y560" s="261"/>
      <c r="Z560" s="190" t="str">
        <f t="shared" ref="Z560:AF560" si="1301">IF($E560="Public Bidding","Date Required",IF($E560="Shopping","n/a",IF($E560="Small Value Procurement","n/a",IF($E560="Lease of Venue","n/a",IF($E560="Agency to Agency","n/a",IF($E560="Direct Contracting","n/a",IF($E560="Emergency Cases","n/a","Check Mode of Proc")))))))</f>
        <v>n/a</v>
      </c>
      <c r="AA560" s="190" t="str">
        <f t="shared" si="1301"/>
        <v>n/a</v>
      </c>
      <c r="AB560" s="190" t="str">
        <f t="shared" si="1301"/>
        <v>n/a</v>
      </c>
      <c r="AC560" s="190" t="str">
        <f t="shared" si="1301"/>
        <v>n/a</v>
      </c>
      <c r="AD560" s="190" t="str">
        <f t="shared" si="1301"/>
        <v>n/a</v>
      </c>
      <c r="AE560" s="190" t="str">
        <f t="shared" si="1301"/>
        <v>n/a</v>
      </c>
      <c r="AF560" s="190" t="str">
        <f t="shared" si="1301"/>
        <v>n/a</v>
      </c>
      <c r="AG560" s="270"/>
      <c r="AH560" s="270"/>
      <c r="AI560" s="169" t="s">
        <v>1684</v>
      </c>
      <c r="AJ560" s="269" t="s">
        <v>46</v>
      </c>
      <c r="AK560" s="268" t="s">
        <v>1673</v>
      </c>
      <c r="AL560" s="266"/>
      <c r="AM560" s="266"/>
      <c r="AN560" s="202"/>
      <c r="AO560" s="202"/>
      <c r="AP560" s="202"/>
      <c r="AQ560" s="202"/>
      <c r="AR560" s="202"/>
      <c r="AS560" s="202"/>
      <c r="AT560" s="202"/>
      <c r="AU560" s="202"/>
      <c r="AV560" s="202"/>
      <c r="AW560" s="273"/>
      <c r="AX560" s="273"/>
      <c r="AY560" s="273"/>
      <c r="AZ560" s="273"/>
      <c r="BA560" s="273"/>
      <c r="BB560" s="273"/>
      <c r="BC560" s="273"/>
      <c r="BD560" s="273"/>
    </row>
    <row r="561" spans="1:56" ht="39.950000000000003" customHeight="1">
      <c r="A561" s="167">
        <f>IF(C561=0,"  ",VLOOKUP(C561,CODES!$A$1:$B$143,2,FALSE))</f>
        <v>320101100001000</v>
      </c>
      <c r="B561" s="256" t="s">
        <v>1685</v>
      </c>
      <c r="C561" s="169" t="s">
        <v>84</v>
      </c>
      <c r="D561" s="169" t="s">
        <v>36</v>
      </c>
      <c r="E561" s="169" t="s">
        <v>44</v>
      </c>
      <c r="F561" s="170" t="str">
        <f t="shared" ref="F561:I561" si="1302">IF($E561="Public Bidding","Date Required",IF($E561="Shopping","n/a",IF($E561="Small Value Procurement","n/a",IF($E561="Lease of Venue","n/a",IF($E561="Agency to Agency","n/a",IF($E561="Direct Contracting","n/a",IF($E561="Emergency Cases","n/a",IF($E561=""," ","Check Mode of Proc"))))))))</f>
        <v>n/a</v>
      </c>
      <c r="G561" s="170" t="str">
        <f t="shared" si="1302"/>
        <v>n/a</v>
      </c>
      <c r="H561" s="170" t="str">
        <f t="shared" si="1302"/>
        <v>n/a</v>
      </c>
      <c r="I561" s="170" t="str">
        <f t="shared" si="1302"/>
        <v>n/a</v>
      </c>
      <c r="J561" s="180">
        <v>44733</v>
      </c>
      <c r="K561" s="180">
        <v>44733</v>
      </c>
      <c r="L561" s="181" t="str">
        <f t="shared" si="1262"/>
        <v>n/a</v>
      </c>
      <c r="M561" s="180">
        <v>44742</v>
      </c>
      <c r="N561" s="180">
        <v>44748</v>
      </c>
      <c r="O561" s="186">
        <v>44750</v>
      </c>
      <c r="P561" s="186">
        <v>44751</v>
      </c>
      <c r="Q561" s="243" t="str">
        <f t="shared" ref="Q561:R561" si="1303">IF($E561="Public Bidding","Date Required",IF($E561="Shopping","Date Required",IF($E561="Small Value Procurement","Date Required",IF($E561="Lease of Venue","Date Required",IF($E561="Agency to Agency","Date Required",IF($E561="Direct Contracting","Date Required",IF($E561="Emergency Cases","Date Required",IF($E561=""," ","Check Mode of Proc"))))))))</f>
        <v>Date Required</v>
      </c>
      <c r="R561" s="243" t="str">
        <f t="shared" si="1303"/>
        <v>Date Required</v>
      </c>
      <c r="S561" s="190" t="s">
        <v>38</v>
      </c>
      <c r="T561" s="404">
        <f t="shared" si="1241"/>
        <v>34500</v>
      </c>
      <c r="U561" s="378">
        <v>34500</v>
      </c>
      <c r="V561" s="400"/>
      <c r="W561" s="404">
        <f t="shared" si="1211"/>
        <v>34500</v>
      </c>
      <c r="X561" s="378">
        <v>34500</v>
      </c>
      <c r="Y561" s="261"/>
      <c r="Z561" s="190" t="str">
        <f t="shared" ref="Z561:AF561" si="1304">IF($E561="Public Bidding","Date Required",IF($E561="Shopping","n/a",IF($E561="Small Value Procurement","n/a",IF($E561="Lease of Venue","n/a",IF($E561="Agency to Agency","n/a",IF($E561="Direct Contracting","n/a",IF($E561="Emergency Cases","n/a","Check Mode of Proc")))))))</f>
        <v>n/a</v>
      </c>
      <c r="AA561" s="190" t="str">
        <f t="shared" si="1304"/>
        <v>n/a</v>
      </c>
      <c r="AB561" s="190" t="str">
        <f t="shared" si="1304"/>
        <v>n/a</v>
      </c>
      <c r="AC561" s="190" t="str">
        <f t="shared" si="1304"/>
        <v>n/a</v>
      </c>
      <c r="AD561" s="190" t="str">
        <f t="shared" si="1304"/>
        <v>n/a</v>
      </c>
      <c r="AE561" s="190" t="str">
        <f t="shared" si="1304"/>
        <v>n/a</v>
      </c>
      <c r="AF561" s="190" t="str">
        <f t="shared" si="1304"/>
        <v>n/a</v>
      </c>
      <c r="AG561" s="270"/>
      <c r="AH561" s="270"/>
      <c r="AI561" s="169" t="s">
        <v>1686</v>
      </c>
      <c r="AJ561" s="269" t="s">
        <v>1165</v>
      </c>
      <c r="AK561" s="268" t="s">
        <v>1687</v>
      </c>
      <c r="AL561" s="266"/>
      <c r="AM561" s="266"/>
      <c r="AN561" s="202"/>
      <c r="AO561" s="202"/>
      <c r="AP561" s="202"/>
      <c r="AQ561" s="202"/>
      <c r="AR561" s="202"/>
      <c r="AS561" s="202"/>
      <c r="AT561" s="202"/>
      <c r="AU561" s="202"/>
      <c r="AV561" s="202"/>
      <c r="AW561" s="273"/>
      <c r="AX561" s="273"/>
      <c r="AY561" s="273"/>
      <c r="AZ561" s="273"/>
      <c r="BA561" s="273"/>
      <c r="BB561" s="273"/>
      <c r="BC561" s="273"/>
      <c r="BD561" s="273"/>
    </row>
    <row r="562" spans="1:56" ht="42" customHeight="1">
      <c r="A562" s="167">
        <f>IF(C562=0,"  ",VLOOKUP(C562,CODES!$A$1:$B$143,2,FALSE))</f>
        <v>100000100001000</v>
      </c>
      <c r="B562" s="256" t="s">
        <v>1688</v>
      </c>
      <c r="C562" s="169" t="s">
        <v>49</v>
      </c>
      <c r="D562" s="169" t="s">
        <v>36</v>
      </c>
      <c r="E562" s="169" t="s">
        <v>44</v>
      </c>
      <c r="F562" s="170" t="str">
        <f t="shared" ref="F562:I562" si="1305">IF($E562="Public Bidding","Date Required",IF($E562="Shopping","n/a",IF($E562="Small Value Procurement","n/a",IF($E562="Lease of Venue","n/a",IF($E562="Agency to Agency","n/a",IF($E562="Direct Contracting","n/a",IF($E562="Emergency Cases","n/a",IF($E562=""," ","Check Mode of Proc"))))))))</f>
        <v>n/a</v>
      </c>
      <c r="G562" s="170" t="str">
        <f t="shared" si="1305"/>
        <v>n/a</v>
      </c>
      <c r="H562" s="170" t="str">
        <f t="shared" si="1305"/>
        <v>n/a</v>
      </c>
      <c r="I562" s="170" t="str">
        <f t="shared" si="1305"/>
        <v>n/a</v>
      </c>
      <c r="J562" s="180">
        <v>44734</v>
      </c>
      <c r="K562" s="180">
        <v>44734</v>
      </c>
      <c r="L562" s="181" t="str">
        <f t="shared" si="1262"/>
        <v>n/a</v>
      </c>
      <c r="M562" s="180">
        <v>44742</v>
      </c>
      <c r="N562" s="180">
        <v>44755</v>
      </c>
      <c r="O562" s="243" t="str">
        <f t="shared" ref="O562:R562" si="1306">IF($E562="Public Bidding","Date Required",IF($E562="Shopping","Date Required",IF($E562="Small Value Procurement","Date Required",IF($E562="Lease of Venue","Date Required",IF($E562="Agency to Agency","Date Required",IF($E562="Direct Contracting","Date Required",IF($E562="Emergency Cases","Date Required",IF($E562=""," ","Check Mode of Proc"))))))))</f>
        <v>Date Required</v>
      </c>
      <c r="P562" s="243" t="str">
        <f t="shared" si="1306"/>
        <v>Date Required</v>
      </c>
      <c r="Q562" s="243" t="str">
        <f t="shared" si="1306"/>
        <v>Date Required</v>
      </c>
      <c r="R562" s="243" t="str">
        <f t="shared" si="1306"/>
        <v>Date Required</v>
      </c>
      <c r="S562" s="190" t="s">
        <v>38</v>
      </c>
      <c r="T562" s="404">
        <f t="shared" si="1241"/>
        <v>8500</v>
      </c>
      <c r="U562" s="378">
        <v>8500</v>
      </c>
      <c r="V562" s="400"/>
      <c r="W562" s="404">
        <f t="shared" si="1211"/>
        <v>6050</v>
      </c>
      <c r="X562" s="378">
        <v>6050</v>
      </c>
      <c r="Y562" s="261"/>
      <c r="Z562" s="190" t="str">
        <f t="shared" ref="Z562:AF562" si="1307">IF($E562="Public Bidding","Date Required",IF($E562="Shopping","n/a",IF($E562="Small Value Procurement","n/a",IF($E562="Lease of Venue","n/a",IF($E562="Agency to Agency","n/a",IF($E562="Direct Contracting","n/a",IF($E562="Emergency Cases","n/a","Check Mode of Proc")))))))</f>
        <v>n/a</v>
      </c>
      <c r="AA562" s="190" t="str">
        <f t="shared" si="1307"/>
        <v>n/a</v>
      </c>
      <c r="AB562" s="190" t="str">
        <f t="shared" si="1307"/>
        <v>n/a</v>
      </c>
      <c r="AC562" s="190" t="str">
        <f t="shared" si="1307"/>
        <v>n/a</v>
      </c>
      <c r="AD562" s="190" t="str">
        <f t="shared" si="1307"/>
        <v>n/a</v>
      </c>
      <c r="AE562" s="190" t="str">
        <f t="shared" si="1307"/>
        <v>n/a</v>
      </c>
      <c r="AF562" s="190" t="str">
        <f t="shared" si="1307"/>
        <v>n/a</v>
      </c>
      <c r="AG562" s="270"/>
      <c r="AH562" s="270"/>
      <c r="AI562" s="169" t="s">
        <v>1689</v>
      </c>
      <c r="AJ562" s="267" t="s">
        <v>1690</v>
      </c>
      <c r="AK562" s="268" t="s">
        <v>1691</v>
      </c>
      <c r="AL562" s="266"/>
      <c r="AM562" s="266"/>
      <c r="AN562" s="202"/>
      <c r="AO562" s="202"/>
      <c r="AP562" s="202"/>
      <c r="AQ562" s="202"/>
      <c r="AR562" s="202"/>
      <c r="AS562" s="202"/>
      <c r="AT562" s="202"/>
      <c r="AU562" s="202"/>
      <c r="AV562" s="202"/>
      <c r="AW562" s="273"/>
      <c r="AX562" s="273"/>
      <c r="AY562" s="273"/>
      <c r="AZ562" s="273"/>
      <c r="BA562" s="273"/>
      <c r="BB562" s="273"/>
      <c r="BC562" s="273"/>
      <c r="BD562" s="273"/>
    </row>
    <row r="563" spans="1:56" ht="41.1" customHeight="1">
      <c r="A563" s="167">
        <f>IF(C563=0,"  ",VLOOKUP(C563,CODES!$A$1:$B$143,2,FALSE))</f>
        <v>100000100001000</v>
      </c>
      <c r="B563" s="256" t="s">
        <v>1692</v>
      </c>
      <c r="C563" s="169" t="s">
        <v>49</v>
      </c>
      <c r="D563" s="169" t="s">
        <v>36</v>
      </c>
      <c r="E563" s="169" t="s">
        <v>44</v>
      </c>
      <c r="F563" s="170" t="str">
        <f t="shared" ref="F563:I563" si="1308">IF($E563="Public Bidding","Date Required",IF($E563="Shopping","n/a",IF($E563="Small Value Procurement","n/a",IF($E563="Lease of Venue","n/a",IF($E563="Agency to Agency","n/a",IF($E563="Direct Contracting","n/a",IF($E563="Emergency Cases","n/a",IF($E563=""," ","Check Mode of Proc"))))))))</f>
        <v>n/a</v>
      </c>
      <c r="G563" s="170" t="str">
        <f t="shared" si="1308"/>
        <v>n/a</v>
      </c>
      <c r="H563" s="170" t="str">
        <f t="shared" si="1308"/>
        <v>n/a</v>
      </c>
      <c r="I563" s="170" t="str">
        <f t="shared" si="1308"/>
        <v>n/a</v>
      </c>
      <c r="J563" s="180">
        <v>44732</v>
      </c>
      <c r="K563" s="180">
        <v>44732</v>
      </c>
      <c r="L563" s="181" t="str">
        <f t="shared" si="1262"/>
        <v>n/a</v>
      </c>
      <c r="M563" s="180">
        <v>44742</v>
      </c>
      <c r="N563" s="169" t="str">
        <f t="shared" ref="N563:R563" si="1309">IF($E563="Public Bidding","Date Required",IF($E563="Shopping","Date Required",IF($E563="Small Value Procurement","Date Required",IF($E563="Lease of Venue","Date Required",IF($E563="Agency to Agency","Date Required",IF($E563="Direct Contracting","Date Required",IF($E563="Emergency Cases","Date Required",IF($E563=""," ","Check Mode of Proc"))))))))</f>
        <v>Date Required</v>
      </c>
      <c r="O563" s="243" t="str">
        <f t="shared" si="1309"/>
        <v>Date Required</v>
      </c>
      <c r="P563" s="243" t="str">
        <f t="shared" si="1309"/>
        <v>Date Required</v>
      </c>
      <c r="Q563" s="243" t="str">
        <f t="shared" si="1309"/>
        <v>Date Required</v>
      </c>
      <c r="R563" s="243" t="str">
        <f t="shared" si="1309"/>
        <v>Date Required</v>
      </c>
      <c r="S563" s="190" t="s">
        <v>38</v>
      </c>
      <c r="T563" s="404">
        <v>8250</v>
      </c>
      <c r="U563" s="378">
        <v>8250</v>
      </c>
      <c r="V563" s="400"/>
      <c r="W563" s="404">
        <f t="shared" si="1211"/>
        <v>6870</v>
      </c>
      <c r="X563" s="378">
        <v>6870</v>
      </c>
      <c r="Y563" s="261"/>
      <c r="Z563" s="190" t="str">
        <f t="shared" ref="Z563:AF563" si="1310">IF($E563="Public Bidding","Date Required",IF($E563="Shopping","n/a",IF($E563="Small Value Procurement","n/a",IF($E563="Lease of Venue","n/a",IF($E563="Agency to Agency","n/a",IF($E563="Direct Contracting","n/a",IF($E563="Emergency Cases","n/a","Check Mode of Proc")))))))</f>
        <v>n/a</v>
      </c>
      <c r="AA563" s="190" t="str">
        <f t="shared" si="1310"/>
        <v>n/a</v>
      </c>
      <c r="AB563" s="190" t="str">
        <f t="shared" si="1310"/>
        <v>n/a</v>
      </c>
      <c r="AC563" s="190" t="str">
        <f t="shared" si="1310"/>
        <v>n/a</v>
      </c>
      <c r="AD563" s="190" t="str">
        <f t="shared" si="1310"/>
        <v>n/a</v>
      </c>
      <c r="AE563" s="190" t="str">
        <f t="shared" si="1310"/>
        <v>n/a</v>
      </c>
      <c r="AF563" s="190" t="str">
        <f t="shared" si="1310"/>
        <v>n/a</v>
      </c>
      <c r="AG563" s="270"/>
      <c r="AH563" s="270"/>
      <c r="AI563" s="169" t="s">
        <v>1693</v>
      </c>
      <c r="AJ563" s="267" t="s">
        <v>1694</v>
      </c>
      <c r="AK563" s="268" t="s">
        <v>1695</v>
      </c>
      <c r="AL563" s="266"/>
      <c r="AM563" s="266"/>
      <c r="AN563" s="202"/>
      <c r="AO563" s="202"/>
      <c r="AP563" s="202"/>
      <c r="AQ563" s="202"/>
      <c r="AR563" s="202"/>
      <c r="AS563" s="202"/>
      <c r="AT563" s="202"/>
      <c r="AU563" s="202"/>
      <c r="AV563" s="202"/>
      <c r="AW563" s="273"/>
      <c r="AX563" s="273"/>
      <c r="AY563" s="273"/>
      <c r="AZ563" s="273"/>
      <c r="BA563" s="273"/>
      <c r="BB563" s="273"/>
      <c r="BC563" s="273"/>
      <c r="BD563" s="273"/>
    </row>
    <row r="564" spans="1:56" ht="47.25" customHeight="1">
      <c r="A564" s="167" t="str">
        <f>IF(C564=0,"  ",VLOOKUP(C564,CODES!$A$1:$B$143,2,FALSE))</f>
        <v>3201021100001000</v>
      </c>
      <c r="B564" s="256" t="s">
        <v>1696</v>
      </c>
      <c r="C564" s="169" t="s">
        <v>575</v>
      </c>
      <c r="D564" s="169" t="s">
        <v>36</v>
      </c>
      <c r="E564" s="169" t="s">
        <v>44</v>
      </c>
      <c r="F564" s="170" t="str">
        <f t="shared" ref="F564:I564" si="1311">IF($E564="Public Bidding","Date Required",IF($E564="Shopping","n/a",IF($E564="Small Value Procurement","n/a",IF($E564="Lease of Venue","n/a",IF($E564="Agency to Agency","n/a",IF($E564="Direct Contracting","n/a",IF($E564="Emergency Cases","n/a",IF($E564=""," ","Check Mode of Proc"))))))))</f>
        <v>n/a</v>
      </c>
      <c r="G564" s="170" t="str">
        <f t="shared" si="1311"/>
        <v>n/a</v>
      </c>
      <c r="H564" s="170" t="str">
        <f t="shared" si="1311"/>
        <v>n/a</v>
      </c>
      <c r="I564" s="170" t="str">
        <f t="shared" si="1311"/>
        <v>n/a</v>
      </c>
      <c r="J564" s="180">
        <v>44732</v>
      </c>
      <c r="K564" s="180">
        <v>44732</v>
      </c>
      <c r="L564" s="181" t="s">
        <v>51</v>
      </c>
      <c r="M564" s="180">
        <v>44742</v>
      </c>
      <c r="N564" s="180">
        <v>44742</v>
      </c>
      <c r="O564" s="243" t="str">
        <f t="shared" ref="O564:R564" si="1312">IF($E564="Public Bidding","Date Required",IF($E564="Shopping","Date Required",IF($E564="Small Value Procurement","Date Required",IF($E564="Lease of Venue","Date Required",IF($E564="Agency to Agency","Date Required",IF($E564="Direct Contracting","Date Required",IF($E564="Emergency Cases","Date Required",IF($E564=""," ","Check Mode of Proc"))))))))</f>
        <v>Date Required</v>
      </c>
      <c r="P564" s="243" t="str">
        <f t="shared" si="1312"/>
        <v>Date Required</v>
      </c>
      <c r="Q564" s="243" t="str">
        <f t="shared" si="1312"/>
        <v>Date Required</v>
      </c>
      <c r="R564" s="243" t="str">
        <f t="shared" si="1312"/>
        <v>Date Required</v>
      </c>
      <c r="S564" s="190" t="s">
        <v>38</v>
      </c>
      <c r="T564" s="404">
        <f t="shared" ref="T564:T573" si="1313">SUM(U564:V564)</f>
        <v>230100</v>
      </c>
      <c r="U564" s="378">
        <v>230100</v>
      </c>
      <c r="V564" s="400"/>
      <c r="W564" s="404">
        <f t="shared" ref="W564:W579" si="1314">SUM(X564:Y564)</f>
        <v>230100</v>
      </c>
      <c r="X564" s="378">
        <v>230100</v>
      </c>
      <c r="Y564" s="261"/>
      <c r="Z564" s="190" t="str">
        <f t="shared" ref="Z564:AF564" si="1315">IF($E564="Public Bidding","Date Required",IF($E564="Shopping","n/a",IF($E564="Small Value Procurement","n/a",IF($E564="Lease of Venue","n/a",IF($E564="Agency to Agency","n/a",IF($E564="Direct Contracting","n/a",IF($E564="Emergency Cases","n/a","Check Mode of Proc")))))))</f>
        <v>n/a</v>
      </c>
      <c r="AA564" s="190" t="str">
        <f t="shared" si="1315"/>
        <v>n/a</v>
      </c>
      <c r="AB564" s="190" t="str">
        <f t="shared" si="1315"/>
        <v>n/a</v>
      </c>
      <c r="AC564" s="190" t="str">
        <f t="shared" si="1315"/>
        <v>n/a</v>
      </c>
      <c r="AD564" s="190" t="str">
        <f t="shared" si="1315"/>
        <v>n/a</v>
      </c>
      <c r="AE564" s="190" t="str">
        <f t="shared" si="1315"/>
        <v>n/a</v>
      </c>
      <c r="AF564" s="190" t="str">
        <f t="shared" si="1315"/>
        <v>n/a</v>
      </c>
      <c r="AG564" s="270"/>
      <c r="AH564" s="270"/>
      <c r="AI564" s="169" t="s">
        <v>1697</v>
      </c>
      <c r="AJ564" s="269" t="s">
        <v>67</v>
      </c>
      <c r="AK564" s="268" t="s">
        <v>1617</v>
      </c>
      <c r="AL564" s="266"/>
      <c r="AM564" s="266"/>
      <c r="AN564" s="202"/>
      <c r="AO564" s="202"/>
      <c r="AP564" s="202"/>
      <c r="AQ564" s="202"/>
      <c r="AR564" s="202"/>
      <c r="AS564" s="202"/>
      <c r="AT564" s="202"/>
      <c r="AU564" s="202"/>
      <c r="AV564" s="202"/>
      <c r="AW564" s="273"/>
      <c r="AX564" s="273"/>
      <c r="AY564" s="273"/>
      <c r="AZ564" s="273"/>
      <c r="BA564" s="273"/>
      <c r="BB564" s="273"/>
      <c r="BC564" s="273"/>
      <c r="BD564" s="273"/>
    </row>
    <row r="565" spans="1:56" ht="68.25" customHeight="1">
      <c r="A565" s="167">
        <f>IF(C565=0,"  ",VLOOKUP(C565,CODES!$A$1:$B$143,2,FALSE))</f>
        <v>310100100001000</v>
      </c>
      <c r="B565" s="256" t="s">
        <v>1698</v>
      </c>
      <c r="C565" s="169" t="s">
        <v>445</v>
      </c>
      <c r="D565" s="169" t="s">
        <v>36</v>
      </c>
      <c r="E565" s="169" t="s">
        <v>44</v>
      </c>
      <c r="F565" s="170" t="str">
        <f t="shared" ref="F565:I565" si="1316">IF($E565="Public Bidding","Date Required",IF($E565="Shopping","n/a",IF($E565="Small Value Procurement","n/a",IF($E565="Lease of Venue","n/a",IF($E565="Agency to Agency","n/a",IF($E565="Direct Contracting","n/a",IF($E565="Emergency Cases","n/a",IF($E565=""," ","Check Mode of Proc"))))))))</f>
        <v>n/a</v>
      </c>
      <c r="G565" s="170" t="str">
        <f t="shared" si="1316"/>
        <v>n/a</v>
      </c>
      <c r="H565" s="170" t="str">
        <f t="shared" si="1316"/>
        <v>n/a</v>
      </c>
      <c r="I565" s="170" t="str">
        <f t="shared" si="1316"/>
        <v>n/a</v>
      </c>
      <c r="J565" s="183">
        <v>44722</v>
      </c>
      <c r="K565" s="183">
        <v>44722</v>
      </c>
      <c r="L565" s="181" t="str">
        <f t="shared" ref="L565:L571" si="1317">IF($E565="Public Bidding","Date Required",IF($E565="Shopping","n/a",IF($E565="Small Value Procurement","n/a",IF($E565="Lease of Venue","n/a",IF($E565="Agency to Agency","n/a",IF($E565="Direct Contracting","n/a",IF($E565="Emergency Cases","n/a",IF($E565=""," ","Check Mode of Proc"))))))))</f>
        <v>n/a</v>
      </c>
      <c r="M565" s="226">
        <v>44742</v>
      </c>
      <c r="N565" s="180">
        <v>44748</v>
      </c>
      <c r="O565" s="186">
        <v>44750</v>
      </c>
      <c r="P565" s="186">
        <v>44751</v>
      </c>
      <c r="Q565" s="243" t="str">
        <f t="shared" ref="Q565:R565" si="1318">IF($E565="Public Bidding","Date Required",IF($E565="Shopping","Date Required",IF($E565="Small Value Procurement","Date Required",IF($E565="Lease of Venue","Date Required",IF($E565="Agency to Agency","Date Required",IF($E565="Direct Contracting","Date Required",IF($E565="Emergency Cases","Date Required",IF($E565=""," ","Check Mode of Proc"))))))))</f>
        <v>Date Required</v>
      </c>
      <c r="R565" s="243" t="str">
        <f t="shared" si="1318"/>
        <v>Date Required</v>
      </c>
      <c r="S565" s="190" t="s">
        <v>38</v>
      </c>
      <c r="T565" s="404">
        <f t="shared" si="1313"/>
        <v>76800</v>
      </c>
      <c r="U565" s="378">
        <v>76800</v>
      </c>
      <c r="V565" s="400"/>
      <c r="W565" s="404">
        <f t="shared" si="1314"/>
        <v>73920</v>
      </c>
      <c r="X565" s="378">
        <v>73920</v>
      </c>
      <c r="Y565" s="261"/>
      <c r="Z565" s="190" t="str">
        <f t="shared" ref="Z565:AF565" si="1319">IF($E565="Public Bidding","Date Required",IF($E565="Shopping","n/a",IF($E565="Small Value Procurement","n/a",IF($E565="Lease of Venue","n/a",IF($E565="Agency to Agency","n/a",IF($E565="Direct Contracting","n/a",IF($E565="Emergency Cases","n/a","Check Mode of Proc")))))))</f>
        <v>n/a</v>
      </c>
      <c r="AA565" s="190" t="str">
        <f t="shared" si="1319"/>
        <v>n/a</v>
      </c>
      <c r="AB565" s="190" t="str">
        <f t="shared" si="1319"/>
        <v>n/a</v>
      </c>
      <c r="AC565" s="190" t="str">
        <f t="shared" si="1319"/>
        <v>n/a</v>
      </c>
      <c r="AD565" s="190" t="str">
        <f t="shared" si="1319"/>
        <v>n/a</v>
      </c>
      <c r="AE565" s="190" t="str">
        <f t="shared" si="1319"/>
        <v>n/a</v>
      </c>
      <c r="AF565" s="190" t="str">
        <f t="shared" si="1319"/>
        <v>n/a</v>
      </c>
      <c r="AG565" s="270"/>
      <c r="AH565" s="270"/>
      <c r="AI565" s="169" t="s">
        <v>1699</v>
      </c>
      <c r="AJ565" s="269" t="s">
        <v>1681</v>
      </c>
      <c r="AK565" s="268" t="s">
        <v>1700</v>
      </c>
      <c r="AL565" s="266"/>
      <c r="AM565" s="266"/>
      <c r="AN565" s="202"/>
      <c r="AO565" s="202"/>
      <c r="AP565" s="202"/>
      <c r="AQ565" s="202"/>
      <c r="AR565" s="202"/>
      <c r="AS565" s="202"/>
      <c r="AT565" s="202"/>
      <c r="AU565" s="202"/>
      <c r="AV565" s="202"/>
      <c r="AW565" s="273"/>
      <c r="AX565" s="273"/>
      <c r="AY565" s="273"/>
      <c r="AZ565" s="273"/>
      <c r="BA565" s="273"/>
      <c r="BB565" s="273"/>
      <c r="BC565" s="273"/>
      <c r="BD565" s="273"/>
    </row>
    <row r="566" spans="1:56" ht="47.25" customHeight="1">
      <c r="A566" s="167">
        <f>IF(C566=0,"  ",VLOOKUP(C566,CODES!$A$1:$B$143,2,FALSE))</f>
        <v>310100100001000</v>
      </c>
      <c r="B566" s="256" t="s">
        <v>1701</v>
      </c>
      <c r="C566" s="169" t="s">
        <v>445</v>
      </c>
      <c r="D566" s="169" t="s">
        <v>36</v>
      </c>
      <c r="E566" s="169" t="s">
        <v>44</v>
      </c>
      <c r="F566" s="170" t="str">
        <f t="shared" ref="F566:I566" si="1320">IF($E566="Public Bidding","Date Required",IF($E566="Shopping","n/a",IF($E566="Small Value Procurement","n/a",IF($E566="Lease of Venue","n/a",IF($E566="Agency to Agency","n/a",IF($E566="Direct Contracting","n/a",IF($E566="Emergency Cases","n/a",IF($E566=""," ","Check Mode of Proc"))))))))</f>
        <v>n/a</v>
      </c>
      <c r="G566" s="170" t="str">
        <f t="shared" si="1320"/>
        <v>n/a</v>
      </c>
      <c r="H566" s="170" t="str">
        <f t="shared" si="1320"/>
        <v>n/a</v>
      </c>
      <c r="I566" s="170" t="str">
        <f t="shared" si="1320"/>
        <v>n/a</v>
      </c>
      <c r="J566" s="180">
        <v>44740</v>
      </c>
      <c r="K566" s="180">
        <v>44740</v>
      </c>
      <c r="L566" s="181" t="str">
        <f t="shared" si="1317"/>
        <v>n/a</v>
      </c>
      <c r="M566" s="180">
        <v>44742</v>
      </c>
      <c r="N566" s="169" t="str">
        <f t="shared" ref="N566:O566" si="1321">IF($E566="Public Bidding","Date Required",IF($E566="Shopping","Date Required",IF($E566="Small Value Procurement","Date Required",IF($E566="Lease of Venue","Date Required",IF($E566="Agency to Agency","Date Required",IF($E566="Direct Contracting","Date Required",IF($E566="Emergency Cases","Date Required",IF($E566=""," ","Check Mode of Proc"))))))))</f>
        <v>Date Required</v>
      </c>
      <c r="O566" s="243" t="str">
        <f t="shared" si="1321"/>
        <v>Date Required</v>
      </c>
      <c r="P566" s="186">
        <v>44753</v>
      </c>
      <c r="Q566" s="186">
        <v>44754</v>
      </c>
      <c r="R566" s="243" t="str">
        <f t="shared" ref="R566:R567" si="1322">IF($E566="Public Bidding","Date Required",IF($E566="Shopping","Date Required",IF($E566="Small Value Procurement","Date Required",IF($E566="Lease of Venue","Date Required",IF($E566="Agency to Agency","Date Required",IF($E566="Direct Contracting","Date Required",IF($E566="Emergency Cases","Date Required",IF($E566=""," ","Check Mode of Proc"))))))))</f>
        <v>Date Required</v>
      </c>
      <c r="S566" s="190" t="s">
        <v>38</v>
      </c>
      <c r="T566" s="404">
        <f t="shared" si="1313"/>
        <v>74700</v>
      </c>
      <c r="U566" s="378">
        <v>74700</v>
      </c>
      <c r="V566" s="400"/>
      <c r="W566" s="404">
        <f t="shared" si="1314"/>
        <v>74700</v>
      </c>
      <c r="X566" s="378">
        <v>74700</v>
      </c>
      <c r="Y566" s="261"/>
      <c r="Z566" s="190" t="str">
        <f t="shared" ref="Z566:AF566" si="1323">IF($E566="Public Bidding","Date Required",IF($E566="Shopping","n/a",IF($E566="Small Value Procurement","n/a",IF($E566="Lease of Venue","n/a",IF($E566="Agency to Agency","n/a",IF($E566="Direct Contracting","n/a",IF($E566="Emergency Cases","n/a","Check Mode of Proc")))))))</f>
        <v>n/a</v>
      </c>
      <c r="AA566" s="190" t="str">
        <f t="shared" si="1323"/>
        <v>n/a</v>
      </c>
      <c r="AB566" s="190" t="str">
        <f t="shared" si="1323"/>
        <v>n/a</v>
      </c>
      <c r="AC566" s="190" t="str">
        <f t="shared" si="1323"/>
        <v>n/a</v>
      </c>
      <c r="AD566" s="190" t="str">
        <f t="shared" si="1323"/>
        <v>n/a</v>
      </c>
      <c r="AE566" s="190" t="str">
        <f t="shared" si="1323"/>
        <v>n/a</v>
      </c>
      <c r="AF566" s="190" t="str">
        <f t="shared" si="1323"/>
        <v>n/a</v>
      </c>
      <c r="AG566" s="270"/>
      <c r="AH566" s="270"/>
      <c r="AI566" s="169" t="s">
        <v>1702</v>
      </c>
      <c r="AJ566" s="269" t="s">
        <v>603</v>
      </c>
      <c r="AK566" s="268" t="s">
        <v>1703</v>
      </c>
      <c r="AL566" s="266"/>
      <c r="AM566" s="266"/>
      <c r="AN566" s="202"/>
      <c r="AO566" s="202"/>
      <c r="AP566" s="202"/>
      <c r="AQ566" s="202"/>
      <c r="AR566" s="202"/>
      <c r="AS566" s="202"/>
      <c r="AT566" s="202"/>
      <c r="AU566" s="202"/>
      <c r="AV566" s="202"/>
      <c r="AW566" s="273"/>
      <c r="AX566" s="273"/>
      <c r="AY566" s="273"/>
      <c r="AZ566" s="273"/>
      <c r="BA566" s="273"/>
      <c r="BB566" s="273"/>
      <c r="BC566" s="273"/>
      <c r="BD566" s="273"/>
    </row>
    <row r="567" spans="1:56" ht="63" customHeight="1">
      <c r="A567" s="167">
        <f>IF(C567=0,"  ",VLOOKUP(C567,CODES!$A$1:$B$143,2,FALSE))</f>
        <v>320105100001000</v>
      </c>
      <c r="B567" s="256" t="s">
        <v>1704</v>
      </c>
      <c r="C567" s="169" t="s">
        <v>197</v>
      </c>
      <c r="D567" s="169" t="s">
        <v>36</v>
      </c>
      <c r="E567" s="169" t="s">
        <v>44</v>
      </c>
      <c r="F567" s="170" t="str">
        <f t="shared" ref="F567:I567" si="1324">IF($E567="Public Bidding","Date Required",IF($E567="Shopping","n/a",IF($E567="Small Value Procurement","n/a",IF($E567="Lease of Venue","n/a",IF($E567="Agency to Agency","n/a",IF($E567="Direct Contracting","n/a",IF($E567="Emergency Cases","n/a",IF($E567=""," ","Check Mode of Proc"))))))))</f>
        <v>n/a</v>
      </c>
      <c r="G567" s="170" t="str">
        <f t="shared" si="1324"/>
        <v>n/a</v>
      </c>
      <c r="H567" s="170" t="str">
        <f t="shared" si="1324"/>
        <v>n/a</v>
      </c>
      <c r="I567" s="170" t="str">
        <f t="shared" si="1324"/>
        <v>n/a</v>
      </c>
      <c r="J567" s="180">
        <v>44734</v>
      </c>
      <c r="K567" s="180">
        <v>44734</v>
      </c>
      <c r="L567" s="181" t="str">
        <f t="shared" si="1317"/>
        <v>n/a</v>
      </c>
      <c r="M567" s="180">
        <v>44742</v>
      </c>
      <c r="N567" s="180">
        <v>44748</v>
      </c>
      <c r="O567" s="243" t="str">
        <f>IF($E567="Public Bidding","Date Required",IF($E567="Shopping","Date Required",IF($E567="Small Value Procurement","Date Required",IF($E567="Lease of Venue","Date Required",IF($E567="Agency to Agency","Date Required",IF($E567="Direct Contracting","Date Required",IF($E567="Emergency Cases","Date Required",IF($E567=""," ","Check Mode of Proc"))))))))</f>
        <v>Date Required</v>
      </c>
      <c r="P567" s="186">
        <v>44749</v>
      </c>
      <c r="Q567" s="186">
        <v>44750</v>
      </c>
      <c r="R567" s="243" t="str">
        <f t="shared" si="1322"/>
        <v>Date Required</v>
      </c>
      <c r="S567" s="190" t="s">
        <v>38</v>
      </c>
      <c r="T567" s="404">
        <f t="shared" si="1313"/>
        <v>160500</v>
      </c>
      <c r="U567" s="378">
        <v>160500</v>
      </c>
      <c r="V567" s="400"/>
      <c r="W567" s="404">
        <f t="shared" si="1314"/>
        <v>141000</v>
      </c>
      <c r="X567" s="378">
        <v>141000</v>
      </c>
      <c r="Y567" s="261"/>
      <c r="Z567" s="190" t="str">
        <f t="shared" ref="Z567:AF567" si="1325">IF($E567="Public Bidding","Date Required",IF($E567="Shopping","n/a",IF($E567="Small Value Procurement","n/a",IF($E567="Lease of Venue","n/a",IF($E567="Agency to Agency","n/a",IF($E567="Direct Contracting","n/a",IF($E567="Emergency Cases","n/a","Check Mode of Proc")))))))</f>
        <v>n/a</v>
      </c>
      <c r="AA567" s="190" t="str">
        <f t="shared" si="1325"/>
        <v>n/a</v>
      </c>
      <c r="AB567" s="190" t="str">
        <f t="shared" si="1325"/>
        <v>n/a</v>
      </c>
      <c r="AC567" s="190" t="str">
        <f t="shared" si="1325"/>
        <v>n/a</v>
      </c>
      <c r="AD567" s="190" t="str">
        <f t="shared" si="1325"/>
        <v>n/a</v>
      </c>
      <c r="AE567" s="190" t="str">
        <f t="shared" si="1325"/>
        <v>n/a</v>
      </c>
      <c r="AF567" s="190" t="str">
        <f t="shared" si="1325"/>
        <v>n/a</v>
      </c>
      <c r="AG567" s="270"/>
      <c r="AH567" s="270"/>
      <c r="AI567" s="169" t="s">
        <v>1705</v>
      </c>
      <c r="AJ567" s="269" t="s">
        <v>67</v>
      </c>
      <c r="AK567" s="268" t="s">
        <v>1706</v>
      </c>
      <c r="AL567" s="266"/>
      <c r="AM567" s="266"/>
      <c r="AN567" s="202"/>
      <c r="AO567" s="202"/>
      <c r="AP567" s="202"/>
      <c r="AQ567" s="202"/>
      <c r="AR567" s="202"/>
      <c r="AS567" s="202"/>
      <c r="AT567" s="202"/>
      <c r="AU567" s="202"/>
      <c r="AV567" s="202"/>
      <c r="AW567" s="273"/>
      <c r="AX567" s="273"/>
      <c r="AY567" s="273"/>
      <c r="AZ567" s="273"/>
      <c r="BA567" s="273"/>
      <c r="BB567" s="273"/>
      <c r="BC567" s="273"/>
      <c r="BD567" s="273"/>
    </row>
    <row r="568" spans="1:56" ht="71.099999999999994" customHeight="1">
      <c r="A568" s="167">
        <f>IF(C568=0,"  ",VLOOKUP(C568,CODES!$A$1:$B$143,2,FALSE))</f>
        <v>310100100001000</v>
      </c>
      <c r="B568" s="256" t="s">
        <v>1707</v>
      </c>
      <c r="C568" s="169" t="s">
        <v>445</v>
      </c>
      <c r="D568" s="169" t="s">
        <v>36</v>
      </c>
      <c r="E568" s="169" t="s">
        <v>44</v>
      </c>
      <c r="F568" s="170" t="str">
        <f t="shared" ref="F568:I568" si="1326">IF($E568="Public Bidding","Date Required",IF($E568="Shopping","n/a",IF($E568="Small Value Procurement","n/a",IF($E568="Lease of Venue","n/a",IF($E568="Agency to Agency","n/a",IF($E568="Direct Contracting","n/a",IF($E568="Emergency Cases","n/a",IF($E568=""," ","Check Mode of Proc"))))))))</f>
        <v>n/a</v>
      </c>
      <c r="G568" s="170" t="str">
        <f t="shared" si="1326"/>
        <v>n/a</v>
      </c>
      <c r="H568" s="170" t="str">
        <f t="shared" si="1326"/>
        <v>n/a</v>
      </c>
      <c r="I568" s="170" t="str">
        <f t="shared" si="1326"/>
        <v>n/a</v>
      </c>
      <c r="J568" s="180">
        <v>44726</v>
      </c>
      <c r="K568" s="180">
        <v>44726</v>
      </c>
      <c r="L568" s="181" t="str">
        <f t="shared" si="1317"/>
        <v>n/a</v>
      </c>
      <c r="M568" s="180">
        <v>44742</v>
      </c>
      <c r="N568" s="169" t="str">
        <f t="shared" ref="N568:R568" si="1327">IF($E568="Public Bidding","Date Required",IF($E568="Shopping","Date Required",IF($E568="Small Value Procurement","Date Required",IF($E568="Lease of Venue","Date Required",IF($E568="Agency to Agency","Date Required",IF($E568="Direct Contracting","Date Required",IF($E568="Emergency Cases","Date Required",IF($E568=""," ","Check Mode of Proc"))))))))</f>
        <v>Date Required</v>
      </c>
      <c r="O568" s="243" t="str">
        <f t="shared" si="1327"/>
        <v>Date Required</v>
      </c>
      <c r="P568" s="243" t="str">
        <f t="shared" si="1327"/>
        <v>Date Required</v>
      </c>
      <c r="Q568" s="243" t="str">
        <f t="shared" si="1327"/>
        <v>Date Required</v>
      </c>
      <c r="R568" s="243" t="str">
        <f t="shared" si="1327"/>
        <v>Date Required</v>
      </c>
      <c r="S568" s="190" t="s">
        <v>38</v>
      </c>
      <c r="T568" s="404">
        <f t="shared" si="1313"/>
        <v>88200</v>
      </c>
      <c r="U568" s="378">
        <v>88200</v>
      </c>
      <c r="V568" s="400"/>
      <c r="W568" s="404">
        <f t="shared" si="1314"/>
        <v>86940</v>
      </c>
      <c r="X568" s="378">
        <v>86940</v>
      </c>
      <c r="Y568" s="261"/>
      <c r="Z568" s="190" t="str">
        <f t="shared" ref="Z568:AF568" si="1328">IF($E568="Public Bidding","Date Required",IF($E568="Shopping","n/a",IF($E568="Small Value Procurement","n/a",IF($E568="Lease of Venue","n/a",IF($E568="Agency to Agency","n/a",IF($E568="Direct Contracting","n/a",IF($E568="Emergency Cases","n/a","Check Mode of Proc")))))))</f>
        <v>n/a</v>
      </c>
      <c r="AA568" s="190" t="str">
        <f t="shared" si="1328"/>
        <v>n/a</v>
      </c>
      <c r="AB568" s="190" t="str">
        <f t="shared" si="1328"/>
        <v>n/a</v>
      </c>
      <c r="AC568" s="190" t="str">
        <f t="shared" si="1328"/>
        <v>n/a</v>
      </c>
      <c r="AD568" s="190" t="str">
        <f t="shared" si="1328"/>
        <v>n/a</v>
      </c>
      <c r="AE568" s="190" t="str">
        <f t="shared" si="1328"/>
        <v>n/a</v>
      </c>
      <c r="AF568" s="190" t="str">
        <f t="shared" si="1328"/>
        <v>n/a</v>
      </c>
      <c r="AG568" s="270"/>
      <c r="AH568" s="270"/>
      <c r="AI568" s="169" t="s">
        <v>1708</v>
      </c>
      <c r="AJ568" s="269" t="s">
        <v>1348</v>
      </c>
      <c r="AK568" s="268" t="s">
        <v>1709</v>
      </c>
      <c r="AL568" s="266"/>
      <c r="AM568" s="266"/>
      <c r="AN568" s="202"/>
      <c r="AO568" s="202"/>
      <c r="AP568" s="202"/>
      <c r="AQ568" s="202"/>
      <c r="AR568" s="202"/>
      <c r="AS568" s="202"/>
      <c r="AT568" s="202"/>
      <c r="AU568" s="202"/>
      <c r="AV568" s="202"/>
      <c r="AW568" s="273"/>
      <c r="AX568" s="273"/>
      <c r="AY568" s="273"/>
      <c r="AZ568" s="273"/>
      <c r="BA568" s="273"/>
      <c r="BB568" s="273"/>
      <c r="BC568" s="273"/>
      <c r="BD568" s="273"/>
    </row>
    <row r="569" spans="1:56" ht="47.25" customHeight="1">
      <c r="A569" s="167">
        <f>IF(C569=0,"  ",VLOOKUP(C569,CODES!$A$1:$B$143,2,FALSE))</f>
        <v>200000100004000</v>
      </c>
      <c r="B569" s="256" t="s">
        <v>1710</v>
      </c>
      <c r="C569" s="169" t="s">
        <v>148</v>
      </c>
      <c r="D569" s="169" t="s">
        <v>36</v>
      </c>
      <c r="E569" s="169" t="s">
        <v>44</v>
      </c>
      <c r="F569" s="170" t="str">
        <f t="shared" ref="F569:I569" si="1329">IF($E569="Public Bidding","Date Required",IF($E569="Shopping","n/a",IF($E569="Small Value Procurement","n/a",IF($E569="Lease of Venue","n/a",IF($E569="Agency to Agency","n/a",IF($E569="Direct Contracting","n/a",IF($E569="Emergency Cases","n/a",IF($E569=""," ","Check Mode of Proc"))))))))</f>
        <v>n/a</v>
      </c>
      <c r="G569" s="170" t="str">
        <f t="shared" si="1329"/>
        <v>n/a</v>
      </c>
      <c r="H569" s="170" t="str">
        <f t="shared" si="1329"/>
        <v>n/a</v>
      </c>
      <c r="I569" s="170" t="str">
        <f t="shared" si="1329"/>
        <v>n/a</v>
      </c>
      <c r="J569" s="180">
        <v>44735</v>
      </c>
      <c r="K569" s="180">
        <v>44735</v>
      </c>
      <c r="L569" s="181" t="str">
        <f t="shared" si="1317"/>
        <v>n/a</v>
      </c>
      <c r="M569" s="180">
        <v>44742</v>
      </c>
      <c r="N569" s="180">
        <v>44748</v>
      </c>
      <c r="O569" s="243" t="str">
        <f t="shared" ref="O569:O572" si="1330">IF($E569="Public Bidding","Date Required",IF($E569="Shopping","Date Required",IF($E569="Small Value Procurement","Date Required",IF($E569="Lease of Venue","Date Required",IF($E569="Agency to Agency","Date Required",IF($E569="Direct Contracting","Date Required",IF($E569="Emergency Cases","Date Required",IF($E569=""," ","Check Mode of Proc"))))))))</f>
        <v>Date Required</v>
      </c>
      <c r="P569" s="186">
        <v>44749</v>
      </c>
      <c r="Q569" s="186">
        <v>44750</v>
      </c>
      <c r="R569" s="243" t="str">
        <f t="shared" ref="R569:R572" si="1331">IF($E569="Public Bidding","Date Required",IF($E569="Shopping","Date Required",IF($E569="Small Value Procurement","Date Required",IF($E569="Lease of Venue","Date Required",IF($E569="Agency to Agency","Date Required",IF($E569="Direct Contracting","Date Required",IF($E569="Emergency Cases","Date Required",IF($E569=""," ","Check Mode of Proc"))))))))</f>
        <v>Date Required</v>
      </c>
      <c r="S569" s="190" t="s">
        <v>38</v>
      </c>
      <c r="T569" s="404">
        <f t="shared" si="1313"/>
        <v>60000</v>
      </c>
      <c r="U569" s="378">
        <v>60000</v>
      </c>
      <c r="V569" s="400"/>
      <c r="W569" s="404">
        <f t="shared" si="1314"/>
        <v>60000</v>
      </c>
      <c r="X569" s="378">
        <v>60000</v>
      </c>
      <c r="Y569" s="261"/>
      <c r="Z569" s="190" t="str">
        <f t="shared" ref="Z569:AF569" si="1332">IF($E569="Public Bidding","Date Required",IF($E569="Shopping","n/a",IF($E569="Small Value Procurement","n/a",IF($E569="Lease of Venue","n/a",IF($E569="Agency to Agency","n/a",IF($E569="Direct Contracting","n/a",IF($E569="Emergency Cases","n/a","Check Mode of Proc")))))))</f>
        <v>n/a</v>
      </c>
      <c r="AA569" s="190" t="str">
        <f t="shared" si="1332"/>
        <v>n/a</v>
      </c>
      <c r="AB569" s="190" t="str">
        <f t="shared" si="1332"/>
        <v>n/a</v>
      </c>
      <c r="AC569" s="190" t="str">
        <f t="shared" si="1332"/>
        <v>n/a</v>
      </c>
      <c r="AD569" s="190" t="str">
        <f t="shared" si="1332"/>
        <v>n/a</v>
      </c>
      <c r="AE569" s="190" t="str">
        <f t="shared" si="1332"/>
        <v>n/a</v>
      </c>
      <c r="AF569" s="190" t="str">
        <f t="shared" si="1332"/>
        <v>n/a</v>
      </c>
      <c r="AG569" s="270"/>
      <c r="AH569" s="270"/>
      <c r="AI569" s="169" t="s">
        <v>1711</v>
      </c>
      <c r="AJ569" s="269" t="s">
        <v>603</v>
      </c>
      <c r="AK569" s="268" t="s">
        <v>1706</v>
      </c>
      <c r="AL569" s="266"/>
      <c r="AM569" s="266"/>
      <c r="AN569" s="202"/>
      <c r="AO569" s="202"/>
      <c r="AP569" s="202"/>
      <c r="AQ569" s="202"/>
      <c r="AR569" s="202"/>
      <c r="AS569" s="202"/>
      <c r="AT569" s="202"/>
      <c r="AU569" s="202"/>
      <c r="AV569" s="202"/>
      <c r="AW569" s="273"/>
      <c r="AX569" s="273"/>
      <c r="AY569" s="273"/>
      <c r="AZ569" s="273"/>
      <c r="BA569" s="273"/>
      <c r="BB569" s="273"/>
      <c r="BC569" s="273"/>
      <c r="BD569" s="273"/>
    </row>
    <row r="570" spans="1:56" ht="47.25" customHeight="1">
      <c r="A570" s="167">
        <f>IF(C570=0,"  ",VLOOKUP(C570,CODES!$A$1:$B$143,2,FALSE))</f>
        <v>310100100001000</v>
      </c>
      <c r="B570" s="256" t="s">
        <v>1712</v>
      </c>
      <c r="C570" s="169" t="s">
        <v>445</v>
      </c>
      <c r="D570" s="169" t="s">
        <v>36</v>
      </c>
      <c r="E570" s="169" t="s">
        <v>44</v>
      </c>
      <c r="F570" s="170" t="str">
        <f t="shared" ref="F570:I570" si="1333">IF($E570="Public Bidding","Date Required",IF($E570="Shopping","n/a",IF($E570="Small Value Procurement","n/a",IF($E570="Lease of Venue","n/a",IF($E570="Agency to Agency","n/a",IF($E570="Direct Contracting","n/a",IF($E570="Emergency Cases","n/a",IF($E570=""," ","Check Mode of Proc"))))))))</f>
        <v>n/a</v>
      </c>
      <c r="G570" s="170" t="str">
        <f t="shared" si="1333"/>
        <v>n/a</v>
      </c>
      <c r="H570" s="170" t="str">
        <f t="shared" si="1333"/>
        <v>n/a</v>
      </c>
      <c r="I570" s="170" t="str">
        <f t="shared" si="1333"/>
        <v>n/a</v>
      </c>
      <c r="J570" s="180">
        <v>44726</v>
      </c>
      <c r="K570" s="180">
        <v>44726</v>
      </c>
      <c r="L570" s="181" t="str">
        <f t="shared" si="1317"/>
        <v>n/a</v>
      </c>
      <c r="M570" s="180">
        <v>44742</v>
      </c>
      <c r="N570" s="180">
        <v>44748</v>
      </c>
      <c r="O570" s="243" t="str">
        <f t="shared" si="1330"/>
        <v>Date Required</v>
      </c>
      <c r="P570" s="186">
        <v>44749</v>
      </c>
      <c r="Q570" s="186">
        <v>44750</v>
      </c>
      <c r="R570" s="243" t="str">
        <f t="shared" si="1331"/>
        <v>Date Required</v>
      </c>
      <c r="S570" s="190" t="s">
        <v>38</v>
      </c>
      <c r="T570" s="404">
        <f t="shared" si="1313"/>
        <v>12500</v>
      </c>
      <c r="U570" s="378">
        <v>12500</v>
      </c>
      <c r="V570" s="400"/>
      <c r="W570" s="404">
        <f t="shared" si="1314"/>
        <v>12250</v>
      </c>
      <c r="X570" s="378">
        <v>12250</v>
      </c>
      <c r="Y570" s="261"/>
      <c r="Z570" s="190" t="str">
        <f t="shared" ref="Z570:AF570" si="1334">IF($E570="Public Bidding","Date Required",IF($E570="Shopping","n/a",IF($E570="Small Value Procurement","n/a",IF($E570="Lease of Venue","n/a",IF($E570="Agency to Agency","n/a",IF($E570="Direct Contracting","n/a",IF($E570="Emergency Cases","n/a","Check Mode of Proc")))))))</f>
        <v>n/a</v>
      </c>
      <c r="AA570" s="190" t="str">
        <f t="shared" si="1334"/>
        <v>n/a</v>
      </c>
      <c r="AB570" s="190" t="str">
        <f t="shared" si="1334"/>
        <v>n/a</v>
      </c>
      <c r="AC570" s="190" t="str">
        <f t="shared" si="1334"/>
        <v>n/a</v>
      </c>
      <c r="AD570" s="190" t="str">
        <f t="shared" si="1334"/>
        <v>n/a</v>
      </c>
      <c r="AE570" s="190" t="str">
        <f t="shared" si="1334"/>
        <v>n/a</v>
      </c>
      <c r="AF570" s="190" t="str">
        <f t="shared" si="1334"/>
        <v>n/a</v>
      </c>
      <c r="AG570" s="270"/>
      <c r="AH570" s="270"/>
      <c r="AI570" s="169" t="s">
        <v>1713</v>
      </c>
      <c r="AJ570" s="269" t="s">
        <v>46</v>
      </c>
      <c r="AK570" s="268" t="s">
        <v>1714</v>
      </c>
      <c r="AL570" s="266"/>
      <c r="AM570" s="266"/>
      <c r="AN570" s="202"/>
      <c r="AO570" s="202"/>
      <c r="AP570" s="202"/>
      <c r="AQ570" s="202"/>
      <c r="AR570" s="202"/>
      <c r="AS570" s="202"/>
      <c r="AT570" s="202"/>
      <c r="AU570" s="202"/>
      <c r="AV570" s="202"/>
      <c r="AW570" s="273"/>
      <c r="AX570" s="273"/>
      <c r="AY570" s="273"/>
      <c r="AZ570" s="273"/>
      <c r="BA570" s="273"/>
      <c r="BB570" s="273"/>
      <c r="BC570" s="273"/>
      <c r="BD570" s="273"/>
    </row>
    <row r="571" spans="1:56" ht="47.25" customHeight="1">
      <c r="A571" s="167">
        <f>IF(C571=0,"  ",VLOOKUP(C571,CODES!$A$1:$B$143,2,FALSE))</f>
        <v>310100100001000</v>
      </c>
      <c r="B571" s="256" t="s">
        <v>1715</v>
      </c>
      <c r="C571" s="169" t="s">
        <v>445</v>
      </c>
      <c r="D571" s="169" t="s">
        <v>36</v>
      </c>
      <c r="E571" s="169" t="s">
        <v>44</v>
      </c>
      <c r="F571" s="170" t="str">
        <f t="shared" ref="F571:I571" si="1335">IF($E571="Public Bidding","Date Required",IF($E571="Shopping","n/a",IF($E571="Small Value Procurement","n/a",IF($E571="Lease of Venue","n/a",IF($E571="Agency to Agency","n/a",IF($E571="Direct Contracting","n/a",IF($E571="Emergency Cases","n/a",IF($E571=""," ","Check Mode of Proc"))))))))</f>
        <v>n/a</v>
      </c>
      <c r="G571" s="170" t="str">
        <f t="shared" si="1335"/>
        <v>n/a</v>
      </c>
      <c r="H571" s="170" t="str">
        <f t="shared" si="1335"/>
        <v>n/a</v>
      </c>
      <c r="I571" s="170" t="str">
        <f t="shared" si="1335"/>
        <v>n/a</v>
      </c>
      <c r="J571" s="180">
        <v>44732</v>
      </c>
      <c r="K571" s="180">
        <v>44732</v>
      </c>
      <c r="L571" s="181" t="str">
        <f t="shared" si="1317"/>
        <v>n/a</v>
      </c>
      <c r="M571" s="180">
        <v>44742</v>
      </c>
      <c r="N571" s="180">
        <v>44748</v>
      </c>
      <c r="O571" s="243" t="str">
        <f t="shared" si="1330"/>
        <v>Date Required</v>
      </c>
      <c r="P571" s="186">
        <v>44749</v>
      </c>
      <c r="Q571" s="186">
        <v>44750</v>
      </c>
      <c r="R571" s="243" t="str">
        <f t="shared" si="1331"/>
        <v>Date Required</v>
      </c>
      <c r="S571" s="190" t="s">
        <v>38</v>
      </c>
      <c r="T571" s="404">
        <f t="shared" si="1313"/>
        <v>41000</v>
      </c>
      <c r="U571" s="378">
        <v>41000</v>
      </c>
      <c r="V571" s="400"/>
      <c r="W571" s="404">
        <f t="shared" si="1314"/>
        <v>41000</v>
      </c>
      <c r="X571" s="378">
        <v>41000</v>
      </c>
      <c r="Y571" s="261"/>
      <c r="Z571" s="190" t="str">
        <f t="shared" ref="Z571:AF571" si="1336">IF($E571="Public Bidding","Date Required",IF($E571="Shopping","n/a",IF($E571="Small Value Procurement","n/a",IF($E571="Lease of Venue","n/a",IF($E571="Agency to Agency","n/a",IF($E571="Direct Contracting","n/a",IF($E571="Emergency Cases","n/a","Check Mode of Proc")))))))</f>
        <v>n/a</v>
      </c>
      <c r="AA571" s="190" t="str">
        <f t="shared" si="1336"/>
        <v>n/a</v>
      </c>
      <c r="AB571" s="190" t="str">
        <f t="shared" si="1336"/>
        <v>n/a</v>
      </c>
      <c r="AC571" s="190" t="str">
        <f t="shared" si="1336"/>
        <v>n/a</v>
      </c>
      <c r="AD571" s="190" t="str">
        <f t="shared" si="1336"/>
        <v>n/a</v>
      </c>
      <c r="AE571" s="190" t="str">
        <f t="shared" si="1336"/>
        <v>n/a</v>
      </c>
      <c r="AF571" s="190" t="str">
        <f t="shared" si="1336"/>
        <v>n/a</v>
      </c>
      <c r="AG571" s="270"/>
      <c r="AH571" s="270"/>
      <c r="AI571" s="169" t="s">
        <v>1716</v>
      </c>
      <c r="AJ571" s="267" t="s">
        <v>1717</v>
      </c>
      <c r="AK571" s="268" t="s">
        <v>1714</v>
      </c>
      <c r="AL571" s="266"/>
      <c r="AM571" s="266"/>
      <c r="AN571" s="202"/>
      <c r="AO571" s="202"/>
      <c r="AP571" s="202"/>
      <c r="AQ571" s="202"/>
      <c r="AR571" s="202"/>
      <c r="AS571" s="202"/>
      <c r="AT571" s="202"/>
      <c r="AU571" s="202"/>
      <c r="AV571" s="202"/>
      <c r="AW571" s="273"/>
      <c r="AX571" s="273"/>
      <c r="AY571" s="273"/>
      <c r="AZ571" s="273"/>
      <c r="BA571" s="273"/>
      <c r="BB571" s="273"/>
      <c r="BC571" s="273"/>
      <c r="BD571" s="273"/>
    </row>
    <row r="572" spans="1:56" ht="42.95" customHeight="1">
      <c r="A572" s="167">
        <f>IF(C572=0,"  ",VLOOKUP(C572,CODES!$A$1:$B$143,2,FALSE))</f>
        <v>310100100001000</v>
      </c>
      <c r="B572" s="256" t="s">
        <v>1718</v>
      </c>
      <c r="C572" s="169" t="s">
        <v>445</v>
      </c>
      <c r="D572" s="169" t="s">
        <v>36</v>
      </c>
      <c r="E572" s="169" t="s">
        <v>44</v>
      </c>
      <c r="F572" s="170" t="str">
        <f t="shared" ref="F572:I572" si="1337">IF($E572="Public Bidding","Date Required",IF($E572="Shopping","n/a",IF($E572="Small Value Procurement","n/a",IF($E572="Lease of Venue","n/a",IF($E572="Agency to Agency","n/a",IF($E572="Direct Contracting","n/a",IF($E572="Emergency Cases","n/a",IF($E572=""," ","Check Mode of Proc"))))))))</f>
        <v>n/a</v>
      </c>
      <c r="G572" s="170" t="str">
        <f t="shared" si="1337"/>
        <v>n/a</v>
      </c>
      <c r="H572" s="170" t="str">
        <f t="shared" si="1337"/>
        <v>n/a</v>
      </c>
      <c r="I572" s="170" t="str">
        <f t="shared" si="1337"/>
        <v>n/a</v>
      </c>
      <c r="J572" s="180">
        <v>44743</v>
      </c>
      <c r="K572" s="180">
        <v>44743</v>
      </c>
      <c r="L572" s="181" t="s">
        <v>51</v>
      </c>
      <c r="M572" s="180">
        <v>44743</v>
      </c>
      <c r="N572" s="180">
        <v>44743</v>
      </c>
      <c r="O572" s="243" t="str">
        <f t="shared" si="1330"/>
        <v>Date Required</v>
      </c>
      <c r="P572" s="186">
        <v>44749</v>
      </c>
      <c r="Q572" s="186">
        <v>44750</v>
      </c>
      <c r="R572" s="243" t="str">
        <f t="shared" si="1331"/>
        <v>Date Required</v>
      </c>
      <c r="S572" s="190" t="s">
        <v>38</v>
      </c>
      <c r="T572" s="404">
        <f t="shared" si="1313"/>
        <v>65000</v>
      </c>
      <c r="U572" s="378">
        <v>65000</v>
      </c>
      <c r="V572" s="400"/>
      <c r="W572" s="404">
        <f t="shared" si="1314"/>
        <v>65000</v>
      </c>
      <c r="X572" s="378">
        <v>65000</v>
      </c>
      <c r="Y572" s="261"/>
      <c r="Z572" s="190" t="str">
        <f t="shared" ref="Z572:AF572" si="1338">IF($E572="Public Bidding","Date Required",IF($E572="Shopping","n/a",IF($E572="Small Value Procurement","n/a",IF($E572="Lease of Venue","n/a",IF($E572="Agency to Agency","n/a",IF($E572="Direct Contracting","n/a",IF($E572="Emergency Cases","n/a","Check Mode of Proc")))))))</f>
        <v>n/a</v>
      </c>
      <c r="AA572" s="190" t="str">
        <f t="shared" si="1338"/>
        <v>n/a</v>
      </c>
      <c r="AB572" s="190" t="str">
        <f t="shared" si="1338"/>
        <v>n/a</v>
      </c>
      <c r="AC572" s="190" t="str">
        <f t="shared" si="1338"/>
        <v>n/a</v>
      </c>
      <c r="AD572" s="190" t="str">
        <f t="shared" si="1338"/>
        <v>n/a</v>
      </c>
      <c r="AE572" s="190" t="str">
        <f t="shared" si="1338"/>
        <v>n/a</v>
      </c>
      <c r="AF572" s="190" t="str">
        <f t="shared" si="1338"/>
        <v>n/a</v>
      </c>
      <c r="AG572" s="270"/>
      <c r="AH572" s="270"/>
      <c r="AI572" s="169" t="s">
        <v>1719</v>
      </c>
      <c r="AJ572" s="269" t="s">
        <v>1720</v>
      </c>
      <c r="AK572" s="268" t="s">
        <v>1721</v>
      </c>
      <c r="AL572" s="266"/>
      <c r="AM572" s="266"/>
      <c r="AN572" s="202"/>
      <c r="AO572" s="202"/>
      <c r="AP572" s="202"/>
      <c r="AQ572" s="202"/>
      <c r="AR572" s="202"/>
      <c r="AS572" s="202"/>
      <c r="AT572" s="202"/>
      <c r="AU572" s="202"/>
      <c r="AV572" s="202"/>
      <c r="AW572" s="273"/>
      <c r="AX572" s="273"/>
      <c r="AY572" s="273"/>
      <c r="AZ572" s="273"/>
      <c r="BA572" s="273"/>
      <c r="BB572" s="273"/>
      <c r="BC572" s="273"/>
      <c r="BD572" s="273"/>
    </row>
    <row r="573" spans="1:56" ht="47.25" customHeight="1">
      <c r="A573" s="167">
        <f>IF(C573=0,"  ",VLOOKUP(C573,CODES!$A$1:$B$143,2,FALSE))</f>
        <v>320104100001000</v>
      </c>
      <c r="B573" s="256" t="s">
        <v>1722</v>
      </c>
      <c r="C573" s="169" t="s">
        <v>601</v>
      </c>
      <c r="D573" s="169" t="s">
        <v>36</v>
      </c>
      <c r="E573" s="169" t="s">
        <v>44</v>
      </c>
      <c r="F573" s="170" t="str">
        <f t="shared" ref="F573:I573" si="1339">IF($E573="Public Bidding","Date Required",IF($E573="Shopping","n/a",IF($E573="Small Value Procurement","n/a",IF($E573="Lease of Venue","n/a",IF($E573="Agency to Agency","n/a",IF($E573="Direct Contracting","n/a",IF($E573="Emergency Cases","n/a",IF($E573=""," ","Check Mode of Proc"))))))))</f>
        <v>n/a</v>
      </c>
      <c r="G573" s="170" t="str">
        <f t="shared" si="1339"/>
        <v>n/a</v>
      </c>
      <c r="H573" s="170" t="str">
        <f t="shared" si="1339"/>
        <v>n/a</v>
      </c>
      <c r="I573" s="170" t="str">
        <f t="shared" si="1339"/>
        <v>n/a</v>
      </c>
      <c r="J573" s="180">
        <v>44732</v>
      </c>
      <c r="K573" s="180">
        <v>44732</v>
      </c>
      <c r="L573" s="181" t="s">
        <v>51</v>
      </c>
      <c r="M573" s="180">
        <v>44743</v>
      </c>
      <c r="N573" s="169" t="str">
        <f t="shared" ref="N573:R574" si="1340">IF($E573="Public Bidding","Date Required",IF($E573="Shopping","Date Required",IF($E573="Small Value Procurement","Date Required",IF($E573="Lease of Venue","Date Required",IF($E573="Agency to Agency","Date Required",IF($E573="Direct Contracting","Date Required",IF($E573="Emergency Cases","Date Required",IF($E573=""," ","Check Mode of Proc"))))))))</f>
        <v>Date Required</v>
      </c>
      <c r="O573" s="243" t="str">
        <f t="shared" si="1340"/>
        <v>Date Required</v>
      </c>
      <c r="P573" s="243" t="str">
        <f t="shared" si="1340"/>
        <v>Date Required</v>
      </c>
      <c r="Q573" s="243" t="str">
        <f t="shared" si="1340"/>
        <v>Date Required</v>
      </c>
      <c r="R573" s="243" t="str">
        <f t="shared" si="1340"/>
        <v>Date Required</v>
      </c>
      <c r="S573" s="190" t="s">
        <v>38</v>
      </c>
      <c r="T573" s="404">
        <f t="shared" si="1313"/>
        <v>8200</v>
      </c>
      <c r="U573" s="378">
        <v>8200</v>
      </c>
      <c r="V573" s="400"/>
      <c r="W573" s="404">
        <f t="shared" si="1314"/>
        <v>5640.5</v>
      </c>
      <c r="X573" s="378">
        <v>5640.5</v>
      </c>
      <c r="Y573" s="261"/>
      <c r="Z573" s="190" t="str">
        <f t="shared" ref="Z573:AF573" si="1341">IF($E573="Public Bidding","Date Required",IF($E573="Shopping","n/a",IF($E573="Small Value Procurement","n/a",IF($E573="Lease of Venue","n/a",IF($E573="Agency to Agency","n/a",IF($E573="Direct Contracting","n/a",IF($E573="Emergency Cases","n/a","Check Mode of Proc")))))))</f>
        <v>n/a</v>
      </c>
      <c r="AA573" s="190" t="str">
        <f t="shared" si="1341"/>
        <v>n/a</v>
      </c>
      <c r="AB573" s="190" t="str">
        <f t="shared" si="1341"/>
        <v>n/a</v>
      </c>
      <c r="AC573" s="190" t="str">
        <f t="shared" si="1341"/>
        <v>n/a</v>
      </c>
      <c r="AD573" s="190" t="str">
        <f t="shared" si="1341"/>
        <v>n/a</v>
      </c>
      <c r="AE573" s="190" t="str">
        <f t="shared" si="1341"/>
        <v>n/a</v>
      </c>
      <c r="AF573" s="190" t="str">
        <f t="shared" si="1341"/>
        <v>n/a</v>
      </c>
      <c r="AG573" s="270"/>
      <c r="AH573" s="270"/>
      <c r="AI573" s="169" t="s">
        <v>1723</v>
      </c>
      <c r="AJ573" s="269" t="s">
        <v>947</v>
      </c>
      <c r="AK573" s="268" t="s">
        <v>1724</v>
      </c>
      <c r="AL573" s="266"/>
      <c r="AM573" s="266"/>
      <c r="AN573" s="202"/>
      <c r="AO573" s="202"/>
      <c r="AP573" s="202"/>
      <c r="AQ573" s="202"/>
      <c r="AR573" s="202"/>
      <c r="AS573" s="202"/>
      <c r="AT573" s="202"/>
      <c r="AU573" s="202"/>
      <c r="AV573" s="202"/>
      <c r="AW573" s="273"/>
      <c r="AX573" s="273"/>
      <c r="AY573" s="273"/>
      <c r="AZ573" s="273"/>
      <c r="BA573" s="273"/>
      <c r="BB573" s="273"/>
      <c r="BC573" s="273"/>
      <c r="BD573" s="273"/>
    </row>
    <row r="574" spans="1:56" ht="36.950000000000003" customHeight="1">
      <c r="A574" s="257">
        <v>330100100001000</v>
      </c>
      <c r="B574" s="445" t="s">
        <v>1192</v>
      </c>
      <c r="C574" s="169" t="s">
        <v>1189</v>
      </c>
      <c r="D574" s="169" t="s">
        <v>36</v>
      </c>
      <c r="E574" s="169" t="s">
        <v>1185</v>
      </c>
      <c r="F574" s="225">
        <v>44622</v>
      </c>
      <c r="G574" s="225">
        <v>44623</v>
      </c>
      <c r="H574" s="225">
        <v>44631</v>
      </c>
      <c r="I574" s="225">
        <v>44643</v>
      </c>
      <c r="J574" s="180">
        <v>44643</v>
      </c>
      <c r="K574" s="180">
        <v>44643</v>
      </c>
      <c r="L574" s="259">
        <v>44645</v>
      </c>
      <c r="M574" s="180">
        <v>44649</v>
      </c>
      <c r="N574" s="180">
        <v>44664</v>
      </c>
      <c r="O574" s="260">
        <v>44691</v>
      </c>
      <c r="P574" s="260">
        <v>44706</v>
      </c>
      <c r="Q574" s="398" t="s">
        <v>1973</v>
      </c>
      <c r="R574" s="243" t="str">
        <f t="shared" si="1340"/>
        <v>Date Required</v>
      </c>
      <c r="S574" s="190" t="s">
        <v>38</v>
      </c>
      <c r="T574" s="248">
        <f>SUM(U574:V574)</f>
        <v>3350414.49</v>
      </c>
      <c r="U574" s="378">
        <v>3350414.49</v>
      </c>
      <c r="V574" s="261"/>
      <c r="W574" s="248">
        <f>SUM(X574:Y574)</f>
        <v>3016602.32</v>
      </c>
      <c r="X574" s="262">
        <v>3016602.32</v>
      </c>
      <c r="Y574" s="261"/>
      <c r="Z574" s="322" t="s">
        <v>1186</v>
      </c>
      <c r="AA574" s="264">
        <v>44631</v>
      </c>
      <c r="AB574" s="264">
        <v>44643</v>
      </c>
      <c r="AC574" s="264">
        <v>44643</v>
      </c>
      <c r="AD574" s="264">
        <v>44643</v>
      </c>
      <c r="AE574" s="264">
        <v>44645</v>
      </c>
      <c r="AF574" s="428" t="s">
        <v>1973</v>
      </c>
      <c r="AG574" s="270"/>
      <c r="AH574" s="270"/>
      <c r="AI574" s="252">
        <v>8487159</v>
      </c>
      <c r="AJ574" s="267" t="s">
        <v>1193</v>
      </c>
      <c r="AK574" s="268"/>
      <c r="AL574" s="266"/>
      <c r="AM574" s="266"/>
      <c r="AN574" s="202"/>
      <c r="AO574" s="202"/>
      <c r="AP574" s="202"/>
      <c r="AQ574" s="202"/>
      <c r="AR574" s="202"/>
      <c r="AS574" s="202"/>
      <c r="AT574" s="202"/>
      <c r="AU574" s="202"/>
      <c r="AV574" s="202"/>
      <c r="AW574" s="273"/>
      <c r="AX574" s="273"/>
      <c r="AY574" s="273"/>
      <c r="AZ574" s="273"/>
      <c r="BA574" s="273"/>
      <c r="BB574" s="273"/>
      <c r="BC574" s="273"/>
      <c r="BD574" s="273"/>
    </row>
    <row r="575" spans="1:56" ht="39" customHeight="1">
      <c r="A575" s="167">
        <f>IF(C575=0,"  ",VLOOKUP(C575,CODES!$A$1:$B$143,2,FALSE))</f>
        <v>200000100003000</v>
      </c>
      <c r="B575" s="253" t="s">
        <v>1725</v>
      </c>
      <c r="C575" s="169" t="s">
        <v>43</v>
      </c>
      <c r="D575" s="169" t="s">
        <v>36</v>
      </c>
      <c r="E575" s="169" t="s">
        <v>44</v>
      </c>
      <c r="F575" s="170" t="str">
        <f t="shared" ref="F575:I575" si="1342">IF($E575="Public Bidding","Date Required",IF($E575="Shopping","n/a",IF($E575="Small Value Procurement","n/a",IF($E575="Lease of Venue","n/a",IF($E575="Agency to Agency","n/a",IF($E575="Direct Contracting","n/a",IF($E575="Emergency Cases","n/a","Check Mode of Proc")))))))</f>
        <v>n/a</v>
      </c>
      <c r="G575" s="170" t="str">
        <f t="shared" si="1342"/>
        <v>n/a</v>
      </c>
      <c r="H575" s="170" t="str">
        <f t="shared" si="1342"/>
        <v>n/a</v>
      </c>
      <c r="I575" s="170" t="str">
        <f t="shared" si="1342"/>
        <v>n/a</v>
      </c>
      <c r="J575" s="180">
        <v>44677</v>
      </c>
      <c r="K575" s="180">
        <v>44677</v>
      </c>
      <c r="L575" s="181" t="str">
        <f>IF($E575="Public Bidding","Date Required",IF($E575="Shopping","n/a",IF($E575="Small Value Procurement","n/a",IF($E575="Lease of Venue","n/a",IF($E575="Agency to Agency","n/a",IF($E575="Direct Contracting","n/a",IF($E575="Emergency Cases","n/a","Check Mode of Proc")))))))</f>
        <v>n/a</v>
      </c>
      <c r="M575" s="180">
        <v>44678</v>
      </c>
      <c r="N575" s="180">
        <v>44692</v>
      </c>
      <c r="O575" s="186">
        <v>44692</v>
      </c>
      <c r="P575" s="186">
        <v>44693</v>
      </c>
      <c r="Q575" s="243" t="str">
        <f t="shared" ref="Q575:R575" si="1343">IF($E575="Public Bidding","Date Required",IF($E575="Shopping","Date Required",IF($E575="Small Value Procurement","Date Required",IF($E575="Lease of Venue","Date Required",IF($E575="Agency to Agency","Date Required",IF($E575="Direct Contracting","Date Required",IF($E575="Emergency Cases","Date Required","Check Mode of Proc")))))))</f>
        <v>Date Required</v>
      </c>
      <c r="R575" s="243" t="str">
        <f t="shared" si="1343"/>
        <v>Date Required</v>
      </c>
      <c r="S575" s="190" t="s">
        <v>38</v>
      </c>
      <c r="T575" s="404">
        <f>SUM(U575:V575)</f>
        <v>26600</v>
      </c>
      <c r="U575" s="401">
        <v>26600</v>
      </c>
      <c r="V575" s="403"/>
      <c r="W575" s="404">
        <f t="shared" si="1314"/>
        <v>26450</v>
      </c>
      <c r="X575" s="401">
        <v>26450</v>
      </c>
      <c r="Y575" s="195"/>
      <c r="Z575" s="190" t="str">
        <f t="shared" ref="Z575:AF575" si="1344">IF($E575="Public Bidding","Date Required",IF($E575="Shopping","n/a",IF($E575="Small Value Procurement","n/a",IF($E575="Lease of Venue","n/a",IF($E575="Agency to Agency","n/a",IF($E575="Direct Contracting","n/a",IF($E575="Emergency Cases","n/a","Check Mode of Proc")))))))</f>
        <v>n/a</v>
      </c>
      <c r="AA575" s="190" t="str">
        <f t="shared" si="1344"/>
        <v>n/a</v>
      </c>
      <c r="AB575" s="190" t="str">
        <f t="shared" si="1344"/>
        <v>n/a</v>
      </c>
      <c r="AC575" s="190" t="str">
        <f t="shared" si="1344"/>
        <v>n/a</v>
      </c>
      <c r="AD575" s="190" t="str">
        <f t="shared" si="1344"/>
        <v>n/a</v>
      </c>
      <c r="AE575" s="190" t="str">
        <f t="shared" si="1344"/>
        <v>n/a</v>
      </c>
      <c r="AF575" s="190" t="str">
        <f t="shared" si="1344"/>
        <v>n/a</v>
      </c>
      <c r="AG575" s="206"/>
      <c r="AH575" s="207"/>
      <c r="AI575" s="169" t="s">
        <v>1726</v>
      </c>
      <c r="AJ575" s="168" t="s">
        <v>685</v>
      </c>
      <c r="AK575" s="169" t="s">
        <v>1727</v>
      </c>
      <c r="AL575" s="231"/>
      <c r="AM575" s="231"/>
      <c r="AN575" s="231"/>
      <c r="AO575" s="235"/>
      <c r="AP575" s="231"/>
      <c r="AQ575" s="231"/>
      <c r="AR575" s="231"/>
      <c r="AS575" s="231"/>
      <c r="AT575" s="231"/>
      <c r="AU575" s="231"/>
      <c r="AV575" s="231"/>
      <c r="AW575" s="231"/>
      <c r="AX575" s="231"/>
      <c r="AY575" s="237"/>
      <c r="AZ575" s="231"/>
      <c r="BA575" s="238"/>
      <c r="BB575" s="231"/>
      <c r="BC575" s="231"/>
      <c r="BD575" s="231"/>
    </row>
    <row r="576" spans="1:56" ht="36.950000000000003" customHeight="1">
      <c r="A576" s="257">
        <v>100000100001000</v>
      </c>
      <c r="B576" s="445" t="s">
        <v>1188</v>
      </c>
      <c r="C576" s="169" t="s">
        <v>1189</v>
      </c>
      <c r="D576" s="169" t="s">
        <v>1190</v>
      </c>
      <c r="E576" s="169" t="s">
        <v>1185</v>
      </c>
      <c r="F576" s="225">
        <v>44808</v>
      </c>
      <c r="G576" s="225">
        <v>44829</v>
      </c>
      <c r="H576" s="225">
        <v>44838</v>
      </c>
      <c r="I576" s="225">
        <v>44852</v>
      </c>
      <c r="J576" s="180">
        <v>44852</v>
      </c>
      <c r="K576" s="180">
        <v>44852</v>
      </c>
      <c r="L576" s="259">
        <v>44855</v>
      </c>
      <c r="M576" s="180">
        <v>44896</v>
      </c>
      <c r="N576" s="180">
        <v>44574</v>
      </c>
      <c r="O576" s="260">
        <v>44582</v>
      </c>
      <c r="P576" s="260">
        <v>44593</v>
      </c>
      <c r="Q576" s="243" t="str">
        <f>IF($E576="Public Bidding","Date Required",IF($E576="Shopping","Date Required",IF($E576="Small Value Procurement","Date Required",IF($E576="Lease of Venue","Date Required",IF($E576="Agency to Agency","Date Required",IF($E576="Direct Contracting","Date Required",IF($E576="Emergency Cases","Date Required",IF($E576=""," ","Check Mode of Proc"))))))))</f>
        <v>Date Required</v>
      </c>
      <c r="R576" s="243" t="str">
        <f>IF($E576="Public Bidding","Date Required",IF($E576="Shopping","Date Required",IF($E576="Small Value Procurement","Date Required",IF($E576="Lease of Venue","Date Required",IF($E576="Agency to Agency","Date Required",IF($E576="Direct Contracting","Date Required",IF($E576="Emergency Cases","Date Required",IF($E576=""," ","Check Mode of Proc"))))))))</f>
        <v>Date Required</v>
      </c>
      <c r="S576" s="190" t="s">
        <v>38</v>
      </c>
      <c r="T576" s="248">
        <f>SUM(U576:V576)</f>
        <v>9904791.9199999999</v>
      </c>
      <c r="U576" s="378">
        <v>9904791.9199999999</v>
      </c>
      <c r="V576" s="261"/>
      <c r="W576" s="248">
        <f>SUM(X576:Y576)</f>
        <v>8655690</v>
      </c>
      <c r="X576" s="262">
        <v>8655690</v>
      </c>
      <c r="Y576" s="261"/>
      <c r="Z576" s="322" t="s">
        <v>1186</v>
      </c>
      <c r="AA576" s="264">
        <v>44838</v>
      </c>
      <c r="AB576" s="264">
        <v>44852</v>
      </c>
      <c r="AC576" s="264">
        <v>44852</v>
      </c>
      <c r="AD576" s="264">
        <v>44852</v>
      </c>
      <c r="AE576" s="264">
        <v>44855</v>
      </c>
      <c r="AF576" s="190" t="str">
        <f>IF($E576="Public Bidding","Date Required",IF($E576="Shopping","n/a",IF($E576="Small Value Procurement","n/a",IF($E576="Lease of Venue","n/a",IF($E576="Agency to Agency","n/a",IF($E576="Direct Contracting","n/a",IF($E576="Emergency Cases","n/a","Check Mode of Proc")))))))</f>
        <v>Date Required</v>
      </c>
      <c r="AG576" s="270"/>
      <c r="AH576" s="270"/>
      <c r="AI576" s="169"/>
      <c r="AJ576" s="267" t="s">
        <v>1191</v>
      </c>
      <c r="AK576" s="268"/>
      <c r="AL576" s="266"/>
      <c r="AM576" s="266"/>
      <c r="AN576" s="202"/>
      <c r="AO576" s="202"/>
      <c r="AP576" s="202"/>
      <c r="AQ576" s="202"/>
      <c r="AR576" s="202"/>
      <c r="AS576" s="202"/>
      <c r="AT576" s="202"/>
      <c r="AU576" s="202"/>
      <c r="AV576" s="202"/>
      <c r="AW576" s="273"/>
      <c r="AX576" s="273"/>
      <c r="AY576" s="273"/>
      <c r="AZ576" s="273"/>
      <c r="BA576" s="273"/>
      <c r="BB576" s="273"/>
      <c r="BC576" s="273"/>
      <c r="BD576" s="273"/>
    </row>
    <row r="577" spans="1:56" ht="64.5" customHeight="1">
      <c r="A577" s="167">
        <f>IF(C577=0,"  ",VLOOKUP(C577,CODES!$A$1:$B$143,2,FALSE))</f>
        <v>310100100001000</v>
      </c>
      <c r="B577" s="450" t="s">
        <v>1728</v>
      </c>
      <c r="C577" s="169" t="s">
        <v>445</v>
      </c>
      <c r="D577" s="169" t="s">
        <v>36</v>
      </c>
      <c r="E577" s="169" t="s">
        <v>1185</v>
      </c>
      <c r="F577" s="225">
        <v>44701</v>
      </c>
      <c r="G577" s="225">
        <v>44702</v>
      </c>
      <c r="H577" s="225">
        <v>44714</v>
      </c>
      <c r="I577" s="225">
        <v>44726</v>
      </c>
      <c r="J577" s="180">
        <v>44726</v>
      </c>
      <c r="K577" s="180">
        <v>44726</v>
      </c>
      <c r="L577" s="181" t="str">
        <f t="shared" ref="L577:L578" si="1345">IF($E577="Public Bidding","Date Required",IF($E577="Shopping","n/a",IF($E577="Small Value Procurement","n/a",IF($E577="Lease of Venue","n/a",IF($E577="Agency to Agency","n/a",IF($E577="Direct Contracting","n/a",IF($E577="Emergency Cases","n/a",IF($E577=""," ","Check Mode of Proc"))))))))</f>
        <v>Date Required</v>
      </c>
      <c r="M577" s="243" t="str">
        <f>IF($E577="Public Bidding","Date Required",IF($E577="Shopping","Date Required",IF($E577="Small Value Procurement","Date Required",IF($E577="Lease of Venue","Date Required",IF($E577="Agency to Agency","Date Required",IF($E577="Direct Contracting","Date Required",IF($E577="Emergency Cases","Date Required",IF($E577=""," ","Check Mode of Proc"))))))))</f>
        <v>Date Required</v>
      </c>
      <c r="N577" s="243" t="str">
        <f>IF($E577="Public Bidding","Date Required",IF($E577="Shopping","Date Required",IF($E577="Small Value Procurement","Date Required",IF($E577="Lease of Venue","Date Required",IF($E577="Agency to Agency","Date Required",IF($E577="Direct Contracting","Date Required",IF($E577="Emergency Cases","Date Required",IF($E577=""," ","Check Mode of Proc"))))))))</f>
        <v>Date Required</v>
      </c>
      <c r="O577" s="243" t="str">
        <f t="shared" ref="O577:R577" si="1346">IF($E577="Public Bidding","Date Required",IF($E577="Shopping","Date Required",IF($E577="Small Value Procurement","Date Required",IF($E577="Lease of Venue","Date Required",IF($E577="Agency to Agency","Date Required",IF($E577="Direct Contracting","Date Required",IF($E577="Emergency Cases","Date Required",IF($E577=""," ","Check Mode of Proc"))))))))</f>
        <v>Date Required</v>
      </c>
      <c r="P577" s="243" t="str">
        <f t="shared" si="1346"/>
        <v>Date Required</v>
      </c>
      <c r="Q577" s="243" t="str">
        <f t="shared" si="1346"/>
        <v>Date Required</v>
      </c>
      <c r="R577" s="243" t="str">
        <f t="shared" si="1346"/>
        <v>Date Required</v>
      </c>
      <c r="S577" s="190" t="s">
        <v>38</v>
      </c>
      <c r="T577" s="404">
        <f>SUM(U577:V577)</f>
        <v>1650000</v>
      </c>
      <c r="U577" s="378">
        <v>1650000</v>
      </c>
      <c r="V577" s="400"/>
      <c r="W577" s="404">
        <f t="shared" si="1314"/>
        <v>887800</v>
      </c>
      <c r="X577" s="411">
        <v>887800</v>
      </c>
      <c r="Y577" s="261"/>
      <c r="Z577" s="326" t="s">
        <v>1186</v>
      </c>
      <c r="AA577" s="318">
        <v>44714</v>
      </c>
      <c r="AB577" s="318">
        <v>44726</v>
      </c>
      <c r="AC577" s="318">
        <v>44726</v>
      </c>
      <c r="AD577" s="318">
        <v>44726</v>
      </c>
      <c r="AE577" s="190" t="str">
        <f t="shared" ref="AE577:AF577" si="1347">IF($E577="Public Bidding","Date Required",IF($E577="Shopping","n/a",IF($E577="Small Value Procurement","n/a",IF($E577="Lease of Venue","n/a",IF($E577="Agency to Agency","n/a",IF($E577="Direct Contracting","n/a",IF($E577="Emergency Cases","n/a","Check Mode of Proc")))))))</f>
        <v>Date Required</v>
      </c>
      <c r="AF577" s="190" t="str">
        <f t="shared" si="1347"/>
        <v>Date Required</v>
      </c>
      <c r="AG577" s="270"/>
      <c r="AH577" s="270"/>
      <c r="AI577" s="219">
        <v>8699988</v>
      </c>
      <c r="AJ577" s="307" t="s">
        <v>203</v>
      </c>
      <c r="AK577" s="169"/>
      <c r="AL577" s="202"/>
      <c r="AM577" s="202"/>
      <c r="AN577" s="202"/>
      <c r="AO577" s="216"/>
      <c r="AP577" s="202"/>
      <c r="AQ577" s="202"/>
      <c r="AR577" s="202"/>
      <c r="AS577" s="202"/>
      <c r="AT577" s="202"/>
      <c r="AU577" s="202"/>
      <c r="AV577" s="202"/>
      <c r="AW577" s="202"/>
      <c r="AX577" s="202"/>
      <c r="AY577" s="202"/>
      <c r="AZ577" s="202"/>
      <c r="BA577" s="202"/>
      <c r="BB577" s="202"/>
      <c r="BC577" s="202"/>
      <c r="BD577" s="202"/>
    </row>
    <row r="578" spans="1:56" ht="66" customHeight="1">
      <c r="A578" s="167">
        <f>IF(C578=0,"  ",VLOOKUP(C578,CODES!$A$1:$B$143,2,FALSE))</f>
        <v>330100100001000</v>
      </c>
      <c r="B578" s="450" t="s">
        <v>1729</v>
      </c>
      <c r="C578" s="169" t="s">
        <v>249</v>
      </c>
      <c r="D578" s="169" t="s">
        <v>36</v>
      </c>
      <c r="E578" s="169" t="s">
        <v>1185</v>
      </c>
      <c r="F578" s="225">
        <v>44708</v>
      </c>
      <c r="G578" s="225">
        <v>44708</v>
      </c>
      <c r="H578" s="225">
        <v>44715</v>
      </c>
      <c r="I578" s="225">
        <v>44727</v>
      </c>
      <c r="J578" s="180">
        <v>44727</v>
      </c>
      <c r="K578" s="180">
        <v>44727</v>
      </c>
      <c r="L578" s="181" t="str">
        <f t="shared" si="1345"/>
        <v>Date Required</v>
      </c>
      <c r="M578" s="243" t="str">
        <f>IF($E578="Public Bidding","Date Required",IF($E578="Shopping","Date Required",IF($E578="Small Value Procurement","Date Required",IF($E578="Lease of Venue","Date Required",IF($E578="Agency to Agency","Date Required",IF($E578="Direct Contracting","Date Required",IF($E578="Emergency Cases","Date Required",IF($E578=""," ","Check Mode of Proc"))))))))</f>
        <v>Date Required</v>
      </c>
      <c r="N578" s="243" t="str">
        <f>IF($E578="Public Bidding","Date Required",IF($E578="Shopping","Date Required",IF($E578="Small Value Procurement","Date Required",IF($E578="Lease of Venue","Date Required",IF($E578="Agency to Agency","Date Required",IF($E578="Direct Contracting","Date Required",IF($E578="Emergency Cases","Date Required",IF($E578=""," ","Check Mode of Proc"))))))))</f>
        <v>Date Required</v>
      </c>
      <c r="O578" s="243" t="str">
        <f t="shared" ref="O578:R578" si="1348">IF($E578="Public Bidding","Date Required",IF($E578="Shopping","Date Required",IF($E578="Small Value Procurement","Date Required",IF($E578="Lease of Venue","Date Required",IF($E578="Agency to Agency","Date Required",IF($E578="Direct Contracting","Date Required",IF($E578="Emergency Cases","Date Required",IF($E578=""," ","Check Mode of Proc"))))))))</f>
        <v>Date Required</v>
      </c>
      <c r="P578" s="243" t="str">
        <f t="shared" si="1348"/>
        <v>Date Required</v>
      </c>
      <c r="Q578" s="243" t="str">
        <f t="shared" si="1348"/>
        <v>Date Required</v>
      </c>
      <c r="R578" s="243" t="str">
        <f t="shared" si="1348"/>
        <v>Date Required</v>
      </c>
      <c r="S578" s="190" t="s">
        <v>38</v>
      </c>
      <c r="T578" s="404">
        <f>SUM(U578:V578)</f>
        <v>2957360</v>
      </c>
      <c r="U578" s="378">
        <v>2957360</v>
      </c>
      <c r="V578" s="400"/>
      <c r="W578" s="404">
        <f t="shared" si="1314"/>
        <v>2525325.6</v>
      </c>
      <c r="X578" s="401">
        <v>2525325.6</v>
      </c>
      <c r="Y578" s="261"/>
      <c r="Z578" s="326" t="s">
        <v>1186</v>
      </c>
      <c r="AA578" s="318">
        <v>44715</v>
      </c>
      <c r="AB578" s="318">
        <v>44727</v>
      </c>
      <c r="AC578" s="318">
        <v>44727</v>
      </c>
      <c r="AD578" s="318">
        <v>44727</v>
      </c>
      <c r="AE578" s="190" t="str">
        <f t="shared" ref="AE578:AF578" si="1349">IF($E578="Public Bidding","Date Required",IF($E578="Shopping","n/a",IF($E578="Small Value Procurement","n/a",IF($E578="Lease of Venue","n/a",IF($E578="Agency to Agency","n/a",IF($E578="Direct Contracting","n/a",IF($E578="Emergency Cases","n/a","Check Mode of Proc")))))))</f>
        <v>Date Required</v>
      </c>
      <c r="AF578" s="190" t="str">
        <f t="shared" si="1349"/>
        <v>Date Required</v>
      </c>
      <c r="AG578" s="270"/>
      <c r="AH578" s="270"/>
      <c r="AI578" s="219">
        <v>8703126</v>
      </c>
      <c r="AJ578" s="307" t="s">
        <v>1195</v>
      </c>
      <c r="AK578" s="169"/>
      <c r="AL578" s="202"/>
      <c r="AM578" s="202"/>
      <c r="AN578" s="202"/>
      <c r="AO578" s="216"/>
      <c r="AP578" s="202"/>
      <c r="AQ578" s="202"/>
      <c r="AR578" s="202"/>
      <c r="AS578" s="202"/>
      <c r="AT578" s="202"/>
      <c r="AU578" s="202"/>
      <c r="AV578" s="202"/>
      <c r="AW578" s="202"/>
      <c r="AX578" s="202"/>
      <c r="AY578" s="202"/>
      <c r="AZ578" s="202"/>
      <c r="BA578" s="202"/>
      <c r="BB578" s="202"/>
      <c r="BC578" s="202"/>
      <c r="BD578" s="202"/>
    </row>
    <row r="579" spans="1:56" ht="51.75" customHeight="1">
      <c r="A579" s="257">
        <v>100000100001000</v>
      </c>
      <c r="B579" s="253" t="s">
        <v>1730</v>
      </c>
      <c r="C579" s="169" t="s">
        <v>49</v>
      </c>
      <c r="D579" s="169" t="s">
        <v>36</v>
      </c>
      <c r="E579" s="169" t="s">
        <v>1185</v>
      </c>
      <c r="F579" s="225">
        <v>44904</v>
      </c>
      <c r="G579" s="225">
        <v>44904</v>
      </c>
      <c r="H579" s="225">
        <v>44912</v>
      </c>
      <c r="I579" s="225">
        <v>44924</v>
      </c>
      <c r="J579" s="180">
        <v>44924</v>
      </c>
      <c r="K579" s="180">
        <v>44924</v>
      </c>
      <c r="L579" s="259">
        <v>44924</v>
      </c>
      <c r="M579" s="180">
        <v>44926</v>
      </c>
      <c r="N579" s="180">
        <v>44566</v>
      </c>
      <c r="O579" s="260">
        <v>44571</v>
      </c>
      <c r="P579" s="260">
        <v>44616</v>
      </c>
      <c r="Q579" s="243" t="str">
        <f t="shared" ref="Q579:R579" si="1350">IF($E579="Public Bidding","Date Required",IF($E579="Shopping","Date Required",IF($E579="Small Value Procurement","Date Required",IF($E579="Lease of Venue","Date Required",IF($E579="Agency to Agency","Date Required",IF($E579="Direct Contracting","Date Required",IF($E579="Emergency Cases","Date Required",IF($E579=""," ","Check Mode of Proc"))))))))</f>
        <v>Date Required</v>
      </c>
      <c r="R579" s="243" t="str">
        <f t="shared" si="1350"/>
        <v>Date Required</v>
      </c>
      <c r="S579" s="190" t="s">
        <v>38</v>
      </c>
      <c r="T579" s="412">
        <f>SUM(U579:V579)</f>
        <v>3601528.25</v>
      </c>
      <c r="U579" s="453">
        <v>3601528.25</v>
      </c>
      <c r="V579" s="454"/>
      <c r="W579" s="412">
        <f t="shared" si="1314"/>
        <v>3600000</v>
      </c>
      <c r="X579" s="455">
        <v>3600000</v>
      </c>
      <c r="Y579" s="456"/>
      <c r="Z579" s="457">
        <v>44505</v>
      </c>
      <c r="AA579" s="458">
        <v>44912</v>
      </c>
      <c r="AB579" s="458">
        <v>44924</v>
      </c>
      <c r="AC579" s="458">
        <v>44924</v>
      </c>
      <c r="AD579" s="458">
        <v>44924</v>
      </c>
      <c r="AE579" s="458">
        <v>44924</v>
      </c>
      <c r="AF579" s="459" t="str">
        <f>IF($E579="Public Bidding","Date Required",IF($E579="Shopping","n/a",IF($E579="Small Value Procurement","n/a",IF($E579="Lease of Venue","n/a",IF($E579="Agency to Agency","n/a",IF($E579="Direct Contracting","n/a",IF($E579="Emergency Cases","n/a","Check Mode of Proc")))))))</f>
        <v>Date Required</v>
      </c>
      <c r="AG579" s="460"/>
      <c r="AH579" s="270"/>
      <c r="AI579" s="169"/>
      <c r="AJ579" s="269" t="s">
        <v>1731</v>
      </c>
      <c r="AK579" s="268"/>
      <c r="AL579" s="266"/>
      <c r="AM579" s="266"/>
      <c r="AN579" s="202"/>
      <c r="AO579" s="202"/>
      <c r="AP579" s="202"/>
      <c r="AQ579" s="202"/>
      <c r="AR579" s="202"/>
      <c r="AS579" s="202"/>
      <c r="AT579" s="202"/>
      <c r="AU579" s="202"/>
      <c r="AV579" s="202"/>
      <c r="AW579" s="273"/>
      <c r="AX579" s="273"/>
      <c r="AY579" s="273"/>
      <c r="AZ579" s="273"/>
      <c r="BA579" s="273"/>
      <c r="BB579" s="273"/>
      <c r="BC579" s="273"/>
      <c r="BD579" s="273"/>
    </row>
    <row r="580" spans="1:56" ht="16.5" customHeight="1">
      <c r="A580" s="311" t="s">
        <v>1732</v>
      </c>
      <c r="B580" s="448"/>
      <c r="C580" s="277"/>
      <c r="D580" s="276"/>
      <c r="E580" s="347" t="s">
        <v>1732</v>
      </c>
      <c r="F580" s="332"/>
      <c r="G580" s="332"/>
      <c r="H580" s="332"/>
      <c r="I580" s="332"/>
      <c r="J580" s="332"/>
      <c r="K580" s="332"/>
      <c r="L580" s="332"/>
      <c r="M580" s="332"/>
      <c r="N580" s="332"/>
      <c r="O580" s="332"/>
      <c r="P580" s="332"/>
      <c r="Q580" s="332"/>
      <c r="R580" s="332"/>
      <c r="S580" s="332"/>
      <c r="T580" s="461">
        <f>SUM(T374:T579)</f>
        <v>40581059.739999995</v>
      </c>
      <c r="U580" s="485"/>
      <c r="V580" s="485"/>
      <c r="W580" s="486"/>
      <c r="X580" s="487"/>
      <c r="Y580" s="462"/>
      <c r="Z580" s="463"/>
      <c r="AA580" s="463"/>
      <c r="AB580" s="463"/>
      <c r="AC580" s="463"/>
      <c r="AD580" s="463"/>
      <c r="AE580" s="463"/>
      <c r="AF580" s="463"/>
      <c r="AG580" s="463"/>
      <c r="AH580" s="294"/>
      <c r="AI580" s="295"/>
      <c r="AJ580" s="296"/>
      <c r="AK580" s="268"/>
      <c r="AL580" s="294"/>
      <c r="AM580" s="294"/>
      <c r="AN580" s="320"/>
      <c r="AO580" s="320"/>
      <c r="AP580" s="320"/>
      <c r="AQ580" s="320"/>
      <c r="AR580" s="320"/>
      <c r="AS580" s="320"/>
      <c r="AT580" s="320"/>
      <c r="AU580" s="320"/>
      <c r="AV580" s="320"/>
      <c r="AW580" s="320"/>
      <c r="AX580" s="320"/>
      <c r="AY580" s="320"/>
      <c r="AZ580" s="320"/>
      <c r="BA580" s="320"/>
      <c r="BB580" s="320"/>
      <c r="BC580" s="320"/>
      <c r="BD580" s="320"/>
    </row>
    <row r="581" spans="1:56" ht="16.5" customHeight="1">
      <c r="A581" s="312"/>
      <c r="B581" s="451"/>
      <c r="C581" s="313"/>
      <c r="D581" s="313"/>
      <c r="E581" s="313"/>
      <c r="F581" s="313"/>
      <c r="G581" s="313"/>
      <c r="H581" s="313"/>
      <c r="I581" s="313"/>
      <c r="J581" s="313"/>
      <c r="K581" s="313"/>
      <c r="L581" s="313"/>
      <c r="M581" s="313"/>
      <c r="N581" s="313"/>
      <c r="O581" s="433"/>
      <c r="P581" s="433"/>
      <c r="Q581" s="433"/>
      <c r="R581" s="433"/>
      <c r="S581" s="313"/>
      <c r="T581" s="315"/>
      <c r="U581" s="316"/>
      <c r="V581" s="317"/>
      <c r="W581" s="465"/>
      <c r="X581" s="464"/>
      <c r="Y581" s="319"/>
      <c r="Z581" s="294"/>
      <c r="AA581" s="294"/>
      <c r="AB581" s="294"/>
      <c r="AC581" s="294"/>
      <c r="AD581" s="294"/>
      <c r="AE581" s="294"/>
      <c r="AF581" s="294"/>
      <c r="AG581" s="294"/>
      <c r="AH581" s="294"/>
      <c r="AI581" s="295"/>
      <c r="AJ581" s="296"/>
      <c r="AK581" s="321"/>
      <c r="AL581" s="294"/>
      <c r="AM581" s="294"/>
      <c r="AN581" s="320"/>
      <c r="AO581" s="320"/>
      <c r="AP581" s="320"/>
      <c r="AQ581" s="320"/>
      <c r="AR581" s="320"/>
      <c r="AS581" s="320"/>
      <c r="AT581" s="320"/>
      <c r="AU581" s="320"/>
      <c r="AV581" s="320"/>
      <c r="AW581" s="320"/>
      <c r="AX581" s="320"/>
      <c r="AY581" s="320"/>
      <c r="AZ581" s="320"/>
      <c r="BA581" s="320"/>
      <c r="BB581" s="320"/>
      <c r="BC581" s="320"/>
      <c r="BD581" s="320"/>
    </row>
    <row r="582" spans="1:56" ht="16.5" customHeight="1">
      <c r="A582" s="312"/>
      <c r="B582" s="451"/>
      <c r="C582" s="313"/>
      <c r="D582" s="313"/>
      <c r="E582" s="313"/>
      <c r="F582" s="313"/>
      <c r="G582" s="313"/>
      <c r="H582" s="313"/>
      <c r="I582" s="313"/>
      <c r="J582" s="313"/>
      <c r="K582" s="313"/>
      <c r="L582" s="313"/>
      <c r="M582" s="313"/>
      <c r="N582" s="313"/>
      <c r="O582" s="433"/>
      <c r="P582" s="433"/>
      <c r="Q582" s="433"/>
      <c r="R582" s="433"/>
      <c r="S582" s="313"/>
      <c r="T582" s="315"/>
      <c r="U582" s="316"/>
      <c r="V582" s="317"/>
      <c r="W582" s="465"/>
      <c r="X582" s="464"/>
      <c r="Y582" s="319"/>
      <c r="Z582" s="294"/>
      <c r="AA582" s="294"/>
      <c r="AB582" s="294"/>
      <c r="AC582" s="294"/>
      <c r="AD582" s="294"/>
      <c r="AE582" s="294"/>
      <c r="AF582" s="294"/>
      <c r="AG582" s="294"/>
      <c r="AH582" s="294"/>
      <c r="AI582" s="295"/>
      <c r="AJ582" s="296"/>
      <c r="AK582" s="321"/>
      <c r="AL582" s="294"/>
      <c r="AM582" s="294"/>
      <c r="AN582" s="320"/>
      <c r="AO582" s="320"/>
      <c r="AP582" s="320"/>
      <c r="AQ582" s="320"/>
      <c r="AR582" s="320"/>
      <c r="AS582" s="320"/>
      <c r="AT582" s="320"/>
      <c r="AU582" s="320"/>
      <c r="AV582" s="320"/>
      <c r="AW582" s="320"/>
      <c r="AX582" s="320"/>
      <c r="AY582" s="320"/>
      <c r="AZ582" s="320"/>
      <c r="BA582" s="320"/>
      <c r="BB582" s="320"/>
      <c r="BC582" s="320"/>
      <c r="BD582" s="320"/>
    </row>
    <row r="583" spans="1:56" ht="16.5" customHeight="1">
      <c r="A583" s="496" t="s">
        <v>1974</v>
      </c>
      <c r="B583" s="496"/>
      <c r="C583" s="497" t="s">
        <v>1977</v>
      </c>
      <c r="D583" s="497"/>
      <c r="E583" s="497"/>
      <c r="F583" s="497"/>
      <c r="G583" s="497"/>
      <c r="H583" s="497"/>
      <c r="I583" s="497"/>
      <c r="J583" s="497"/>
      <c r="K583" s="497"/>
      <c r="L583" s="497"/>
      <c r="M583" s="497"/>
      <c r="N583" s="497"/>
      <c r="O583" s="497"/>
      <c r="P583" s="497"/>
      <c r="Q583" s="497"/>
      <c r="R583" s="497"/>
      <c r="S583" s="497"/>
      <c r="T583" s="497"/>
      <c r="U583" s="497"/>
      <c r="V583" s="497"/>
      <c r="W583" s="497"/>
      <c r="X583" s="497"/>
      <c r="Y583" s="319"/>
      <c r="Z583" s="497" t="s">
        <v>1980</v>
      </c>
      <c r="AA583" s="497"/>
      <c r="AB583" s="497"/>
      <c r="AC583" s="497"/>
      <c r="AD583" s="497"/>
      <c r="AE583" s="508"/>
      <c r="AF583" s="294"/>
      <c r="AG583" s="294"/>
      <c r="AH583" s="294"/>
      <c r="AI583" s="295"/>
      <c r="AJ583" s="296"/>
      <c r="AK583" s="321"/>
      <c r="AL583" s="294"/>
      <c r="AM583" s="294"/>
      <c r="AN583" s="320"/>
      <c r="AO583" s="320"/>
      <c r="AP583" s="320"/>
      <c r="AQ583" s="320"/>
      <c r="AR583" s="320"/>
      <c r="AS583" s="320"/>
      <c r="AT583" s="320"/>
      <c r="AU583" s="320"/>
      <c r="AV583" s="320"/>
      <c r="AW583" s="320"/>
      <c r="AX583" s="320"/>
      <c r="AY583" s="320"/>
      <c r="AZ583" s="320"/>
      <c r="BA583" s="320"/>
      <c r="BB583" s="320"/>
      <c r="BC583" s="320"/>
      <c r="BD583" s="320"/>
    </row>
    <row r="584" spans="1:56" ht="36" customHeight="1">
      <c r="A584" s="498"/>
      <c r="B584" s="499"/>
      <c r="C584" s="500"/>
      <c r="D584" s="500"/>
      <c r="E584" s="500"/>
      <c r="F584" s="500"/>
      <c r="G584" s="500"/>
      <c r="H584" s="500"/>
      <c r="I584" s="500"/>
      <c r="J584" s="500"/>
      <c r="K584" s="500"/>
      <c r="L584" s="500"/>
      <c r="M584" s="500"/>
      <c r="N584" s="500"/>
      <c r="O584" s="501"/>
      <c r="P584" s="501"/>
      <c r="Q584" s="501"/>
      <c r="R584" s="501"/>
      <c r="S584" s="500"/>
      <c r="T584" s="502"/>
      <c r="U584" s="503"/>
      <c r="V584" s="504"/>
      <c r="W584" s="505"/>
      <c r="X584" s="506"/>
      <c r="Y584" s="319"/>
      <c r="Z584" s="508"/>
      <c r="AA584" s="508"/>
      <c r="AB584" s="508"/>
      <c r="AC584" s="508"/>
      <c r="AD584" s="508"/>
      <c r="AE584" s="508"/>
      <c r="AF584" s="294"/>
      <c r="AG584" s="294"/>
      <c r="AH584" s="294"/>
      <c r="AI584" s="295"/>
      <c r="AJ584" s="296"/>
      <c r="AK584" s="321"/>
      <c r="AL584" s="294"/>
      <c r="AM584" s="294"/>
      <c r="AN584" s="320"/>
      <c r="AO584" s="320"/>
      <c r="AP584" s="320"/>
      <c r="AQ584" s="320"/>
      <c r="AR584" s="320"/>
      <c r="AS584" s="320"/>
      <c r="AT584" s="320"/>
      <c r="AU584" s="320"/>
      <c r="AV584" s="320"/>
      <c r="AW584" s="320"/>
      <c r="AX584" s="320"/>
      <c r="AY584" s="320"/>
      <c r="AZ584" s="320"/>
      <c r="BA584" s="320"/>
      <c r="BB584" s="320"/>
      <c r="BC584" s="320"/>
      <c r="BD584" s="320"/>
    </row>
    <row r="585" spans="1:56" ht="26.25" customHeight="1">
      <c r="A585" s="498"/>
      <c r="B585" s="499"/>
      <c r="C585" s="500"/>
      <c r="D585" s="500"/>
      <c r="E585" s="500"/>
      <c r="F585" s="500"/>
      <c r="G585" s="500"/>
      <c r="H585" s="500"/>
      <c r="I585" s="500"/>
      <c r="J585" s="500"/>
      <c r="K585" s="500"/>
      <c r="L585" s="500"/>
      <c r="M585" s="500"/>
      <c r="N585" s="500"/>
      <c r="O585" s="501"/>
      <c r="P585" s="501"/>
      <c r="Q585" s="501"/>
      <c r="R585" s="501"/>
      <c r="S585" s="500"/>
      <c r="T585" s="502"/>
      <c r="U585" s="503"/>
      <c r="V585" s="504"/>
      <c r="W585" s="505"/>
      <c r="X585" s="507"/>
      <c r="Z585" s="509"/>
      <c r="AA585" s="509"/>
      <c r="AB585" s="509"/>
      <c r="AC585" s="508"/>
      <c r="AD585" s="508"/>
      <c r="AE585" s="508"/>
      <c r="AF585" s="294"/>
      <c r="AG585" s="294"/>
      <c r="AH585" s="294"/>
      <c r="AI585" s="295"/>
      <c r="AJ585" s="296"/>
      <c r="AK585" s="321"/>
      <c r="AL585" s="294"/>
      <c r="AM585" s="294"/>
      <c r="AN585" s="320"/>
      <c r="AO585" s="320"/>
      <c r="AP585" s="320"/>
      <c r="AQ585" s="320"/>
      <c r="AR585" s="320"/>
      <c r="AS585" s="320"/>
      <c r="AT585" s="320"/>
      <c r="AU585" s="320"/>
      <c r="AV585" s="320"/>
      <c r="AW585" s="320"/>
      <c r="AX585" s="320"/>
      <c r="AY585" s="320"/>
      <c r="AZ585" s="320"/>
      <c r="BA585" s="320"/>
      <c r="BB585" s="320"/>
      <c r="BC585" s="320"/>
      <c r="BD585" s="320"/>
    </row>
    <row r="586" spans="1:56" ht="16.5" customHeight="1">
      <c r="A586" s="498"/>
      <c r="B586" s="499" t="s">
        <v>1975</v>
      </c>
      <c r="C586" s="497" t="s">
        <v>1978</v>
      </c>
      <c r="D586" s="497"/>
      <c r="E586" s="497"/>
      <c r="F586" s="497"/>
      <c r="G586" s="497"/>
      <c r="H586" s="497"/>
      <c r="I586" s="497"/>
      <c r="J586" s="497"/>
      <c r="K586" s="497"/>
      <c r="L586" s="497"/>
      <c r="M586" s="497"/>
      <c r="N586" s="497"/>
      <c r="O586" s="497"/>
      <c r="P586" s="497"/>
      <c r="Q586" s="497"/>
      <c r="R586" s="497"/>
      <c r="S586" s="497"/>
      <c r="T586" s="497"/>
      <c r="U586" s="497"/>
      <c r="V586" s="497"/>
      <c r="W586" s="497"/>
      <c r="X586" s="497"/>
      <c r="Y586" s="319"/>
      <c r="Z586" s="508"/>
      <c r="AA586" s="508"/>
      <c r="AB586" s="508" t="s">
        <v>1985</v>
      </c>
      <c r="AC586" s="508"/>
      <c r="AD586" s="508"/>
      <c r="AE586" s="508"/>
      <c r="AF586" s="294"/>
      <c r="AG586" s="294"/>
      <c r="AH586" s="294"/>
      <c r="AI586" s="295"/>
      <c r="AJ586" s="296"/>
      <c r="AK586" s="321"/>
      <c r="AL586" s="294"/>
      <c r="AM586" s="294"/>
      <c r="AN586" s="320"/>
      <c r="AO586" s="320"/>
      <c r="AP586" s="320"/>
      <c r="AQ586" s="320"/>
      <c r="AR586" s="320"/>
      <c r="AS586" s="320"/>
      <c r="AT586" s="320"/>
      <c r="AU586" s="320"/>
      <c r="AV586" s="320"/>
      <c r="AW586" s="320"/>
      <c r="AX586" s="320"/>
      <c r="AY586" s="320"/>
      <c r="AZ586" s="320"/>
      <c r="BA586" s="320"/>
      <c r="BB586" s="320"/>
      <c r="BC586" s="320"/>
      <c r="BD586" s="320"/>
    </row>
    <row r="587" spans="1:56" ht="16.5" customHeight="1">
      <c r="A587" s="498"/>
      <c r="B587" s="499" t="s">
        <v>1976</v>
      </c>
      <c r="C587" s="497" t="s">
        <v>1979</v>
      </c>
      <c r="D587" s="497"/>
      <c r="E587" s="497"/>
      <c r="F587" s="497"/>
      <c r="G587" s="497"/>
      <c r="H587" s="497"/>
      <c r="I587" s="497"/>
      <c r="J587" s="497"/>
      <c r="K587" s="497"/>
      <c r="L587" s="497"/>
      <c r="M587" s="497"/>
      <c r="N587" s="497"/>
      <c r="O587" s="497"/>
      <c r="P587" s="497"/>
      <c r="Q587" s="497"/>
      <c r="R587" s="497"/>
      <c r="S587" s="497"/>
      <c r="T587" s="497"/>
      <c r="U587" s="497"/>
      <c r="V587" s="497"/>
      <c r="W587" s="497"/>
      <c r="X587" s="497"/>
      <c r="Y587" s="319"/>
      <c r="Z587" s="294"/>
      <c r="AA587" s="508" t="s">
        <v>1984</v>
      </c>
      <c r="AB587" s="508"/>
      <c r="AC587" s="508"/>
      <c r="AD587" s="508"/>
      <c r="AE587" s="508"/>
      <c r="AF587" s="508"/>
      <c r="AG587" s="294"/>
      <c r="AH587" s="294"/>
      <c r="AI587" s="295"/>
      <c r="AJ587" s="296"/>
      <c r="AK587" s="321"/>
      <c r="AL587" s="294"/>
      <c r="AM587" s="294"/>
      <c r="AN587" s="320"/>
      <c r="AO587" s="320"/>
      <c r="AP587" s="320"/>
      <c r="AQ587" s="320"/>
      <c r="AR587" s="320"/>
      <c r="AS587" s="320"/>
      <c r="AT587" s="320"/>
      <c r="AU587" s="320"/>
      <c r="AV587" s="320"/>
      <c r="AW587" s="320"/>
      <c r="AX587" s="320"/>
      <c r="AY587" s="320"/>
      <c r="AZ587" s="320"/>
      <c r="BA587" s="320"/>
      <c r="BB587" s="320"/>
      <c r="BC587" s="320"/>
      <c r="BD587" s="320"/>
    </row>
    <row r="588" spans="1:56" ht="16.5" customHeight="1">
      <c r="A588" s="498"/>
      <c r="B588" s="499"/>
      <c r="C588" s="500"/>
      <c r="D588" s="500"/>
      <c r="E588" s="500"/>
      <c r="F588" s="500"/>
      <c r="G588" s="500"/>
      <c r="H588" s="500"/>
      <c r="I588" s="500"/>
      <c r="J588" s="500"/>
      <c r="K588" s="500"/>
      <c r="L588" s="500"/>
      <c r="M588" s="500"/>
      <c r="N588" s="500"/>
      <c r="O588" s="501"/>
      <c r="P588" s="501"/>
      <c r="Q588" s="501"/>
      <c r="R588" s="501"/>
      <c r="S588" s="500"/>
      <c r="T588" s="502"/>
      <c r="U588" s="503"/>
      <c r="V588" s="504"/>
      <c r="W588" s="505"/>
      <c r="X588" s="506"/>
      <c r="Y588" s="319"/>
      <c r="Z588" s="294"/>
      <c r="AA588" s="294"/>
      <c r="AB588" s="294"/>
      <c r="AC588" s="294"/>
      <c r="AD588" s="294"/>
      <c r="AE588" s="294"/>
      <c r="AF588" s="294"/>
      <c r="AG588" s="294"/>
      <c r="AH588" s="294"/>
      <c r="AI588" s="295"/>
      <c r="AJ588" s="296"/>
      <c r="AK588" s="321"/>
      <c r="AL588" s="294"/>
      <c r="AM588" s="294"/>
      <c r="AN588" s="320"/>
      <c r="AO588" s="320"/>
      <c r="AP588" s="320"/>
      <c r="AQ588" s="320"/>
      <c r="AR588" s="320"/>
      <c r="AS588" s="320"/>
      <c r="AT588" s="320"/>
      <c r="AU588" s="320"/>
      <c r="AV588" s="320"/>
      <c r="AW588" s="320"/>
      <c r="AX588" s="320"/>
      <c r="AY588" s="320"/>
      <c r="AZ588" s="320"/>
      <c r="BA588" s="320"/>
      <c r="BB588" s="320"/>
      <c r="BC588" s="320"/>
      <c r="BD588" s="320"/>
    </row>
    <row r="589" spans="1:56" ht="16.5" customHeight="1">
      <c r="A589" s="312"/>
      <c r="B589" s="451"/>
      <c r="C589" s="313"/>
      <c r="D589" s="313"/>
      <c r="E589" s="313"/>
      <c r="F589" s="313"/>
      <c r="G589" s="313"/>
      <c r="H589" s="313"/>
      <c r="I589" s="313"/>
      <c r="J589" s="313"/>
      <c r="K589" s="313"/>
      <c r="L589" s="313"/>
      <c r="M589" s="313"/>
      <c r="N589" s="313"/>
      <c r="O589" s="433"/>
      <c r="P589" s="433"/>
      <c r="Q589" s="433"/>
      <c r="R589" s="433"/>
      <c r="S589" s="313"/>
      <c r="T589" s="315"/>
      <c r="U589" s="316"/>
      <c r="V589" s="317"/>
      <c r="W589" s="465"/>
      <c r="X589" s="464"/>
      <c r="Y589" s="319"/>
      <c r="Z589" s="294"/>
      <c r="AA589" s="294"/>
      <c r="AB589" s="294"/>
      <c r="AC589" s="294"/>
      <c r="AD589" s="294"/>
      <c r="AE589" s="294"/>
      <c r="AF589" s="294"/>
      <c r="AG589" s="294"/>
      <c r="AH589" s="294"/>
      <c r="AI589" s="295"/>
      <c r="AJ589" s="296"/>
      <c r="AK589" s="321"/>
      <c r="AL589" s="294"/>
      <c r="AM589" s="294"/>
      <c r="AN589" s="320"/>
      <c r="AO589" s="320"/>
      <c r="AP589" s="320"/>
      <c r="AQ589" s="320"/>
      <c r="AR589" s="320"/>
      <c r="AS589" s="320"/>
      <c r="AT589" s="320"/>
      <c r="AU589" s="320"/>
      <c r="AV589" s="320"/>
      <c r="AW589" s="320"/>
      <c r="AX589" s="320"/>
      <c r="AY589" s="320"/>
      <c r="AZ589" s="320"/>
      <c r="BA589" s="320"/>
      <c r="BB589" s="320"/>
      <c r="BC589" s="320"/>
      <c r="BD589" s="320"/>
    </row>
    <row r="590" spans="1:56" ht="16.5" customHeight="1">
      <c r="A590" s="312"/>
      <c r="B590" s="451"/>
      <c r="C590" s="313"/>
      <c r="D590" s="313"/>
      <c r="E590" s="313"/>
      <c r="F590" s="313"/>
      <c r="G590" s="313"/>
      <c r="H590" s="313"/>
      <c r="I590" s="313"/>
      <c r="J590" s="313"/>
      <c r="K590" s="313"/>
      <c r="L590" s="313"/>
      <c r="M590" s="313"/>
      <c r="N590" s="313"/>
      <c r="O590" s="433"/>
      <c r="P590" s="433"/>
      <c r="Q590" s="433"/>
      <c r="R590" s="433"/>
      <c r="S590" s="313"/>
      <c r="T590" s="315"/>
      <c r="U590" s="316"/>
      <c r="V590" s="317"/>
      <c r="W590" s="465"/>
      <c r="X590" s="464"/>
      <c r="Y590" s="319"/>
      <c r="Z590" s="294"/>
      <c r="AA590" s="294"/>
      <c r="AB590" s="294"/>
      <c r="AC590" s="294"/>
      <c r="AD590" s="294"/>
      <c r="AE590" s="294"/>
      <c r="AF590" s="294"/>
      <c r="AG590" s="294"/>
      <c r="AH590" s="294"/>
      <c r="AI590" s="295"/>
      <c r="AJ590" s="296"/>
      <c r="AK590" s="321"/>
      <c r="AL590" s="294"/>
      <c r="AM590" s="294"/>
      <c r="AN590" s="320"/>
      <c r="AO590" s="320"/>
      <c r="AP590" s="320"/>
      <c r="AQ590" s="320"/>
      <c r="AR590" s="320"/>
      <c r="AS590" s="320"/>
      <c r="AT590" s="320"/>
      <c r="AU590" s="320"/>
      <c r="AV590" s="320"/>
      <c r="AW590" s="320"/>
      <c r="AX590" s="320"/>
      <c r="AY590" s="320"/>
      <c r="AZ590" s="320"/>
      <c r="BA590" s="320"/>
      <c r="BB590" s="320"/>
      <c r="BC590" s="320"/>
      <c r="BD590" s="320"/>
    </row>
    <row r="591" spans="1:56" ht="16.5" customHeight="1">
      <c r="A591" s="312"/>
      <c r="B591" s="451"/>
      <c r="C591" s="313"/>
      <c r="D591" s="313"/>
      <c r="E591" s="313"/>
      <c r="F591" s="313"/>
      <c r="G591" s="313"/>
      <c r="H591" s="313"/>
      <c r="I591" s="313"/>
      <c r="J591" s="313"/>
      <c r="K591" s="313"/>
      <c r="L591" s="313"/>
      <c r="M591" s="313"/>
      <c r="N591" s="313"/>
      <c r="O591" s="433"/>
      <c r="P591" s="433"/>
      <c r="Q591" s="433"/>
      <c r="R591" s="433"/>
      <c r="S591" s="313"/>
      <c r="T591" s="315"/>
      <c r="U591" s="316"/>
      <c r="V591" s="317"/>
      <c r="W591" s="465"/>
      <c r="X591" s="464"/>
      <c r="Y591" s="319"/>
      <c r="Z591" s="294"/>
      <c r="AA591" s="294"/>
      <c r="AB591" s="294"/>
      <c r="AC591" s="294"/>
      <c r="AD591" s="294"/>
      <c r="AE591" s="294"/>
      <c r="AF591" s="294"/>
      <c r="AG591" s="294"/>
      <c r="AH591" s="294"/>
      <c r="AI591" s="295"/>
      <c r="AJ591" s="296"/>
      <c r="AK591" s="321"/>
      <c r="AL591" s="294"/>
      <c r="AM591" s="294"/>
      <c r="AN591" s="320"/>
      <c r="AO591" s="320"/>
      <c r="AP591" s="320"/>
      <c r="AQ591" s="320"/>
      <c r="AR591" s="320"/>
      <c r="AS591" s="320"/>
      <c r="AT591" s="320"/>
      <c r="AU591" s="320"/>
      <c r="AV591" s="320"/>
      <c r="AW591" s="320"/>
      <c r="AX591" s="320"/>
      <c r="AY591" s="320"/>
      <c r="AZ591" s="320"/>
      <c r="BA591" s="320"/>
      <c r="BB591" s="320"/>
      <c r="BC591" s="320"/>
      <c r="BD591" s="320"/>
    </row>
    <row r="592" spans="1:56" ht="16.5" customHeight="1">
      <c r="A592" s="312"/>
      <c r="B592" s="451"/>
      <c r="C592" s="313"/>
      <c r="D592" s="313"/>
      <c r="E592" s="313"/>
      <c r="F592" s="313"/>
      <c r="G592" s="313"/>
      <c r="H592" s="313"/>
      <c r="I592" s="313"/>
      <c r="J592" s="313"/>
      <c r="K592" s="313"/>
      <c r="L592" s="313"/>
      <c r="M592" s="313"/>
      <c r="N592" s="313"/>
      <c r="O592" s="433"/>
      <c r="P592" s="433"/>
      <c r="Q592" s="433"/>
      <c r="R592" s="433"/>
      <c r="S592" s="313"/>
      <c r="T592" s="315"/>
      <c r="U592" s="316"/>
      <c r="V592" s="317"/>
      <c r="W592" s="465"/>
      <c r="X592" s="464"/>
      <c r="Y592" s="319"/>
      <c r="Z592" s="294"/>
      <c r="AA592" s="294"/>
      <c r="AB592" s="294"/>
      <c r="AC592" s="294"/>
      <c r="AD592" s="294"/>
      <c r="AE592" s="294"/>
      <c r="AF592" s="294"/>
      <c r="AG592" s="294"/>
      <c r="AH592" s="294"/>
      <c r="AI592" s="295"/>
      <c r="AJ592" s="296"/>
      <c r="AK592" s="321"/>
      <c r="AL592" s="294"/>
      <c r="AM592" s="294"/>
      <c r="AN592" s="320"/>
      <c r="AO592" s="320"/>
      <c r="AP592" s="320"/>
      <c r="AQ592" s="320"/>
      <c r="AR592" s="320"/>
      <c r="AS592" s="320"/>
      <c r="AT592" s="320"/>
      <c r="AU592" s="320"/>
      <c r="AV592" s="320"/>
      <c r="AW592" s="320"/>
      <c r="AX592" s="320"/>
      <c r="AY592" s="320"/>
      <c r="AZ592" s="320"/>
      <c r="BA592" s="320"/>
      <c r="BB592" s="320"/>
      <c r="BC592" s="320"/>
      <c r="BD592" s="320"/>
    </row>
    <row r="593" spans="1:56" ht="16.5" customHeight="1">
      <c r="A593" s="312"/>
      <c r="B593" s="451"/>
      <c r="C593" s="313"/>
      <c r="D593" s="313"/>
      <c r="E593" s="313"/>
      <c r="F593" s="313"/>
      <c r="G593" s="313"/>
      <c r="H593" s="313"/>
      <c r="I593" s="313"/>
      <c r="J593" s="313"/>
      <c r="K593" s="313"/>
      <c r="L593" s="313"/>
      <c r="M593" s="313"/>
      <c r="N593" s="313"/>
      <c r="O593" s="433"/>
      <c r="P593" s="433"/>
      <c r="Q593" s="433"/>
      <c r="R593" s="433"/>
      <c r="S593" s="313"/>
      <c r="T593" s="315"/>
      <c r="U593" s="316"/>
      <c r="V593" s="317"/>
      <c r="W593" s="465"/>
      <c r="X593" s="464"/>
      <c r="Y593" s="319"/>
      <c r="Z593" s="294"/>
      <c r="AA593" s="294"/>
      <c r="AB593" s="294"/>
      <c r="AC593" s="294"/>
      <c r="AD593" s="294"/>
      <c r="AE593" s="294"/>
      <c r="AF593" s="294"/>
      <c r="AG593" s="294"/>
      <c r="AH593" s="294"/>
      <c r="AI593" s="295"/>
      <c r="AJ593" s="296"/>
      <c r="AK593" s="321"/>
      <c r="AL593" s="294"/>
      <c r="AM593" s="294"/>
      <c r="AN593" s="320"/>
      <c r="AO593" s="320"/>
      <c r="AP593" s="320"/>
      <c r="AQ593" s="320"/>
      <c r="AR593" s="320"/>
      <c r="AS593" s="320"/>
      <c r="AT593" s="320"/>
      <c r="AU593" s="320"/>
      <c r="AV593" s="320"/>
      <c r="AW593" s="320"/>
      <c r="AX593" s="320"/>
      <c r="AY593" s="320"/>
      <c r="AZ593" s="320"/>
      <c r="BA593" s="320"/>
      <c r="BB593" s="320"/>
      <c r="BC593" s="320"/>
      <c r="BD593" s="320"/>
    </row>
    <row r="594" spans="1:56" ht="16.5" customHeight="1">
      <c r="A594" s="312"/>
      <c r="B594" s="451"/>
      <c r="C594" s="313"/>
      <c r="D594" s="313"/>
      <c r="E594" s="313"/>
      <c r="F594" s="313"/>
      <c r="G594" s="313"/>
      <c r="H594" s="313"/>
      <c r="I594" s="313"/>
      <c r="J594" s="313"/>
      <c r="K594" s="313"/>
      <c r="L594" s="313"/>
      <c r="M594" s="313"/>
      <c r="N594" s="313"/>
      <c r="O594" s="433"/>
      <c r="P594" s="433"/>
      <c r="Q594" s="433"/>
      <c r="R594" s="433"/>
      <c r="S594" s="313"/>
      <c r="T594" s="315"/>
      <c r="U594" s="316"/>
      <c r="V594" s="317"/>
      <c r="W594" s="465"/>
      <c r="X594" s="464"/>
      <c r="Y594" s="319"/>
      <c r="Z594" s="294"/>
      <c r="AA594" s="294"/>
      <c r="AB594" s="294"/>
      <c r="AC594" s="294"/>
      <c r="AD594" s="294"/>
      <c r="AE594" s="294"/>
      <c r="AF594" s="294"/>
      <c r="AG594" s="294"/>
      <c r="AH594" s="294"/>
      <c r="AI594" s="295"/>
      <c r="AJ594" s="296"/>
      <c r="AK594" s="321"/>
      <c r="AL594" s="294"/>
      <c r="AM594" s="294"/>
      <c r="AN594" s="320"/>
      <c r="AO594" s="320"/>
      <c r="AP594" s="320"/>
      <c r="AQ594" s="320"/>
      <c r="AR594" s="320"/>
      <c r="AS594" s="320"/>
      <c r="AT594" s="320"/>
      <c r="AU594" s="320"/>
      <c r="AV594" s="320"/>
      <c r="AW594" s="320"/>
      <c r="AX594" s="320"/>
      <c r="AY594" s="320"/>
      <c r="AZ594" s="320"/>
      <c r="BA594" s="320"/>
      <c r="BB594" s="320"/>
      <c r="BC594" s="320"/>
      <c r="BD594" s="320"/>
    </row>
    <row r="595" spans="1:56" ht="16.5" customHeight="1">
      <c r="A595" s="312"/>
      <c r="B595" s="451"/>
      <c r="C595" s="313"/>
      <c r="D595" s="313"/>
      <c r="E595" s="313"/>
      <c r="F595" s="313"/>
      <c r="G595" s="313"/>
      <c r="H595" s="313"/>
      <c r="I595" s="313"/>
      <c r="J595" s="313"/>
      <c r="K595" s="313"/>
      <c r="L595" s="313"/>
      <c r="M595" s="313"/>
      <c r="N595" s="313"/>
      <c r="O595" s="433"/>
      <c r="P595" s="433"/>
      <c r="Q595" s="433"/>
      <c r="R595" s="433"/>
      <c r="S595" s="313"/>
      <c r="T595" s="315"/>
      <c r="U595" s="316"/>
      <c r="V595" s="317"/>
      <c r="W595" s="465"/>
      <c r="X595" s="464"/>
      <c r="Y595" s="319"/>
      <c r="Z595" s="294"/>
      <c r="AA595" s="294"/>
      <c r="AB595" s="294"/>
      <c r="AC595" s="294"/>
      <c r="AD595" s="294"/>
      <c r="AE595" s="294"/>
      <c r="AF595" s="294"/>
      <c r="AG595" s="294"/>
      <c r="AH595" s="294"/>
      <c r="AI595" s="295"/>
      <c r="AJ595" s="296"/>
      <c r="AK595" s="321"/>
      <c r="AL595" s="294"/>
      <c r="AM595" s="294"/>
      <c r="AN595" s="320"/>
      <c r="AO595" s="320"/>
      <c r="AP595" s="320"/>
      <c r="AQ595" s="320"/>
      <c r="AR595" s="320"/>
      <c r="AS595" s="320"/>
      <c r="AT595" s="320"/>
      <c r="AU595" s="320"/>
      <c r="AV595" s="320"/>
      <c r="AW595" s="320"/>
      <c r="AX595" s="320"/>
      <c r="AY595" s="320"/>
      <c r="AZ595" s="320"/>
      <c r="BA595" s="320"/>
      <c r="BB595" s="320"/>
      <c r="BC595" s="320"/>
      <c r="BD595" s="320"/>
    </row>
    <row r="596" spans="1:56" ht="16.5" customHeight="1">
      <c r="A596" s="312"/>
      <c r="B596" s="451"/>
      <c r="C596" s="313"/>
      <c r="D596" s="313"/>
      <c r="E596" s="313"/>
      <c r="F596" s="313"/>
      <c r="G596" s="313"/>
      <c r="H596" s="313"/>
      <c r="I596" s="313"/>
      <c r="J596" s="313"/>
      <c r="K596" s="313"/>
      <c r="L596" s="313"/>
      <c r="M596" s="313"/>
      <c r="N596" s="313"/>
      <c r="O596" s="433"/>
      <c r="P596" s="433"/>
      <c r="Q596" s="433"/>
      <c r="R596" s="433"/>
      <c r="S596" s="313"/>
      <c r="T596" s="315"/>
      <c r="U596" s="316"/>
      <c r="V596" s="317"/>
      <c r="W596" s="465"/>
      <c r="X596" s="464"/>
      <c r="Y596" s="319"/>
      <c r="Z596" s="294"/>
      <c r="AA596" s="294"/>
      <c r="AB596" s="294"/>
      <c r="AC596" s="294"/>
      <c r="AD596" s="294"/>
      <c r="AE596" s="294"/>
      <c r="AF596" s="294"/>
      <c r="AG596" s="294"/>
      <c r="AH596" s="294"/>
      <c r="AI596" s="295"/>
      <c r="AJ596" s="296"/>
      <c r="AK596" s="321"/>
      <c r="AL596" s="294"/>
      <c r="AM596" s="294"/>
      <c r="AN596" s="320"/>
      <c r="AO596" s="320"/>
      <c r="AP596" s="320"/>
      <c r="AQ596" s="320"/>
      <c r="AR596" s="320"/>
      <c r="AS596" s="320"/>
      <c r="AT596" s="320"/>
      <c r="AU596" s="320"/>
      <c r="AV596" s="320"/>
      <c r="AW596" s="320"/>
      <c r="AX596" s="320"/>
      <c r="AY596" s="320"/>
      <c r="AZ596" s="320"/>
      <c r="BA596" s="320"/>
      <c r="BB596" s="320"/>
      <c r="BC596" s="320"/>
      <c r="BD596" s="320"/>
    </row>
    <row r="597" spans="1:56" ht="16.5" customHeight="1">
      <c r="A597" s="312"/>
      <c r="B597" s="451"/>
      <c r="C597" s="313"/>
      <c r="D597" s="313"/>
      <c r="E597" s="313"/>
      <c r="F597" s="313"/>
      <c r="G597" s="313"/>
      <c r="H597" s="313"/>
      <c r="I597" s="313"/>
      <c r="J597" s="313"/>
      <c r="K597" s="313"/>
      <c r="L597" s="313"/>
      <c r="M597" s="313"/>
      <c r="N597" s="313"/>
      <c r="O597" s="433"/>
      <c r="P597" s="433"/>
      <c r="Q597" s="433"/>
      <c r="R597" s="433"/>
      <c r="S597" s="313"/>
      <c r="T597" s="315"/>
      <c r="U597" s="316"/>
      <c r="V597" s="317"/>
      <c r="W597" s="465"/>
      <c r="X597" s="464"/>
      <c r="Y597" s="319"/>
      <c r="Z597" s="294"/>
      <c r="AA597" s="294"/>
      <c r="AB597" s="294"/>
      <c r="AC597" s="294"/>
      <c r="AD597" s="294"/>
      <c r="AE597" s="294"/>
      <c r="AF597" s="294"/>
      <c r="AG597" s="294"/>
      <c r="AH597" s="294"/>
      <c r="AI597" s="295"/>
      <c r="AJ597" s="296"/>
      <c r="AK597" s="321"/>
      <c r="AL597" s="294"/>
      <c r="AM597" s="294"/>
      <c r="AN597" s="320"/>
      <c r="AO597" s="320"/>
      <c r="AP597" s="320"/>
      <c r="AQ597" s="320"/>
      <c r="AR597" s="320"/>
      <c r="AS597" s="320"/>
      <c r="AT597" s="320"/>
      <c r="AU597" s="320"/>
      <c r="AV597" s="320"/>
      <c r="AW597" s="320"/>
      <c r="AX597" s="320"/>
      <c r="AY597" s="320"/>
      <c r="AZ597" s="320"/>
      <c r="BA597" s="320"/>
      <c r="BB597" s="320"/>
      <c r="BC597" s="320"/>
      <c r="BD597" s="320"/>
    </row>
    <row r="598" spans="1:56" ht="16.5" customHeight="1">
      <c r="A598" s="312"/>
      <c r="B598" s="451"/>
      <c r="C598" s="313"/>
      <c r="D598" s="313"/>
      <c r="E598" s="313"/>
      <c r="F598" s="313"/>
      <c r="G598" s="313"/>
      <c r="H598" s="313"/>
      <c r="I598" s="313"/>
      <c r="J598" s="313"/>
      <c r="K598" s="313"/>
      <c r="L598" s="313"/>
      <c r="M598" s="313"/>
      <c r="N598" s="313"/>
      <c r="O598" s="433"/>
      <c r="P598" s="433"/>
      <c r="Q598" s="433"/>
      <c r="R598" s="433"/>
      <c r="S598" s="313"/>
      <c r="T598" s="315"/>
      <c r="U598" s="316"/>
      <c r="V598" s="317"/>
      <c r="W598" s="465"/>
      <c r="X598" s="464"/>
      <c r="Y598" s="319"/>
      <c r="Z598" s="294"/>
      <c r="AA598" s="294"/>
      <c r="AB598" s="294"/>
      <c r="AC598" s="294"/>
      <c r="AD598" s="294"/>
      <c r="AE598" s="294"/>
      <c r="AF598" s="294"/>
      <c r="AG598" s="294"/>
      <c r="AH598" s="294"/>
      <c r="AI598" s="295"/>
      <c r="AJ598" s="296"/>
      <c r="AK598" s="321"/>
      <c r="AL598" s="294"/>
      <c r="AM598" s="294"/>
      <c r="AN598" s="320"/>
      <c r="AO598" s="320"/>
      <c r="AP598" s="320"/>
      <c r="AQ598" s="320"/>
      <c r="AR598" s="320"/>
      <c r="AS598" s="320"/>
      <c r="AT598" s="320"/>
      <c r="AU598" s="320"/>
      <c r="AV598" s="320"/>
      <c r="AW598" s="320"/>
      <c r="AX598" s="320"/>
      <c r="AY598" s="320"/>
      <c r="AZ598" s="320"/>
      <c r="BA598" s="320"/>
      <c r="BB598" s="320"/>
      <c r="BC598" s="320"/>
      <c r="BD598" s="320"/>
    </row>
    <row r="599" spans="1:56" ht="16.5" customHeight="1">
      <c r="A599" s="312"/>
      <c r="B599" s="451"/>
      <c r="C599" s="313"/>
      <c r="D599" s="313"/>
      <c r="E599" s="313"/>
      <c r="F599" s="313"/>
      <c r="G599" s="313"/>
      <c r="H599" s="313"/>
      <c r="I599" s="313"/>
      <c r="J599" s="313"/>
      <c r="K599" s="313"/>
      <c r="L599" s="313"/>
      <c r="M599" s="313"/>
      <c r="N599" s="313"/>
      <c r="O599" s="433"/>
      <c r="P599" s="433"/>
      <c r="Q599" s="433"/>
      <c r="R599" s="433"/>
      <c r="S599" s="313"/>
      <c r="T599" s="315"/>
      <c r="U599" s="316"/>
      <c r="V599" s="317"/>
      <c r="W599" s="465"/>
      <c r="X599" s="464"/>
      <c r="Y599" s="319"/>
      <c r="Z599" s="294"/>
      <c r="AA599" s="294"/>
      <c r="AB599" s="294"/>
      <c r="AC599" s="294"/>
      <c r="AD599" s="294"/>
      <c r="AE599" s="294"/>
      <c r="AF599" s="294"/>
      <c r="AG599" s="294"/>
      <c r="AH599" s="294"/>
      <c r="AI599" s="295"/>
      <c r="AJ599" s="296"/>
      <c r="AK599" s="321"/>
      <c r="AL599" s="294"/>
      <c r="AM599" s="294"/>
      <c r="AN599" s="320"/>
      <c r="AO599" s="320"/>
      <c r="AP599" s="320"/>
      <c r="AQ599" s="320"/>
      <c r="AR599" s="320"/>
      <c r="AS599" s="320"/>
      <c r="AT599" s="320"/>
      <c r="AU599" s="320"/>
      <c r="AV599" s="320"/>
      <c r="AW599" s="320"/>
      <c r="AX599" s="320"/>
      <c r="AY599" s="320"/>
      <c r="AZ599" s="320"/>
      <c r="BA599" s="320"/>
      <c r="BB599" s="320"/>
      <c r="BC599" s="320"/>
      <c r="BD599" s="320"/>
    </row>
    <row r="600" spans="1:56" ht="16.5" customHeight="1">
      <c r="A600" s="312"/>
      <c r="B600" s="451"/>
      <c r="C600" s="313"/>
      <c r="D600" s="313"/>
      <c r="E600" s="313"/>
      <c r="F600" s="313"/>
      <c r="G600" s="313"/>
      <c r="H600" s="313"/>
      <c r="I600" s="313"/>
      <c r="J600" s="313"/>
      <c r="K600" s="313"/>
      <c r="L600" s="313"/>
      <c r="M600" s="313"/>
      <c r="N600" s="313"/>
      <c r="O600" s="433"/>
      <c r="P600" s="433"/>
      <c r="Q600" s="433"/>
      <c r="R600" s="433"/>
      <c r="S600" s="313"/>
      <c r="T600" s="315"/>
      <c r="U600" s="316"/>
      <c r="V600" s="317"/>
      <c r="W600" s="465"/>
      <c r="X600" s="464"/>
      <c r="Y600" s="319"/>
      <c r="Z600" s="294"/>
      <c r="AA600" s="294"/>
      <c r="AB600" s="294"/>
      <c r="AC600" s="294"/>
      <c r="AD600" s="294"/>
      <c r="AE600" s="294"/>
      <c r="AF600" s="294"/>
      <c r="AG600" s="294"/>
      <c r="AH600" s="294"/>
      <c r="AI600" s="295"/>
      <c r="AJ600" s="296"/>
      <c r="AK600" s="321"/>
      <c r="AL600" s="294"/>
      <c r="AM600" s="294"/>
      <c r="AN600" s="320"/>
      <c r="AO600" s="320"/>
      <c r="AP600" s="320"/>
      <c r="AQ600" s="320"/>
      <c r="AR600" s="320"/>
      <c r="AS600" s="320"/>
      <c r="AT600" s="320"/>
      <c r="AU600" s="320"/>
      <c r="AV600" s="320"/>
      <c r="AW600" s="320"/>
      <c r="AX600" s="320"/>
      <c r="AY600" s="320"/>
      <c r="AZ600" s="320"/>
      <c r="BA600" s="320"/>
      <c r="BB600" s="320"/>
      <c r="BC600" s="320"/>
      <c r="BD600" s="320"/>
    </row>
    <row r="601" spans="1:56" ht="16.5" customHeight="1">
      <c r="A601" s="312"/>
      <c r="B601" s="451"/>
      <c r="C601" s="313"/>
      <c r="D601" s="313"/>
      <c r="E601" s="313"/>
      <c r="F601" s="313"/>
      <c r="G601" s="313"/>
      <c r="H601" s="313"/>
      <c r="I601" s="313"/>
      <c r="J601" s="313"/>
      <c r="K601" s="313"/>
      <c r="L601" s="313"/>
      <c r="M601" s="313"/>
      <c r="N601" s="313"/>
      <c r="O601" s="433"/>
      <c r="P601" s="433"/>
      <c r="Q601" s="433"/>
      <c r="R601" s="433"/>
      <c r="S601" s="313"/>
      <c r="T601" s="315"/>
      <c r="U601" s="316"/>
      <c r="V601" s="317"/>
      <c r="W601" s="465"/>
      <c r="X601" s="464"/>
      <c r="Y601" s="319"/>
      <c r="Z601" s="294"/>
      <c r="AA601" s="294"/>
      <c r="AB601" s="294"/>
      <c r="AC601" s="294"/>
      <c r="AD601" s="294"/>
      <c r="AE601" s="294"/>
      <c r="AF601" s="294"/>
      <c r="AG601" s="294"/>
      <c r="AH601" s="294"/>
      <c r="AI601" s="295"/>
      <c r="AJ601" s="296"/>
      <c r="AK601" s="321"/>
      <c r="AL601" s="294"/>
      <c r="AM601" s="294"/>
      <c r="AN601" s="320"/>
      <c r="AO601" s="320"/>
      <c r="AP601" s="320"/>
      <c r="AQ601" s="320"/>
      <c r="AR601" s="320"/>
      <c r="AS601" s="320"/>
      <c r="AT601" s="320"/>
      <c r="AU601" s="320"/>
      <c r="AV601" s="320"/>
      <c r="AW601" s="320"/>
      <c r="AX601" s="320"/>
      <c r="AY601" s="320"/>
      <c r="AZ601" s="320"/>
      <c r="BA601" s="320"/>
      <c r="BB601" s="320"/>
      <c r="BC601" s="320"/>
      <c r="BD601" s="320"/>
    </row>
    <row r="602" spans="1:56" ht="16.5" customHeight="1">
      <c r="A602" s="312"/>
      <c r="B602" s="451"/>
      <c r="C602" s="313"/>
      <c r="D602" s="313"/>
      <c r="E602" s="313"/>
      <c r="F602" s="313"/>
      <c r="G602" s="313"/>
      <c r="H602" s="313"/>
      <c r="I602" s="313"/>
      <c r="J602" s="313"/>
      <c r="K602" s="313"/>
      <c r="L602" s="313"/>
      <c r="M602" s="313"/>
      <c r="N602" s="313"/>
      <c r="O602" s="433"/>
      <c r="P602" s="433"/>
      <c r="Q602" s="433"/>
      <c r="R602" s="433"/>
      <c r="S602" s="313"/>
      <c r="T602" s="315"/>
      <c r="U602" s="316"/>
      <c r="V602" s="317"/>
      <c r="W602" s="465"/>
      <c r="X602" s="464"/>
      <c r="Y602" s="319"/>
      <c r="Z602" s="294"/>
      <c r="AA602" s="294"/>
      <c r="AB602" s="294"/>
      <c r="AC602" s="294"/>
      <c r="AD602" s="294"/>
      <c r="AE602" s="294"/>
      <c r="AF602" s="294"/>
      <c r="AG602" s="294"/>
      <c r="AH602" s="294"/>
      <c r="AI602" s="295"/>
      <c r="AJ602" s="296"/>
      <c r="AK602" s="321"/>
      <c r="AL602" s="294"/>
      <c r="AM602" s="294"/>
      <c r="AN602" s="320"/>
      <c r="AO602" s="320"/>
      <c r="AP602" s="320"/>
      <c r="AQ602" s="320"/>
      <c r="AR602" s="320"/>
      <c r="AS602" s="320"/>
      <c r="AT602" s="320"/>
      <c r="AU602" s="320"/>
      <c r="AV602" s="320"/>
      <c r="AW602" s="320"/>
      <c r="AX602" s="320"/>
      <c r="AY602" s="320"/>
      <c r="AZ602" s="320"/>
      <c r="BA602" s="320"/>
      <c r="BB602" s="320"/>
      <c r="BC602" s="320"/>
      <c r="BD602" s="320"/>
    </row>
    <row r="603" spans="1:56" ht="16.5" customHeight="1">
      <c r="A603" s="312"/>
      <c r="B603" s="451"/>
      <c r="C603" s="313"/>
      <c r="D603" s="313"/>
      <c r="E603" s="313"/>
      <c r="F603" s="313"/>
      <c r="G603" s="313"/>
      <c r="H603" s="313"/>
      <c r="I603" s="313"/>
      <c r="J603" s="313"/>
      <c r="K603" s="313"/>
      <c r="L603" s="313"/>
      <c r="M603" s="313"/>
      <c r="N603" s="313"/>
      <c r="O603" s="433"/>
      <c r="P603" s="433"/>
      <c r="Q603" s="433"/>
      <c r="R603" s="433"/>
      <c r="S603" s="313"/>
      <c r="T603" s="315"/>
      <c r="U603" s="316"/>
      <c r="V603" s="317"/>
      <c r="W603" s="465"/>
      <c r="X603" s="464"/>
      <c r="Y603" s="319"/>
      <c r="Z603" s="294"/>
      <c r="AA603" s="294"/>
      <c r="AB603" s="294"/>
      <c r="AC603" s="294"/>
      <c r="AD603" s="294"/>
      <c r="AE603" s="294"/>
      <c r="AF603" s="294"/>
      <c r="AG603" s="294"/>
      <c r="AH603" s="294"/>
      <c r="AI603" s="295"/>
      <c r="AJ603" s="296"/>
      <c r="AK603" s="321"/>
      <c r="AL603" s="294"/>
      <c r="AM603" s="294"/>
      <c r="AN603" s="320"/>
      <c r="AO603" s="320"/>
      <c r="AP603" s="320"/>
      <c r="AQ603" s="320"/>
      <c r="AR603" s="320"/>
      <c r="AS603" s="320"/>
      <c r="AT603" s="320"/>
      <c r="AU603" s="320"/>
      <c r="AV603" s="320"/>
      <c r="AW603" s="320"/>
      <c r="AX603" s="320"/>
      <c r="AY603" s="320"/>
      <c r="AZ603" s="320"/>
      <c r="BA603" s="320"/>
      <c r="BB603" s="320"/>
      <c r="BC603" s="320"/>
      <c r="BD603" s="320"/>
    </row>
    <row r="604" spans="1:56" ht="16.5" customHeight="1">
      <c r="A604" s="312"/>
      <c r="B604" s="451"/>
      <c r="C604" s="313"/>
      <c r="D604" s="313"/>
      <c r="E604" s="313"/>
      <c r="F604" s="313"/>
      <c r="G604" s="313"/>
      <c r="H604" s="313"/>
      <c r="I604" s="313"/>
      <c r="J604" s="313"/>
      <c r="K604" s="313"/>
      <c r="L604" s="313"/>
      <c r="M604" s="313"/>
      <c r="N604" s="313"/>
      <c r="O604" s="433"/>
      <c r="P604" s="433"/>
      <c r="Q604" s="433"/>
      <c r="R604" s="433"/>
      <c r="S604" s="313"/>
      <c r="T604" s="315"/>
      <c r="U604" s="316"/>
      <c r="V604" s="317"/>
      <c r="W604" s="465"/>
      <c r="X604" s="464"/>
      <c r="Y604" s="319"/>
      <c r="Z604" s="294"/>
      <c r="AA604" s="294"/>
      <c r="AB604" s="294"/>
      <c r="AC604" s="294"/>
      <c r="AD604" s="294"/>
      <c r="AE604" s="294"/>
      <c r="AF604" s="294"/>
      <c r="AG604" s="294"/>
      <c r="AH604" s="294"/>
      <c r="AI604" s="295"/>
      <c r="AJ604" s="296"/>
      <c r="AK604" s="321"/>
      <c r="AL604" s="294"/>
      <c r="AM604" s="294"/>
      <c r="AN604" s="320"/>
      <c r="AO604" s="320"/>
      <c r="AP604" s="320"/>
      <c r="AQ604" s="320"/>
      <c r="AR604" s="320"/>
      <c r="AS604" s="320"/>
      <c r="AT604" s="320"/>
      <c r="AU604" s="320"/>
      <c r="AV604" s="320"/>
      <c r="AW604" s="320"/>
      <c r="AX604" s="320"/>
      <c r="AY604" s="320"/>
      <c r="AZ604" s="320"/>
      <c r="BA604" s="320"/>
      <c r="BB604" s="320"/>
      <c r="BC604" s="320"/>
      <c r="BD604" s="320"/>
    </row>
    <row r="605" spans="1:56" ht="16.5" customHeight="1">
      <c r="A605" s="312"/>
      <c r="B605" s="451"/>
      <c r="C605" s="313"/>
      <c r="D605" s="313"/>
      <c r="E605" s="313"/>
      <c r="F605" s="313"/>
      <c r="G605" s="313"/>
      <c r="H605" s="313"/>
      <c r="I605" s="313"/>
      <c r="J605" s="313"/>
      <c r="K605" s="313"/>
      <c r="L605" s="313"/>
      <c r="M605" s="313"/>
      <c r="N605" s="313"/>
      <c r="O605" s="433"/>
      <c r="P605" s="433"/>
      <c r="Q605" s="433"/>
      <c r="R605" s="433"/>
      <c r="S605" s="313"/>
      <c r="T605" s="315"/>
      <c r="U605" s="316"/>
      <c r="V605" s="317"/>
      <c r="W605" s="465"/>
      <c r="X605" s="464"/>
      <c r="Y605" s="319"/>
      <c r="Z605" s="294"/>
      <c r="AA605" s="294"/>
      <c r="AB605" s="294"/>
      <c r="AC605" s="294"/>
      <c r="AD605" s="294"/>
      <c r="AE605" s="294"/>
      <c r="AF605" s="294"/>
      <c r="AG605" s="294"/>
      <c r="AH605" s="294"/>
      <c r="AI605" s="295"/>
      <c r="AJ605" s="296"/>
      <c r="AK605" s="321"/>
      <c r="AL605" s="294"/>
      <c r="AM605" s="294"/>
      <c r="AN605" s="320"/>
      <c r="AO605" s="320"/>
      <c r="AP605" s="320"/>
      <c r="AQ605" s="320"/>
      <c r="AR605" s="320"/>
      <c r="AS605" s="320"/>
      <c r="AT605" s="320"/>
      <c r="AU605" s="320"/>
      <c r="AV605" s="320"/>
      <c r="AW605" s="320"/>
      <c r="AX605" s="320"/>
      <c r="AY605" s="320"/>
      <c r="AZ605" s="320"/>
      <c r="BA605" s="320"/>
      <c r="BB605" s="320"/>
      <c r="BC605" s="320"/>
      <c r="BD605" s="320"/>
    </row>
    <row r="606" spans="1:56" ht="16.5" customHeight="1">
      <c r="A606" s="312"/>
      <c r="B606" s="451"/>
      <c r="C606" s="313"/>
      <c r="D606" s="313"/>
      <c r="E606" s="313"/>
      <c r="F606" s="313"/>
      <c r="G606" s="313"/>
      <c r="H606" s="313"/>
      <c r="I606" s="313"/>
      <c r="J606" s="313"/>
      <c r="K606" s="313"/>
      <c r="L606" s="313"/>
      <c r="M606" s="313"/>
      <c r="N606" s="313"/>
      <c r="O606" s="433"/>
      <c r="P606" s="433"/>
      <c r="Q606" s="433"/>
      <c r="R606" s="433"/>
      <c r="S606" s="313"/>
      <c r="T606" s="315"/>
      <c r="U606" s="316"/>
      <c r="V606" s="317"/>
      <c r="W606" s="465"/>
      <c r="X606" s="464"/>
      <c r="Y606" s="319"/>
      <c r="Z606" s="294"/>
      <c r="AA606" s="294"/>
      <c r="AB606" s="294"/>
      <c r="AC606" s="294"/>
      <c r="AD606" s="294"/>
      <c r="AE606" s="294"/>
      <c r="AF606" s="294"/>
      <c r="AG606" s="294"/>
      <c r="AH606" s="294"/>
      <c r="AI606" s="295"/>
      <c r="AJ606" s="296"/>
      <c r="AK606" s="321"/>
      <c r="AL606" s="294"/>
      <c r="AM606" s="294"/>
      <c r="AN606" s="320"/>
      <c r="AO606" s="320"/>
      <c r="AP606" s="320"/>
      <c r="AQ606" s="320"/>
      <c r="AR606" s="320"/>
      <c r="AS606" s="320"/>
      <c r="AT606" s="320"/>
      <c r="AU606" s="320"/>
      <c r="AV606" s="320"/>
      <c r="AW606" s="320"/>
      <c r="AX606" s="320"/>
      <c r="AY606" s="320"/>
      <c r="AZ606" s="320"/>
      <c r="BA606" s="320"/>
      <c r="BB606" s="320"/>
      <c r="BC606" s="320"/>
      <c r="BD606" s="320"/>
    </row>
    <row r="607" spans="1:56" ht="16.5" customHeight="1">
      <c r="A607" s="312"/>
      <c r="B607" s="451"/>
      <c r="C607" s="313"/>
      <c r="D607" s="313"/>
      <c r="E607" s="313"/>
      <c r="F607" s="313"/>
      <c r="G607" s="313"/>
      <c r="H607" s="313"/>
      <c r="I607" s="313"/>
      <c r="J607" s="313"/>
      <c r="K607" s="313"/>
      <c r="L607" s="313"/>
      <c r="M607" s="313"/>
      <c r="N607" s="313"/>
      <c r="O607" s="433"/>
      <c r="P607" s="433"/>
      <c r="Q607" s="433"/>
      <c r="R607" s="433"/>
      <c r="S607" s="313"/>
      <c r="T607" s="315"/>
      <c r="U607" s="316"/>
      <c r="V607" s="317"/>
      <c r="W607" s="465"/>
      <c r="X607" s="464"/>
      <c r="Y607" s="319"/>
      <c r="Z607" s="294"/>
      <c r="AA607" s="294"/>
      <c r="AB607" s="294"/>
      <c r="AC607" s="294"/>
      <c r="AD607" s="294"/>
      <c r="AE607" s="294"/>
      <c r="AF607" s="294"/>
      <c r="AG607" s="294"/>
      <c r="AH607" s="294"/>
      <c r="AI607" s="295"/>
      <c r="AJ607" s="296"/>
      <c r="AK607" s="321"/>
      <c r="AL607" s="294"/>
      <c r="AM607" s="294"/>
      <c r="AN607" s="320"/>
      <c r="AO607" s="320"/>
      <c r="AP607" s="320"/>
      <c r="AQ607" s="320"/>
      <c r="AR607" s="320"/>
      <c r="AS607" s="320"/>
      <c r="AT607" s="320"/>
      <c r="AU607" s="320"/>
      <c r="AV607" s="320"/>
      <c r="AW607" s="320"/>
      <c r="AX607" s="320"/>
      <c r="AY607" s="320"/>
      <c r="AZ607" s="320"/>
      <c r="BA607" s="320"/>
      <c r="BB607" s="320"/>
      <c r="BC607" s="320"/>
      <c r="BD607" s="320"/>
    </row>
    <row r="608" spans="1:56" ht="16.5" customHeight="1">
      <c r="A608" s="312"/>
      <c r="B608" s="451"/>
      <c r="C608" s="313"/>
      <c r="D608" s="313"/>
      <c r="E608" s="313"/>
      <c r="F608" s="313"/>
      <c r="G608" s="313"/>
      <c r="H608" s="313"/>
      <c r="I608" s="313"/>
      <c r="J608" s="313"/>
      <c r="K608" s="313"/>
      <c r="L608" s="313"/>
      <c r="M608" s="313"/>
      <c r="N608" s="313"/>
      <c r="O608" s="433"/>
      <c r="P608" s="433"/>
      <c r="Q608" s="433"/>
      <c r="R608" s="433"/>
      <c r="S608" s="313"/>
      <c r="T608" s="315"/>
      <c r="U608" s="316"/>
      <c r="V608" s="317"/>
      <c r="W608" s="465"/>
      <c r="X608" s="464"/>
      <c r="Y608" s="319"/>
      <c r="Z608" s="294"/>
      <c r="AA608" s="294"/>
      <c r="AB608" s="294"/>
      <c r="AC608" s="294"/>
      <c r="AD608" s="294"/>
      <c r="AE608" s="294"/>
      <c r="AF608" s="294"/>
      <c r="AG608" s="294"/>
      <c r="AH608" s="294"/>
      <c r="AI608" s="295"/>
      <c r="AJ608" s="296"/>
      <c r="AK608" s="321"/>
      <c r="AL608" s="294"/>
      <c r="AM608" s="294"/>
      <c r="AN608" s="320"/>
      <c r="AO608" s="320"/>
      <c r="AP608" s="320"/>
      <c r="AQ608" s="320"/>
      <c r="AR608" s="320"/>
      <c r="AS608" s="320"/>
      <c r="AT608" s="320"/>
      <c r="AU608" s="320"/>
      <c r="AV608" s="320"/>
      <c r="AW608" s="320"/>
      <c r="AX608" s="320"/>
      <c r="AY608" s="320"/>
      <c r="AZ608" s="320"/>
      <c r="BA608" s="320"/>
      <c r="BB608" s="320"/>
      <c r="BC608" s="320"/>
      <c r="BD608" s="320"/>
    </row>
    <row r="609" spans="1:56" ht="16.5" customHeight="1">
      <c r="A609" s="312"/>
      <c r="B609" s="451"/>
      <c r="C609" s="313"/>
      <c r="D609" s="313"/>
      <c r="E609" s="313"/>
      <c r="F609" s="313"/>
      <c r="G609" s="313"/>
      <c r="H609" s="313"/>
      <c r="I609" s="313"/>
      <c r="J609" s="313"/>
      <c r="K609" s="313"/>
      <c r="L609" s="313"/>
      <c r="M609" s="313"/>
      <c r="N609" s="313"/>
      <c r="O609" s="433"/>
      <c r="P609" s="433"/>
      <c r="Q609" s="433"/>
      <c r="R609" s="433"/>
      <c r="S609" s="313"/>
      <c r="T609" s="315"/>
      <c r="U609" s="316"/>
      <c r="V609" s="317"/>
      <c r="W609" s="465"/>
      <c r="X609" s="464"/>
      <c r="Y609" s="319"/>
      <c r="Z609" s="294"/>
      <c r="AA609" s="294"/>
      <c r="AB609" s="294"/>
      <c r="AC609" s="294"/>
      <c r="AD609" s="294"/>
      <c r="AE609" s="294"/>
      <c r="AF609" s="294"/>
      <c r="AG609" s="294"/>
      <c r="AH609" s="294"/>
      <c r="AI609" s="295"/>
      <c r="AJ609" s="296"/>
      <c r="AK609" s="321"/>
      <c r="AL609" s="294"/>
      <c r="AM609" s="294"/>
      <c r="AN609" s="320"/>
      <c r="AO609" s="320"/>
      <c r="AP609" s="320"/>
      <c r="AQ609" s="320"/>
      <c r="AR609" s="320"/>
      <c r="AS609" s="320"/>
      <c r="AT609" s="320"/>
      <c r="AU609" s="320"/>
      <c r="AV609" s="320"/>
      <c r="AW609" s="320"/>
      <c r="AX609" s="320"/>
      <c r="AY609" s="320"/>
      <c r="AZ609" s="320"/>
      <c r="BA609" s="320"/>
      <c r="BB609" s="320"/>
      <c r="BC609" s="320"/>
      <c r="BD609" s="320"/>
    </row>
    <row r="610" spans="1:56" ht="16.5" customHeight="1">
      <c r="A610" s="312"/>
      <c r="B610" s="451"/>
      <c r="C610" s="313"/>
      <c r="D610" s="313"/>
      <c r="E610" s="313"/>
      <c r="F610" s="313"/>
      <c r="G610" s="313"/>
      <c r="H610" s="313"/>
      <c r="I610" s="313"/>
      <c r="J610" s="313"/>
      <c r="K610" s="313"/>
      <c r="L610" s="313"/>
      <c r="M610" s="313"/>
      <c r="N610" s="313"/>
      <c r="O610" s="433"/>
      <c r="P610" s="433"/>
      <c r="Q610" s="433"/>
      <c r="R610" s="433"/>
      <c r="S610" s="313"/>
      <c r="T610" s="315"/>
      <c r="U610" s="316"/>
      <c r="V610" s="317"/>
      <c r="W610" s="465"/>
      <c r="X610" s="464"/>
      <c r="Y610" s="319"/>
      <c r="Z610" s="294"/>
      <c r="AA610" s="294"/>
      <c r="AB610" s="294"/>
      <c r="AC610" s="294"/>
      <c r="AD610" s="294"/>
      <c r="AE610" s="294"/>
      <c r="AF610" s="294"/>
      <c r="AG610" s="294"/>
      <c r="AH610" s="294"/>
      <c r="AI610" s="295"/>
      <c r="AJ610" s="296"/>
      <c r="AK610" s="321"/>
      <c r="AL610" s="294"/>
      <c r="AM610" s="294"/>
      <c r="AN610" s="320"/>
      <c r="AO610" s="320"/>
      <c r="AP610" s="320"/>
      <c r="AQ610" s="320"/>
      <c r="AR610" s="320"/>
      <c r="AS610" s="320"/>
      <c r="AT610" s="320"/>
      <c r="AU610" s="320"/>
      <c r="AV610" s="320"/>
      <c r="AW610" s="320"/>
      <c r="AX610" s="320"/>
      <c r="AY610" s="320"/>
      <c r="AZ610" s="320"/>
      <c r="BA610" s="320"/>
      <c r="BB610" s="320"/>
      <c r="BC610" s="320"/>
      <c r="BD610" s="320"/>
    </row>
    <row r="611" spans="1:56" ht="16.5" customHeight="1">
      <c r="A611" s="312"/>
      <c r="B611" s="451"/>
      <c r="C611" s="313"/>
      <c r="D611" s="313"/>
      <c r="E611" s="313"/>
      <c r="F611" s="313"/>
      <c r="G611" s="313"/>
      <c r="H611" s="313"/>
      <c r="I611" s="313"/>
      <c r="J611" s="313"/>
      <c r="K611" s="313"/>
      <c r="L611" s="313"/>
      <c r="M611" s="313"/>
      <c r="N611" s="313"/>
      <c r="O611" s="433"/>
      <c r="P611" s="433"/>
      <c r="Q611" s="433"/>
      <c r="R611" s="433"/>
      <c r="S611" s="313"/>
      <c r="T611" s="315"/>
      <c r="U611" s="316"/>
      <c r="V611" s="317"/>
      <c r="W611" s="465"/>
      <c r="X611" s="464"/>
      <c r="Y611" s="319"/>
      <c r="Z611" s="294"/>
      <c r="AA611" s="294"/>
      <c r="AB611" s="294"/>
      <c r="AC611" s="294"/>
      <c r="AD611" s="294"/>
      <c r="AE611" s="294"/>
      <c r="AF611" s="294"/>
      <c r="AG611" s="294"/>
      <c r="AH611" s="294"/>
      <c r="AI611" s="295"/>
      <c r="AJ611" s="296"/>
      <c r="AK611" s="321"/>
      <c r="AL611" s="294"/>
      <c r="AM611" s="294"/>
      <c r="AN611" s="320"/>
      <c r="AO611" s="320"/>
      <c r="AP611" s="320"/>
      <c r="AQ611" s="320"/>
      <c r="AR611" s="320"/>
      <c r="AS611" s="320"/>
      <c r="AT611" s="320"/>
      <c r="AU611" s="320"/>
      <c r="AV611" s="320"/>
      <c r="AW611" s="320"/>
      <c r="AX611" s="320"/>
      <c r="AY611" s="320"/>
      <c r="AZ611" s="320"/>
      <c r="BA611" s="320"/>
      <c r="BB611" s="320"/>
      <c r="BC611" s="320"/>
      <c r="BD611" s="320"/>
    </row>
    <row r="612" spans="1:56" ht="16.5" customHeight="1">
      <c r="A612" s="312"/>
      <c r="B612" s="451"/>
      <c r="C612" s="313"/>
      <c r="D612" s="313"/>
      <c r="E612" s="313"/>
      <c r="F612" s="313"/>
      <c r="G612" s="313"/>
      <c r="H612" s="313"/>
      <c r="I612" s="313"/>
      <c r="J612" s="313"/>
      <c r="K612" s="313"/>
      <c r="L612" s="313"/>
      <c r="M612" s="313"/>
      <c r="N612" s="313"/>
      <c r="O612" s="433"/>
      <c r="P612" s="433"/>
      <c r="Q612" s="433"/>
      <c r="R612" s="433"/>
      <c r="S612" s="313"/>
      <c r="T612" s="315"/>
      <c r="U612" s="316"/>
      <c r="V612" s="317"/>
      <c r="W612" s="465"/>
      <c r="X612" s="464"/>
      <c r="Y612" s="319"/>
      <c r="Z612" s="294"/>
      <c r="AA612" s="294"/>
      <c r="AB612" s="294"/>
      <c r="AC612" s="294"/>
      <c r="AD612" s="294"/>
      <c r="AE612" s="294"/>
      <c r="AF612" s="294"/>
      <c r="AG612" s="294"/>
      <c r="AH612" s="294"/>
      <c r="AI612" s="295"/>
      <c r="AJ612" s="296"/>
      <c r="AK612" s="321"/>
      <c r="AL612" s="294"/>
      <c r="AM612" s="294"/>
      <c r="AN612" s="320"/>
      <c r="AO612" s="320"/>
      <c r="AP612" s="320"/>
      <c r="AQ612" s="320"/>
      <c r="AR612" s="320"/>
      <c r="AS612" s="320"/>
      <c r="AT612" s="320"/>
      <c r="AU612" s="320"/>
      <c r="AV612" s="320"/>
      <c r="AW612" s="320"/>
      <c r="AX612" s="320"/>
      <c r="AY612" s="320"/>
      <c r="AZ612" s="320"/>
      <c r="BA612" s="320"/>
      <c r="BB612" s="320"/>
      <c r="BC612" s="320"/>
      <c r="BD612" s="320"/>
    </row>
    <row r="613" spans="1:56" ht="16.5" customHeight="1">
      <c r="A613" s="312"/>
      <c r="B613" s="451"/>
      <c r="C613" s="313"/>
      <c r="D613" s="313"/>
      <c r="E613" s="313"/>
      <c r="F613" s="313"/>
      <c r="G613" s="313"/>
      <c r="H613" s="313"/>
      <c r="I613" s="313"/>
      <c r="J613" s="313"/>
      <c r="K613" s="313"/>
      <c r="L613" s="313"/>
      <c r="M613" s="313"/>
      <c r="N613" s="313"/>
      <c r="O613" s="433"/>
      <c r="P613" s="433"/>
      <c r="Q613" s="433"/>
      <c r="R613" s="433"/>
      <c r="S613" s="313"/>
      <c r="T613" s="315"/>
      <c r="U613" s="316"/>
      <c r="V613" s="317"/>
      <c r="W613" s="465"/>
      <c r="X613" s="464"/>
      <c r="Y613" s="319"/>
      <c r="Z613" s="294"/>
      <c r="AA613" s="294"/>
      <c r="AB613" s="294"/>
      <c r="AC613" s="294"/>
      <c r="AD613" s="294"/>
      <c r="AE613" s="294"/>
      <c r="AF613" s="294"/>
      <c r="AG613" s="294"/>
      <c r="AH613" s="294"/>
      <c r="AI613" s="295"/>
      <c r="AJ613" s="296"/>
      <c r="AK613" s="321"/>
      <c r="AL613" s="294"/>
      <c r="AM613" s="294"/>
      <c r="AN613" s="320"/>
      <c r="AO613" s="320"/>
      <c r="AP613" s="320"/>
      <c r="AQ613" s="320"/>
      <c r="AR613" s="320"/>
      <c r="AS613" s="320"/>
      <c r="AT613" s="320"/>
      <c r="AU613" s="320"/>
      <c r="AV613" s="320"/>
      <c r="AW613" s="320"/>
      <c r="AX613" s="320"/>
      <c r="AY613" s="320"/>
      <c r="AZ613" s="320"/>
      <c r="BA613" s="320"/>
      <c r="BB613" s="320"/>
      <c r="BC613" s="320"/>
      <c r="BD613" s="320"/>
    </row>
    <row r="614" spans="1:56" ht="16.5" customHeight="1">
      <c r="A614" s="312"/>
      <c r="B614" s="451"/>
      <c r="C614" s="313"/>
      <c r="D614" s="313"/>
      <c r="E614" s="313"/>
      <c r="F614" s="313"/>
      <c r="G614" s="313"/>
      <c r="H614" s="313"/>
      <c r="I614" s="313"/>
      <c r="J614" s="313"/>
      <c r="K614" s="313"/>
      <c r="L614" s="313"/>
      <c r="M614" s="313"/>
      <c r="N614" s="313"/>
      <c r="O614" s="433"/>
      <c r="P614" s="433"/>
      <c r="Q614" s="433"/>
      <c r="R614" s="433"/>
      <c r="S614" s="313"/>
      <c r="T614" s="315"/>
      <c r="U614" s="316"/>
      <c r="V614" s="317"/>
      <c r="W614" s="465"/>
      <c r="X614" s="464"/>
      <c r="Y614" s="319"/>
      <c r="Z614" s="294"/>
      <c r="AA614" s="294"/>
      <c r="AB614" s="294"/>
      <c r="AC614" s="294"/>
      <c r="AD614" s="294"/>
      <c r="AE614" s="294"/>
      <c r="AF614" s="294"/>
      <c r="AG614" s="294"/>
      <c r="AH614" s="294"/>
      <c r="AI614" s="295"/>
      <c r="AJ614" s="296"/>
      <c r="AK614" s="321"/>
      <c r="AL614" s="294"/>
      <c r="AM614" s="294"/>
      <c r="AN614" s="320"/>
      <c r="AO614" s="320"/>
      <c r="AP614" s="320"/>
      <c r="AQ614" s="320"/>
      <c r="AR614" s="320"/>
      <c r="AS614" s="320"/>
      <c r="AT614" s="320"/>
      <c r="AU614" s="320"/>
      <c r="AV614" s="320"/>
      <c r="AW614" s="320"/>
      <c r="AX614" s="320"/>
      <c r="AY614" s="320"/>
      <c r="AZ614" s="320"/>
      <c r="BA614" s="320"/>
      <c r="BB614" s="320"/>
      <c r="BC614" s="320"/>
      <c r="BD614" s="320"/>
    </row>
    <row r="615" spans="1:56" ht="16.5" customHeight="1">
      <c r="A615" s="312"/>
      <c r="B615" s="451"/>
      <c r="C615" s="313"/>
      <c r="D615" s="313"/>
      <c r="E615" s="313"/>
      <c r="F615" s="313"/>
      <c r="G615" s="313"/>
      <c r="H615" s="313"/>
      <c r="I615" s="313"/>
      <c r="J615" s="313"/>
      <c r="K615" s="313"/>
      <c r="L615" s="313"/>
      <c r="M615" s="313"/>
      <c r="N615" s="313"/>
      <c r="O615" s="433"/>
      <c r="P615" s="433"/>
      <c r="Q615" s="433"/>
      <c r="R615" s="433"/>
      <c r="S615" s="313"/>
      <c r="T615" s="315"/>
      <c r="U615" s="316"/>
      <c r="V615" s="317"/>
      <c r="W615" s="465"/>
      <c r="X615" s="464"/>
      <c r="Y615" s="319"/>
      <c r="Z615" s="294"/>
      <c r="AA615" s="294"/>
      <c r="AB615" s="294"/>
      <c r="AC615" s="294"/>
      <c r="AD615" s="294"/>
      <c r="AE615" s="294"/>
      <c r="AF615" s="294"/>
      <c r="AG615" s="294"/>
      <c r="AH615" s="294"/>
      <c r="AI615" s="295"/>
      <c r="AJ615" s="296"/>
      <c r="AK615" s="321"/>
      <c r="AL615" s="294"/>
      <c r="AM615" s="294"/>
      <c r="AN615" s="320"/>
      <c r="AO615" s="320"/>
      <c r="AP615" s="320"/>
      <c r="AQ615" s="320"/>
      <c r="AR615" s="320"/>
      <c r="AS615" s="320"/>
      <c r="AT615" s="320"/>
      <c r="AU615" s="320"/>
      <c r="AV615" s="320"/>
      <c r="AW615" s="320"/>
      <c r="AX615" s="320"/>
      <c r="AY615" s="320"/>
      <c r="AZ615" s="320"/>
      <c r="BA615" s="320"/>
      <c r="BB615" s="320"/>
      <c r="BC615" s="320"/>
      <c r="BD615" s="320"/>
    </row>
    <row r="616" spans="1:56" ht="16.5" customHeight="1">
      <c r="A616" s="312"/>
      <c r="B616" s="451"/>
      <c r="C616" s="313"/>
      <c r="D616" s="313"/>
      <c r="E616" s="313"/>
      <c r="F616" s="313"/>
      <c r="G616" s="313"/>
      <c r="H616" s="313"/>
      <c r="I616" s="313"/>
      <c r="J616" s="313"/>
      <c r="K616" s="313"/>
      <c r="L616" s="313"/>
      <c r="M616" s="313"/>
      <c r="N616" s="313"/>
      <c r="O616" s="433"/>
      <c r="P616" s="433"/>
      <c r="Q616" s="433"/>
      <c r="R616" s="433"/>
      <c r="S616" s="313"/>
      <c r="T616" s="315"/>
      <c r="U616" s="316"/>
      <c r="V616" s="317"/>
      <c r="W616" s="465"/>
      <c r="X616" s="464"/>
      <c r="Y616" s="319"/>
      <c r="Z616" s="294"/>
      <c r="AA616" s="294"/>
      <c r="AB616" s="294"/>
      <c r="AC616" s="294"/>
      <c r="AD616" s="294"/>
      <c r="AE616" s="294"/>
      <c r="AF616" s="294"/>
      <c r="AG616" s="294"/>
      <c r="AH616" s="294"/>
      <c r="AI616" s="295"/>
      <c r="AJ616" s="296"/>
      <c r="AK616" s="321"/>
      <c r="AL616" s="294"/>
      <c r="AM616" s="294"/>
      <c r="AN616" s="320"/>
      <c r="AO616" s="320"/>
      <c r="AP616" s="320"/>
      <c r="AQ616" s="320"/>
      <c r="AR616" s="320"/>
      <c r="AS616" s="320"/>
      <c r="AT616" s="320"/>
      <c r="AU616" s="320"/>
      <c r="AV616" s="320"/>
      <c r="AW616" s="320"/>
      <c r="AX616" s="320"/>
      <c r="AY616" s="320"/>
      <c r="AZ616" s="320"/>
      <c r="BA616" s="320"/>
      <c r="BB616" s="320"/>
      <c r="BC616" s="320"/>
      <c r="BD616" s="320"/>
    </row>
    <row r="617" spans="1:56" ht="16.5" customHeight="1">
      <c r="A617" s="312"/>
      <c r="B617" s="451"/>
      <c r="C617" s="313"/>
      <c r="D617" s="313"/>
      <c r="E617" s="313"/>
      <c r="F617" s="313"/>
      <c r="G617" s="313"/>
      <c r="H617" s="313"/>
      <c r="I617" s="313"/>
      <c r="J617" s="313"/>
      <c r="K617" s="313"/>
      <c r="L617" s="313"/>
      <c r="M617" s="313"/>
      <c r="N617" s="313"/>
      <c r="O617" s="433"/>
      <c r="P617" s="433"/>
      <c r="Q617" s="433"/>
      <c r="R617" s="433"/>
      <c r="S617" s="313"/>
      <c r="T617" s="315"/>
      <c r="U617" s="316"/>
      <c r="V617" s="317"/>
      <c r="W617" s="465"/>
      <c r="X617" s="464"/>
      <c r="Y617" s="319"/>
      <c r="Z617" s="294"/>
      <c r="AA617" s="294"/>
      <c r="AB617" s="294"/>
      <c r="AC617" s="294"/>
      <c r="AD617" s="294"/>
      <c r="AE617" s="294"/>
      <c r="AF617" s="294"/>
      <c r="AG617" s="294"/>
      <c r="AH617" s="294"/>
      <c r="AI617" s="295"/>
      <c r="AJ617" s="296"/>
      <c r="AK617" s="321"/>
      <c r="AL617" s="294"/>
      <c r="AM617" s="294"/>
      <c r="AN617" s="320"/>
      <c r="AO617" s="320"/>
      <c r="AP617" s="320"/>
      <c r="AQ617" s="320"/>
      <c r="AR617" s="320"/>
      <c r="AS617" s="320"/>
      <c r="AT617" s="320"/>
      <c r="AU617" s="320"/>
      <c r="AV617" s="320"/>
      <c r="AW617" s="320"/>
      <c r="AX617" s="320"/>
      <c r="AY617" s="320"/>
      <c r="AZ617" s="320"/>
      <c r="BA617" s="320"/>
      <c r="BB617" s="320"/>
      <c r="BC617" s="320"/>
      <c r="BD617" s="320"/>
    </row>
    <row r="618" spans="1:56" ht="16.5" customHeight="1">
      <c r="A618" s="312"/>
      <c r="B618" s="451"/>
      <c r="C618" s="313"/>
      <c r="D618" s="313"/>
      <c r="E618" s="313"/>
      <c r="F618" s="313"/>
      <c r="G618" s="313"/>
      <c r="H618" s="313"/>
      <c r="I618" s="313"/>
      <c r="J618" s="313"/>
      <c r="K618" s="313"/>
      <c r="L618" s="313"/>
      <c r="M618" s="313"/>
      <c r="N618" s="313"/>
      <c r="O618" s="433"/>
      <c r="P618" s="433"/>
      <c r="Q618" s="433"/>
      <c r="R618" s="433"/>
      <c r="S618" s="313"/>
      <c r="T618" s="315"/>
      <c r="U618" s="316"/>
      <c r="V618" s="317"/>
      <c r="W618" s="465"/>
      <c r="X618" s="464"/>
      <c r="Y618" s="319"/>
      <c r="Z618" s="294"/>
      <c r="AA618" s="294"/>
      <c r="AB618" s="294"/>
      <c r="AC618" s="294"/>
      <c r="AD618" s="294"/>
      <c r="AE618" s="294"/>
      <c r="AF618" s="294"/>
      <c r="AG618" s="294"/>
      <c r="AH618" s="294"/>
      <c r="AI618" s="295"/>
      <c r="AJ618" s="296"/>
      <c r="AK618" s="321"/>
      <c r="AL618" s="294"/>
      <c r="AM618" s="294"/>
      <c r="AN618" s="320"/>
      <c r="AO618" s="320"/>
      <c r="AP618" s="320"/>
      <c r="AQ618" s="320"/>
      <c r="AR618" s="320"/>
      <c r="AS618" s="320"/>
      <c r="AT618" s="320"/>
      <c r="AU618" s="320"/>
      <c r="AV618" s="320"/>
      <c r="AW618" s="320"/>
      <c r="AX618" s="320"/>
      <c r="AY618" s="320"/>
      <c r="AZ618" s="320"/>
      <c r="BA618" s="320"/>
      <c r="BB618" s="320"/>
      <c r="BC618" s="320"/>
      <c r="BD618" s="320"/>
    </row>
    <row r="619" spans="1:56" ht="16.5" customHeight="1">
      <c r="A619" s="312"/>
      <c r="B619" s="451"/>
      <c r="C619" s="313"/>
      <c r="D619" s="313"/>
      <c r="E619" s="313"/>
      <c r="F619" s="313"/>
      <c r="G619" s="313"/>
      <c r="H619" s="313"/>
      <c r="I619" s="313"/>
      <c r="J619" s="313"/>
      <c r="K619" s="313"/>
      <c r="L619" s="313"/>
      <c r="M619" s="313"/>
      <c r="N619" s="313"/>
      <c r="O619" s="433"/>
      <c r="P619" s="433"/>
      <c r="Q619" s="433"/>
      <c r="R619" s="433"/>
      <c r="S619" s="313"/>
      <c r="T619" s="315"/>
      <c r="U619" s="316"/>
      <c r="V619" s="317"/>
      <c r="W619" s="465"/>
      <c r="X619" s="464"/>
      <c r="Y619" s="319"/>
      <c r="Z619" s="294"/>
      <c r="AA619" s="294"/>
      <c r="AB619" s="294"/>
      <c r="AC619" s="294"/>
      <c r="AD619" s="294"/>
      <c r="AE619" s="294"/>
      <c r="AF619" s="294"/>
      <c r="AG619" s="294"/>
      <c r="AH619" s="294"/>
      <c r="AI619" s="295"/>
      <c r="AJ619" s="296"/>
      <c r="AK619" s="321"/>
      <c r="AL619" s="294"/>
      <c r="AM619" s="294"/>
      <c r="AN619" s="320"/>
      <c r="AO619" s="320"/>
      <c r="AP619" s="320"/>
      <c r="AQ619" s="320"/>
      <c r="AR619" s="320"/>
      <c r="AS619" s="320"/>
      <c r="AT619" s="320"/>
      <c r="AU619" s="320"/>
      <c r="AV619" s="320"/>
      <c r="AW619" s="320"/>
      <c r="AX619" s="320"/>
      <c r="AY619" s="320"/>
      <c r="AZ619" s="320"/>
      <c r="BA619" s="320"/>
      <c r="BB619" s="320"/>
      <c r="BC619" s="320"/>
      <c r="BD619" s="320"/>
    </row>
    <row r="620" spans="1:56" ht="16.5" customHeight="1">
      <c r="A620" s="312"/>
      <c r="B620" s="451"/>
      <c r="C620" s="313"/>
      <c r="D620" s="313"/>
      <c r="E620" s="313"/>
      <c r="F620" s="313"/>
      <c r="G620" s="313"/>
      <c r="H620" s="313"/>
      <c r="I620" s="313"/>
      <c r="J620" s="313"/>
      <c r="K620" s="313"/>
      <c r="L620" s="313"/>
      <c r="M620" s="313"/>
      <c r="N620" s="313"/>
      <c r="O620" s="433"/>
      <c r="P620" s="433"/>
      <c r="Q620" s="433"/>
      <c r="R620" s="433"/>
      <c r="S620" s="313"/>
      <c r="T620" s="315"/>
      <c r="U620" s="316"/>
      <c r="V620" s="317"/>
      <c r="W620" s="465"/>
      <c r="X620" s="464"/>
      <c r="Y620" s="319"/>
      <c r="Z620" s="294"/>
      <c r="AA620" s="294"/>
      <c r="AB620" s="294"/>
      <c r="AC620" s="294"/>
      <c r="AD620" s="294"/>
      <c r="AE620" s="294"/>
      <c r="AF620" s="294"/>
      <c r="AG620" s="294"/>
      <c r="AH620" s="294"/>
      <c r="AI620" s="295"/>
      <c r="AJ620" s="296"/>
      <c r="AK620" s="321"/>
      <c r="AL620" s="294"/>
      <c r="AM620" s="294"/>
      <c r="AN620" s="320"/>
      <c r="AO620" s="320"/>
      <c r="AP620" s="320"/>
      <c r="AQ620" s="320"/>
      <c r="AR620" s="320"/>
      <c r="AS620" s="320"/>
      <c r="AT620" s="320"/>
      <c r="AU620" s="320"/>
      <c r="AV620" s="320"/>
      <c r="AW620" s="320"/>
      <c r="AX620" s="320"/>
      <c r="AY620" s="320"/>
      <c r="AZ620" s="320"/>
      <c r="BA620" s="320"/>
      <c r="BB620" s="320"/>
      <c r="BC620" s="320"/>
      <c r="BD620" s="320"/>
    </row>
    <row r="621" spans="1:56" ht="16.5" customHeight="1">
      <c r="A621" s="312"/>
      <c r="B621" s="451"/>
      <c r="C621" s="313"/>
      <c r="D621" s="313"/>
      <c r="E621" s="313"/>
      <c r="F621" s="313"/>
      <c r="G621" s="313"/>
      <c r="H621" s="313"/>
      <c r="I621" s="313"/>
      <c r="J621" s="313"/>
      <c r="K621" s="313"/>
      <c r="L621" s="313"/>
      <c r="M621" s="313"/>
      <c r="N621" s="313"/>
      <c r="O621" s="433"/>
      <c r="P621" s="433"/>
      <c r="Q621" s="433"/>
      <c r="R621" s="433"/>
      <c r="S621" s="313"/>
      <c r="T621" s="315"/>
      <c r="U621" s="316"/>
      <c r="V621" s="317"/>
      <c r="W621" s="465"/>
      <c r="X621" s="464"/>
      <c r="Y621" s="319"/>
      <c r="Z621" s="294"/>
      <c r="AA621" s="294"/>
      <c r="AB621" s="294"/>
      <c r="AC621" s="294"/>
      <c r="AD621" s="294"/>
      <c r="AE621" s="294"/>
      <c r="AF621" s="294"/>
      <c r="AG621" s="294"/>
      <c r="AH621" s="294"/>
      <c r="AI621" s="295"/>
      <c r="AJ621" s="296"/>
      <c r="AK621" s="321"/>
      <c r="AL621" s="294"/>
      <c r="AM621" s="294"/>
      <c r="AN621" s="320"/>
      <c r="AO621" s="320"/>
      <c r="AP621" s="320"/>
      <c r="AQ621" s="320"/>
      <c r="AR621" s="320"/>
      <c r="AS621" s="320"/>
      <c r="AT621" s="320"/>
      <c r="AU621" s="320"/>
      <c r="AV621" s="320"/>
      <c r="AW621" s="320"/>
      <c r="AX621" s="320"/>
      <c r="AY621" s="320"/>
      <c r="AZ621" s="320"/>
      <c r="BA621" s="320"/>
      <c r="BB621" s="320"/>
      <c r="BC621" s="320"/>
      <c r="BD621" s="320"/>
    </row>
    <row r="622" spans="1:56" ht="16.5" customHeight="1">
      <c r="A622" s="312"/>
      <c r="B622" s="451"/>
      <c r="C622" s="313"/>
      <c r="D622" s="313"/>
      <c r="E622" s="313"/>
      <c r="F622" s="313"/>
      <c r="G622" s="313"/>
      <c r="H622" s="313"/>
      <c r="I622" s="313"/>
      <c r="J622" s="313"/>
      <c r="K622" s="313"/>
      <c r="L622" s="313"/>
      <c r="M622" s="313"/>
      <c r="N622" s="313"/>
      <c r="O622" s="433"/>
      <c r="P622" s="433"/>
      <c r="Q622" s="433"/>
      <c r="R622" s="433"/>
      <c r="S622" s="313"/>
      <c r="T622" s="315"/>
      <c r="U622" s="316"/>
      <c r="V622" s="317"/>
      <c r="W622" s="465"/>
      <c r="X622" s="464"/>
      <c r="Y622" s="319"/>
      <c r="Z622" s="294"/>
      <c r="AA622" s="294"/>
      <c r="AB622" s="294"/>
      <c r="AC622" s="294"/>
      <c r="AD622" s="294"/>
      <c r="AE622" s="294"/>
      <c r="AF622" s="294"/>
      <c r="AG622" s="294"/>
      <c r="AH622" s="294"/>
      <c r="AI622" s="295"/>
      <c r="AJ622" s="296"/>
      <c r="AK622" s="321"/>
      <c r="AL622" s="294"/>
      <c r="AM622" s="294"/>
      <c r="AN622" s="320"/>
      <c r="AO622" s="320"/>
      <c r="AP622" s="320"/>
      <c r="AQ622" s="320"/>
      <c r="AR622" s="320"/>
      <c r="AS622" s="320"/>
      <c r="AT622" s="320"/>
      <c r="AU622" s="320"/>
      <c r="AV622" s="320"/>
      <c r="AW622" s="320"/>
      <c r="AX622" s="320"/>
      <c r="AY622" s="320"/>
      <c r="AZ622" s="320"/>
      <c r="BA622" s="320"/>
      <c r="BB622" s="320"/>
      <c r="BC622" s="320"/>
      <c r="BD622" s="320"/>
    </row>
    <row r="623" spans="1:56" ht="16.5" customHeight="1">
      <c r="A623" s="312"/>
      <c r="B623" s="451"/>
      <c r="C623" s="313"/>
      <c r="D623" s="313"/>
      <c r="E623" s="313"/>
      <c r="F623" s="313"/>
      <c r="G623" s="313"/>
      <c r="H623" s="313"/>
      <c r="I623" s="313"/>
      <c r="J623" s="313"/>
      <c r="K623" s="313"/>
      <c r="L623" s="313"/>
      <c r="M623" s="313"/>
      <c r="N623" s="313"/>
      <c r="O623" s="433"/>
      <c r="P623" s="433"/>
      <c r="Q623" s="433"/>
      <c r="R623" s="433"/>
      <c r="S623" s="313"/>
      <c r="T623" s="315"/>
      <c r="U623" s="316"/>
      <c r="V623" s="317"/>
      <c r="W623" s="465"/>
      <c r="X623" s="464"/>
      <c r="Y623" s="319"/>
      <c r="Z623" s="294"/>
      <c r="AA623" s="294"/>
      <c r="AB623" s="294"/>
      <c r="AC623" s="294"/>
      <c r="AD623" s="294"/>
      <c r="AE623" s="294"/>
      <c r="AF623" s="294"/>
      <c r="AG623" s="294"/>
      <c r="AH623" s="294"/>
      <c r="AI623" s="295"/>
      <c r="AJ623" s="296"/>
      <c r="AK623" s="321"/>
      <c r="AL623" s="294"/>
      <c r="AM623" s="294"/>
      <c r="AN623" s="320"/>
      <c r="AO623" s="320"/>
      <c r="AP623" s="320"/>
      <c r="AQ623" s="320"/>
      <c r="AR623" s="320"/>
      <c r="AS623" s="320"/>
      <c r="AT623" s="320"/>
      <c r="AU623" s="320"/>
      <c r="AV623" s="320"/>
      <c r="AW623" s="320"/>
      <c r="AX623" s="320"/>
      <c r="AY623" s="320"/>
      <c r="AZ623" s="320"/>
      <c r="BA623" s="320"/>
      <c r="BB623" s="320"/>
      <c r="BC623" s="320"/>
      <c r="BD623" s="320"/>
    </row>
    <row r="624" spans="1:56" ht="16.5" customHeight="1">
      <c r="A624" s="312"/>
      <c r="B624" s="451"/>
      <c r="C624" s="313"/>
      <c r="D624" s="313"/>
      <c r="E624" s="313"/>
      <c r="F624" s="313"/>
      <c r="G624" s="313"/>
      <c r="H624" s="313"/>
      <c r="I624" s="313"/>
      <c r="J624" s="313"/>
      <c r="K624" s="313"/>
      <c r="L624" s="313"/>
      <c r="M624" s="313"/>
      <c r="N624" s="313"/>
      <c r="O624" s="433"/>
      <c r="P624" s="433"/>
      <c r="Q624" s="433"/>
      <c r="R624" s="433"/>
      <c r="S624" s="313"/>
      <c r="T624" s="315"/>
      <c r="U624" s="316"/>
      <c r="V624" s="317"/>
      <c r="W624" s="465"/>
      <c r="X624" s="464"/>
      <c r="Y624" s="319"/>
      <c r="Z624" s="294"/>
      <c r="AA624" s="294"/>
      <c r="AB624" s="294"/>
      <c r="AC624" s="294"/>
      <c r="AD624" s="294"/>
      <c r="AE624" s="294"/>
      <c r="AF624" s="294"/>
      <c r="AG624" s="294"/>
      <c r="AH624" s="294"/>
      <c r="AI624" s="295"/>
      <c r="AJ624" s="296"/>
      <c r="AK624" s="321"/>
      <c r="AL624" s="294"/>
      <c r="AM624" s="294"/>
      <c r="AN624" s="320"/>
      <c r="AO624" s="320"/>
      <c r="AP624" s="320"/>
      <c r="AQ624" s="320"/>
      <c r="AR624" s="320"/>
      <c r="AS624" s="320"/>
      <c r="AT624" s="320"/>
      <c r="AU624" s="320"/>
      <c r="AV624" s="320"/>
      <c r="AW624" s="320"/>
      <c r="AX624" s="320"/>
      <c r="AY624" s="320"/>
      <c r="AZ624" s="320"/>
      <c r="BA624" s="320"/>
      <c r="BB624" s="320"/>
      <c r="BC624" s="320"/>
      <c r="BD624" s="320"/>
    </row>
    <row r="625" spans="1:56" ht="16.5" customHeight="1">
      <c r="A625" s="312"/>
      <c r="B625" s="451"/>
      <c r="C625" s="313"/>
      <c r="D625" s="313"/>
      <c r="E625" s="313"/>
      <c r="F625" s="313"/>
      <c r="G625" s="313"/>
      <c r="H625" s="313"/>
      <c r="I625" s="313"/>
      <c r="J625" s="313"/>
      <c r="K625" s="313"/>
      <c r="L625" s="313"/>
      <c r="M625" s="313"/>
      <c r="N625" s="313"/>
      <c r="O625" s="314"/>
      <c r="P625" s="314"/>
      <c r="Q625" s="314"/>
      <c r="R625" s="314"/>
      <c r="S625" s="313"/>
      <c r="T625" s="315"/>
      <c r="U625" s="316"/>
      <c r="V625" s="317"/>
      <c r="W625" s="465"/>
      <c r="X625" s="464"/>
      <c r="Y625" s="319"/>
      <c r="Z625" s="294"/>
      <c r="AA625" s="294"/>
      <c r="AB625" s="294"/>
      <c r="AC625" s="294"/>
      <c r="AD625" s="294"/>
      <c r="AE625" s="294"/>
      <c r="AF625" s="294"/>
      <c r="AG625" s="294"/>
      <c r="AH625" s="294"/>
      <c r="AI625" s="295"/>
      <c r="AJ625" s="296"/>
      <c r="AK625" s="321"/>
      <c r="AL625" s="294"/>
      <c r="AM625" s="294"/>
      <c r="AN625" s="320"/>
      <c r="AO625" s="320"/>
      <c r="AP625" s="320"/>
      <c r="AQ625" s="320"/>
      <c r="AR625" s="320"/>
      <c r="AS625" s="320"/>
      <c r="AT625" s="320"/>
      <c r="AU625" s="320"/>
      <c r="AV625" s="320"/>
      <c r="AW625" s="320"/>
      <c r="AX625" s="320"/>
      <c r="AY625" s="320"/>
      <c r="AZ625" s="320"/>
      <c r="BA625" s="320"/>
      <c r="BB625" s="320"/>
      <c r="BC625" s="320"/>
      <c r="BD625" s="320"/>
    </row>
    <row r="626" spans="1:56" ht="16.5" customHeight="1">
      <c r="A626" s="312"/>
      <c r="B626" s="451"/>
      <c r="C626" s="313"/>
      <c r="D626" s="313"/>
      <c r="E626" s="313"/>
      <c r="F626" s="313"/>
      <c r="G626" s="313"/>
      <c r="H626" s="313"/>
      <c r="I626" s="313"/>
      <c r="J626" s="313"/>
      <c r="K626" s="313"/>
      <c r="L626" s="313"/>
      <c r="M626" s="313"/>
      <c r="N626" s="313"/>
      <c r="O626" s="314"/>
      <c r="P626" s="314"/>
      <c r="Q626" s="314"/>
      <c r="R626" s="314"/>
      <c r="S626" s="313"/>
      <c r="T626" s="315"/>
      <c r="U626" s="316"/>
      <c r="V626" s="317"/>
      <c r="W626" s="465"/>
      <c r="X626" s="464"/>
      <c r="Y626" s="319"/>
      <c r="Z626" s="294"/>
      <c r="AA626" s="294"/>
      <c r="AB626" s="294"/>
      <c r="AC626" s="294"/>
      <c r="AD626" s="294"/>
      <c r="AE626" s="294"/>
      <c r="AF626" s="294"/>
      <c r="AG626" s="294"/>
      <c r="AH626" s="294"/>
      <c r="AI626" s="295"/>
      <c r="AJ626" s="296"/>
      <c r="AK626" s="321"/>
      <c r="AL626" s="294"/>
      <c r="AM626" s="294"/>
      <c r="AN626" s="320"/>
      <c r="AO626" s="320"/>
      <c r="AP626" s="320"/>
      <c r="AQ626" s="320"/>
      <c r="AR626" s="320"/>
      <c r="AS626" s="320"/>
      <c r="AT626" s="320"/>
      <c r="AU626" s="320"/>
      <c r="AV626" s="320"/>
      <c r="AW626" s="320"/>
      <c r="AX626" s="320"/>
      <c r="AY626" s="320"/>
      <c r="AZ626" s="320"/>
      <c r="BA626" s="320"/>
      <c r="BB626" s="320"/>
      <c r="BC626" s="320"/>
      <c r="BD626" s="320"/>
    </row>
    <row r="627" spans="1:56" ht="16.5" customHeight="1">
      <c r="A627" s="312"/>
      <c r="B627" s="451"/>
      <c r="C627" s="313"/>
      <c r="D627" s="313"/>
      <c r="E627" s="313"/>
      <c r="F627" s="313"/>
      <c r="G627" s="313"/>
      <c r="H627" s="313"/>
      <c r="I627" s="313"/>
      <c r="J627" s="313"/>
      <c r="K627" s="313"/>
      <c r="L627" s="313"/>
      <c r="M627" s="313"/>
      <c r="N627" s="313"/>
      <c r="O627" s="314"/>
      <c r="P627" s="314"/>
      <c r="Q627" s="314"/>
      <c r="R627" s="314"/>
      <c r="S627" s="313"/>
      <c r="T627" s="315"/>
      <c r="U627" s="316"/>
      <c r="V627" s="317"/>
      <c r="W627" s="465"/>
      <c r="X627" s="464"/>
      <c r="Y627" s="319"/>
      <c r="Z627" s="294"/>
      <c r="AA627" s="294"/>
      <c r="AB627" s="294"/>
      <c r="AC627" s="294"/>
      <c r="AD627" s="294"/>
      <c r="AE627" s="294"/>
      <c r="AF627" s="294"/>
      <c r="AG627" s="294"/>
      <c r="AH627" s="294"/>
      <c r="AI627" s="295"/>
      <c r="AJ627" s="296"/>
      <c r="AK627" s="321"/>
      <c r="AL627" s="294"/>
      <c r="AM627" s="294"/>
      <c r="AN627" s="320"/>
      <c r="AO627" s="320"/>
      <c r="AP627" s="320"/>
      <c r="AQ627" s="320"/>
      <c r="AR627" s="320"/>
      <c r="AS627" s="320"/>
      <c r="AT627" s="320"/>
      <c r="AU627" s="320"/>
      <c r="AV627" s="320"/>
      <c r="AW627" s="320"/>
      <c r="AX627" s="320"/>
      <c r="AY627" s="320"/>
      <c r="AZ627" s="320"/>
      <c r="BA627" s="320"/>
      <c r="BB627" s="320"/>
      <c r="BC627" s="320"/>
      <c r="BD627" s="320"/>
    </row>
    <row r="628" spans="1:56" ht="16.5" customHeight="1">
      <c r="A628" s="312"/>
      <c r="B628" s="451"/>
      <c r="C628" s="313"/>
      <c r="D628" s="313"/>
      <c r="E628" s="313"/>
      <c r="F628" s="313"/>
      <c r="G628" s="313"/>
      <c r="H628" s="313"/>
      <c r="I628" s="313"/>
      <c r="J628" s="313"/>
      <c r="K628" s="313"/>
      <c r="L628" s="313"/>
      <c r="M628" s="313"/>
      <c r="N628" s="313"/>
      <c r="O628" s="314"/>
      <c r="P628" s="314"/>
      <c r="Q628" s="314"/>
      <c r="R628" s="314"/>
      <c r="S628" s="313"/>
      <c r="T628" s="315"/>
      <c r="U628" s="316"/>
      <c r="V628" s="317"/>
      <c r="W628" s="465"/>
      <c r="X628" s="464"/>
      <c r="Y628" s="319"/>
      <c r="Z628" s="294"/>
      <c r="AA628" s="294"/>
      <c r="AB628" s="294"/>
      <c r="AC628" s="294"/>
      <c r="AD628" s="294"/>
      <c r="AE628" s="294"/>
      <c r="AF628" s="294"/>
      <c r="AG628" s="294"/>
      <c r="AH628" s="294"/>
      <c r="AI628" s="295"/>
      <c r="AJ628" s="296"/>
      <c r="AK628" s="321"/>
      <c r="AL628" s="294"/>
      <c r="AM628" s="294"/>
      <c r="AN628" s="320"/>
      <c r="AO628" s="320"/>
      <c r="AP628" s="320"/>
      <c r="AQ628" s="320"/>
      <c r="AR628" s="320"/>
      <c r="AS628" s="320"/>
      <c r="AT628" s="320"/>
      <c r="AU628" s="320"/>
      <c r="AV628" s="320"/>
      <c r="AW628" s="320"/>
      <c r="AX628" s="320"/>
      <c r="AY628" s="320"/>
      <c r="AZ628" s="320"/>
      <c r="BA628" s="320"/>
      <c r="BB628" s="320"/>
      <c r="BC628" s="320"/>
      <c r="BD628" s="320"/>
    </row>
    <row r="629" spans="1:56" ht="16.5" customHeight="1">
      <c r="A629" s="312"/>
      <c r="B629" s="451"/>
      <c r="C629" s="313"/>
      <c r="D629" s="313"/>
      <c r="E629" s="313"/>
      <c r="F629" s="313"/>
      <c r="G629" s="313"/>
      <c r="H629" s="313"/>
      <c r="I629" s="313"/>
      <c r="J629" s="313"/>
      <c r="K629" s="313"/>
      <c r="L629" s="313"/>
      <c r="M629" s="313"/>
      <c r="N629" s="313"/>
      <c r="O629" s="314"/>
      <c r="P629" s="314"/>
      <c r="Q629" s="314"/>
      <c r="R629" s="314"/>
      <c r="S629" s="313"/>
      <c r="T629" s="315"/>
      <c r="U629" s="316"/>
      <c r="V629" s="317"/>
      <c r="W629" s="465"/>
      <c r="X629" s="464"/>
      <c r="Y629" s="319"/>
      <c r="Z629" s="294"/>
      <c r="AA629" s="294"/>
      <c r="AB629" s="294"/>
      <c r="AC629" s="294"/>
      <c r="AD629" s="294"/>
      <c r="AE629" s="294"/>
      <c r="AF629" s="294"/>
      <c r="AG629" s="294"/>
      <c r="AH629" s="294"/>
      <c r="AI629" s="295"/>
      <c r="AJ629" s="296"/>
      <c r="AK629" s="321"/>
      <c r="AL629" s="294"/>
      <c r="AM629" s="294"/>
      <c r="AN629" s="320"/>
      <c r="AO629" s="320"/>
      <c r="AP629" s="320"/>
      <c r="AQ629" s="320"/>
      <c r="AR629" s="320"/>
      <c r="AS629" s="320"/>
      <c r="AT629" s="320"/>
      <c r="AU629" s="320"/>
      <c r="AV629" s="320"/>
      <c r="AW629" s="320"/>
      <c r="AX629" s="320"/>
      <c r="AY629" s="320"/>
      <c r="AZ629" s="320"/>
      <c r="BA629" s="320"/>
      <c r="BB629" s="320"/>
      <c r="BC629" s="320"/>
      <c r="BD629" s="320"/>
    </row>
    <row r="630" spans="1:56" ht="16.5" customHeight="1">
      <c r="A630" s="312"/>
      <c r="B630" s="451"/>
      <c r="C630" s="313"/>
      <c r="D630" s="313"/>
      <c r="E630" s="313"/>
      <c r="F630" s="313"/>
      <c r="G630" s="313"/>
      <c r="H630" s="313"/>
      <c r="I630" s="313"/>
      <c r="J630" s="313"/>
      <c r="K630" s="313"/>
      <c r="L630" s="313"/>
      <c r="M630" s="313"/>
      <c r="N630" s="313"/>
      <c r="O630" s="314"/>
      <c r="P630" s="314"/>
      <c r="Q630" s="314"/>
      <c r="R630" s="314"/>
      <c r="S630" s="313"/>
      <c r="T630" s="315"/>
      <c r="U630" s="316"/>
      <c r="V630" s="317"/>
      <c r="W630" s="465"/>
      <c r="X630" s="464"/>
      <c r="Y630" s="319"/>
      <c r="Z630" s="294"/>
      <c r="AA630" s="294"/>
      <c r="AB630" s="294"/>
      <c r="AC630" s="294"/>
      <c r="AD630" s="294"/>
      <c r="AE630" s="294"/>
      <c r="AF630" s="294"/>
      <c r="AG630" s="294"/>
      <c r="AH630" s="294"/>
      <c r="AI630" s="295"/>
      <c r="AJ630" s="296"/>
      <c r="AK630" s="321"/>
      <c r="AL630" s="294"/>
      <c r="AM630" s="294"/>
      <c r="AN630" s="320"/>
      <c r="AO630" s="320"/>
      <c r="AP630" s="320"/>
      <c r="AQ630" s="320"/>
      <c r="AR630" s="320"/>
      <c r="AS630" s="320"/>
      <c r="AT630" s="320"/>
      <c r="AU630" s="320"/>
      <c r="AV630" s="320"/>
      <c r="AW630" s="320"/>
      <c r="AX630" s="320"/>
      <c r="AY630" s="320"/>
      <c r="AZ630" s="320"/>
      <c r="BA630" s="320"/>
      <c r="BB630" s="320"/>
      <c r="BC630" s="320"/>
      <c r="BD630" s="320"/>
    </row>
    <row r="631" spans="1:56" ht="16.5" customHeight="1">
      <c r="A631" s="312"/>
      <c r="B631" s="451"/>
      <c r="C631" s="313"/>
      <c r="D631" s="313"/>
      <c r="E631" s="313"/>
      <c r="F631" s="313"/>
      <c r="G631" s="313"/>
      <c r="H631" s="313"/>
      <c r="I631" s="313"/>
      <c r="J631" s="313"/>
      <c r="K631" s="313"/>
      <c r="L631" s="313"/>
      <c r="M631" s="313"/>
      <c r="N631" s="313"/>
      <c r="O631" s="314"/>
      <c r="P631" s="314"/>
      <c r="Q631" s="314"/>
      <c r="R631" s="314"/>
      <c r="S631" s="313"/>
      <c r="T631" s="315"/>
      <c r="U631" s="316"/>
      <c r="V631" s="317"/>
      <c r="W631" s="465"/>
      <c r="X631" s="464"/>
      <c r="Y631" s="319"/>
      <c r="Z631" s="294"/>
      <c r="AA631" s="294"/>
      <c r="AB631" s="294"/>
      <c r="AC631" s="294"/>
      <c r="AD631" s="294"/>
      <c r="AE631" s="294"/>
      <c r="AF631" s="294"/>
      <c r="AG631" s="294"/>
      <c r="AH631" s="294"/>
      <c r="AI631" s="295"/>
      <c r="AJ631" s="296"/>
      <c r="AK631" s="321"/>
      <c r="AL631" s="294"/>
      <c r="AM631" s="294"/>
      <c r="AN631" s="320"/>
      <c r="AO631" s="320"/>
      <c r="AP631" s="320"/>
      <c r="AQ631" s="320"/>
      <c r="AR631" s="320"/>
      <c r="AS631" s="320"/>
      <c r="AT631" s="320"/>
      <c r="AU631" s="320"/>
      <c r="AV631" s="320"/>
      <c r="AW631" s="320"/>
      <c r="AX631" s="320"/>
      <c r="AY631" s="320"/>
      <c r="AZ631" s="320"/>
      <c r="BA631" s="320"/>
      <c r="BB631" s="320"/>
      <c r="BC631" s="320"/>
      <c r="BD631" s="320"/>
    </row>
    <row r="632" spans="1:56" ht="16.5" customHeight="1">
      <c r="A632" s="312"/>
      <c r="B632" s="451"/>
      <c r="C632" s="313"/>
      <c r="D632" s="313"/>
      <c r="E632" s="313"/>
      <c r="F632" s="313"/>
      <c r="G632" s="313"/>
      <c r="H632" s="313"/>
      <c r="I632" s="313"/>
      <c r="J632" s="313"/>
      <c r="K632" s="313"/>
      <c r="L632" s="313"/>
      <c r="M632" s="313"/>
      <c r="N632" s="313"/>
      <c r="O632" s="314"/>
      <c r="P632" s="314"/>
      <c r="Q632" s="314"/>
      <c r="R632" s="314"/>
      <c r="S632" s="313"/>
      <c r="T632" s="315"/>
      <c r="U632" s="316"/>
      <c r="V632" s="317"/>
      <c r="W632" s="465"/>
      <c r="X632" s="464"/>
      <c r="Y632" s="319"/>
      <c r="Z632" s="294"/>
      <c r="AA632" s="294"/>
      <c r="AB632" s="294"/>
      <c r="AC632" s="294"/>
      <c r="AD632" s="294"/>
      <c r="AE632" s="294"/>
      <c r="AF632" s="294"/>
      <c r="AG632" s="294"/>
      <c r="AH632" s="294"/>
      <c r="AI632" s="295"/>
      <c r="AJ632" s="296"/>
      <c r="AK632" s="321"/>
      <c r="AL632" s="294"/>
      <c r="AM632" s="294"/>
      <c r="AN632" s="320"/>
      <c r="AO632" s="320"/>
      <c r="AP632" s="320"/>
      <c r="AQ632" s="320"/>
      <c r="AR632" s="320"/>
      <c r="AS632" s="320"/>
      <c r="AT632" s="320"/>
      <c r="AU632" s="320"/>
      <c r="AV632" s="320"/>
      <c r="AW632" s="320"/>
      <c r="AX632" s="320"/>
      <c r="AY632" s="320"/>
      <c r="AZ632" s="320"/>
      <c r="BA632" s="320"/>
      <c r="BB632" s="320"/>
      <c r="BC632" s="320"/>
      <c r="BD632" s="320"/>
    </row>
    <row r="633" spans="1:56" ht="16.5" customHeight="1">
      <c r="A633" s="312"/>
      <c r="B633" s="451"/>
      <c r="C633" s="313"/>
      <c r="D633" s="313"/>
      <c r="E633" s="313"/>
      <c r="F633" s="313"/>
      <c r="G633" s="313"/>
      <c r="H633" s="313"/>
      <c r="I633" s="313"/>
      <c r="J633" s="313"/>
      <c r="K633" s="313"/>
      <c r="L633" s="313"/>
      <c r="M633" s="313"/>
      <c r="N633" s="313"/>
      <c r="O633" s="314"/>
      <c r="P633" s="314"/>
      <c r="Q633" s="314"/>
      <c r="R633" s="314"/>
      <c r="S633" s="313"/>
      <c r="T633" s="315"/>
      <c r="U633" s="316"/>
      <c r="V633" s="317"/>
      <c r="W633" s="465"/>
      <c r="X633" s="464"/>
      <c r="Y633" s="319"/>
      <c r="Z633" s="294"/>
      <c r="AA633" s="294"/>
      <c r="AB633" s="294"/>
      <c r="AC633" s="294"/>
      <c r="AD633" s="294"/>
      <c r="AE633" s="294"/>
      <c r="AF633" s="294"/>
      <c r="AG633" s="294"/>
      <c r="AH633" s="294"/>
      <c r="AI633" s="295"/>
      <c r="AJ633" s="296"/>
      <c r="AK633" s="321"/>
      <c r="AL633" s="294"/>
      <c r="AM633" s="294"/>
      <c r="AN633" s="320"/>
      <c r="AO633" s="320"/>
      <c r="AP633" s="320"/>
      <c r="AQ633" s="320"/>
      <c r="AR633" s="320"/>
      <c r="AS633" s="320"/>
      <c r="AT633" s="320"/>
      <c r="AU633" s="320"/>
      <c r="AV633" s="320"/>
      <c r="AW633" s="320"/>
      <c r="AX633" s="320"/>
      <c r="AY633" s="320"/>
      <c r="AZ633" s="320"/>
      <c r="BA633" s="320"/>
      <c r="BB633" s="320"/>
      <c r="BC633" s="320"/>
      <c r="BD633" s="320"/>
    </row>
    <row r="634" spans="1:56" ht="16.5" customHeight="1">
      <c r="A634" s="312"/>
      <c r="B634" s="451"/>
      <c r="C634" s="313"/>
      <c r="D634" s="313"/>
      <c r="E634" s="313"/>
      <c r="F634" s="313"/>
      <c r="G634" s="313"/>
      <c r="H634" s="313"/>
      <c r="I634" s="313"/>
      <c r="J634" s="313"/>
      <c r="K634" s="313"/>
      <c r="L634" s="313"/>
      <c r="M634" s="313"/>
      <c r="N634" s="313"/>
      <c r="O634" s="314"/>
      <c r="P634" s="314"/>
      <c r="Q634" s="314"/>
      <c r="R634" s="314"/>
      <c r="S634" s="313"/>
      <c r="T634" s="315"/>
      <c r="U634" s="316"/>
      <c r="V634" s="317"/>
      <c r="W634" s="465"/>
      <c r="X634" s="464"/>
      <c r="Y634" s="319"/>
      <c r="Z634" s="294"/>
      <c r="AA634" s="294"/>
      <c r="AB634" s="294"/>
      <c r="AC634" s="294"/>
      <c r="AD634" s="294"/>
      <c r="AE634" s="294"/>
      <c r="AF634" s="294"/>
      <c r="AG634" s="294"/>
      <c r="AH634" s="294"/>
      <c r="AI634" s="295"/>
      <c r="AJ634" s="296"/>
      <c r="AK634" s="321"/>
      <c r="AL634" s="294"/>
      <c r="AM634" s="294"/>
      <c r="AN634" s="320"/>
      <c r="AO634" s="320"/>
      <c r="AP634" s="320"/>
      <c r="AQ634" s="320"/>
      <c r="AR634" s="320"/>
      <c r="AS634" s="320"/>
      <c r="AT634" s="320"/>
      <c r="AU634" s="320"/>
      <c r="AV634" s="320"/>
      <c r="AW634" s="320"/>
      <c r="AX634" s="320"/>
      <c r="AY634" s="320"/>
      <c r="AZ634" s="320"/>
      <c r="BA634" s="320"/>
      <c r="BB634" s="320"/>
      <c r="BC634" s="320"/>
      <c r="BD634" s="320"/>
    </row>
    <row r="635" spans="1:56" ht="16.5" customHeight="1">
      <c r="A635" s="312"/>
      <c r="B635" s="451"/>
      <c r="C635" s="313"/>
      <c r="D635" s="313"/>
      <c r="E635" s="313"/>
      <c r="F635" s="313"/>
      <c r="G635" s="313"/>
      <c r="H635" s="313"/>
      <c r="I635" s="313"/>
      <c r="J635" s="313"/>
      <c r="K635" s="313"/>
      <c r="L635" s="313"/>
      <c r="M635" s="313"/>
      <c r="N635" s="313"/>
      <c r="O635" s="314"/>
      <c r="P635" s="314"/>
      <c r="Q635" s="314"/>
      <c r="R635" s="314"/>
      <c r="S635" s="313"/>
      <c r="T635" s="315"/>
      <c r="U635" s="316"/>
      <c r="V635" s="317"/>
      <c r="W635" s="465"/>
      <c r="X635" s="464"/>
      <c r="Y635" s="319"/>
      <c r="Z635" s="294"/>
      <c r="AA635" s="294"/>
      <c r="AB635" s="294"/>
      <c r="AC635" s="294"/>
      <c r="AD635" s="294"/>
      <c r="AE635" s="294"/>
      <c r="AF635" s="294"/>
      <c r="AG635" s="294"/>
      <c r="AH635" s="294"/>
      <c r="AI635" s="295"/>
      <c r="AJ635" s="296"/>
      <c r="AK635" s="321"/>
      <c r="AL635" s="294"/>
      <c r="AM635" s="294"/>
      <c r="AN635" s="320"/>
      <c r="AO635" s="320"/>
      <c r="AP635" s="320"/>
      <c r="AQ635" s="320"/>
      <c r="AR635" s="320"/>
      <c r="AS635" s="320"/>
      <c r="AT635" s="320"/>
      <c r="AU635" s="320"/>
      <c r="AV635" s="320"/>
      <c r="AW635" s="320"/>
      <c r="AX635" s="320"/>
      <c r="AY635" s="320"/>
      <c r="AZ635" s="320"/>
      <c r="BA635" s="320"/>
      <c r="BB635" s="320"/>
      <c r="BC635" s="320"/>
      <c r="BD635" s="320"/>
    </row>
    <row r="636" spans="1:56" ht="16.5" customHeight="1">
      <c r="A636" s="312"/>
      <c r="B636" s="451"/>
      <c r="C636" s="313"/>
      <c r="D636" s="313"/>
      <c r="E636" s="313"/>
      <c r="F636" s="313"/>
      <c r="G636" s="313"/>
      <c r="H636" s="313"/>
      <c r="I636" s="313"/>
      <c r="J636" s="313"/>
      <c r="K636" s="313"/>
      <c r="L636" s="313"/>
      <c r="M636" s="313"/>
      <c r="N636" s="313"/>
      <c r="O636" s="314"/>
      <c r="P636" s="314"/>
      <c r="Q636" s="314"/>
      <c r="R636" s="314"/>
      <c r="S636" s="313"/>
      <c r="T636" s="315"/>
      <c r="U636" s="316"/>
      <c r="V636" s="317"/>
      <c r="W636" s="465"/>
      <c r="X636" s="464"/>
      <c r="Y636" s="319"/>
      <c r="Z636" s="294"/>
      <c r="AA636" s="294"/>
      <c r="AB636" s="294"/>
      <c r="AC636" s="294"/>
      <c r="AD636" s="294"/>
      <c r="AE636" s="294"/>
      <c r="AF636" s="294"/>
      <c r="AG636" s="294"/>
      <c r="AH636" s="294"/>
      <c r="AI636" s="295"/>
      <c r="AJ636" s="296"/>
      <c r="AK636" s="321"/>
      <c r="AL636" s="294"/>
      <c r="AM636" s="294"/>
      <c r="AN636" s="320"/>
      <c r="AO636" s="320"/>
      <c r="AP636" s="320"/>
      <c r="AQ636" s="320"/>
      <c r="AR636" s="320"/>
      <c r="AS636" s="320"/>
      <c r="AT636" s="320"/>
      <c r="AU636" s="320"/>
      <c r="AV636" s="320"/>
      <c r="AW636" s="320"/>
      <c r="AX636" s="320"/>
      <c r="AY636" s="320"/>
      <c r="AZ636" s="320"/>
      <c r="BA636" s="320"/>
      <c r="BB636" s="320"/>
      <c r="BC636" s="320"/>
      <c r="BD636" s="320"/>
    </row>
    <row r="637" spans="1:56" ht="16.5" customHeight="1">
      <c r="A637" s="312"/>
      <c r="B637" s="451"/>
      <c r="C637" s="313"/>
      <c r="D637" s="313"/>
      <c r="E637" s="313"/>
      <c r="F637" s="313"/>
      <c r="G637" s="313"/>
      <c r="H637" s="313"/>
      <c r="I637" s="313"/>
      <c r="J637" s="313"/>
      <c r="K637" s="313"/>
      <c r="L637" s="313"/>
      <c r="M637" s="313"/>
      <c r="N637" s="313"/>
      <c r="O637" s="314"/>
      <c r="P637" s="314"/>
      <c r="Q637" s="314"/>
      <c r="R637" s="314"/>
      <c r="S637" s="313"/>
      <c r="T637" s="315"/>
      <c r="U637" s="316"/>
      <c r="V637" s="317"/>
      <c r="W637" s="465"/>
      <c r="X637" s="464"/>
      <c r="Y637" s="319"/>
      <c r="Z637" s="294"/>
      <c r="AA637" s="294"/>
      <c r="AB637" s="294"/>
      <c r="AC637" s="294"/>
      <c r="AD637" s="294"/>
      <c r="AE637" s="294"/>
      <c r="AF637" s="294"/>
      <c r="AG637" s="294"/>
      <c r="AH637" s="294"/>
      <c r="AI637" s="295"/>
      <c r="AJ637" s="296"/>
      <c r="AK637" s="321"/>
      <c r="AL637" s="294"/>
      <c r="AM637" s="294"/>
      <c r="AN637" s="320"/>
      <c r="AO637" s="320"/>
      <c r="AP637" s="320"/>
      <c r="AQ637" s="320"/>
      <c r="AR637" s="320"/>
      <c r="AS637" s="320"/>
      <c r="AT637" s="320"/>
      <c r="AU637" s="320"/>
      <c r="AV637" s="320"/>
      <c r="AW637" s="320"/>
      <c r="AX637" s="320"/>
      <c r="AY637" s="320"/>
      <c r="AZ637" s="320"/>
      <c r="BA637" s="320"/>
      <c r="BB637" s="320"/>
      <c r="BC637" s="320"/>
      <c r="BD637" s="320"/>
    </row>
    <row r="638" spans="1:56" ht="16.5" customHeight="1">
      <c r="A638" s="312"/>
      <c r="B638" s="451"/>
      <c r="C638" s="313"/>
      <c r="D638" s="313"/>
      <c r="E638" s="313"/>
      <c r="F638" s="313"/>
      <c r="G638" s="313"/>
      <c r="H638" s="313"/>
      <c r="I638" s="313"/>
      <c r="J638" s="313"/>
      <c r="K638" s="313"/>
      <c r="L638" s="313"/>
      <c r="M638" s="313"/>
      <c r="N638" s="313"/>
      <c r="O638" s="314"/>
      <c r="P638" s="314"/>
      <c r="Q638" s="314"/>
      <c r="R638" s="314"/>
      <c r="S638" s="313"/>
      <c r="T638" s="315"/>
      <c r="U638" s="316"/>
      <c r="V638" s="317"/>
      <c r="W638" s="465"/>
      <c r="X638" s="464"/>
      <c r="Y638" s="319"/>
      <c r="Z638" s="294"/>
      <c r="AA638" s="294"/>
      <c r="AB638" s="294"/>
      <c r="AC638" s="294"/>
      <c r="AD638" s="294"/>
      <c r="AE638" s="294"/>
      <c r="AF638" s="294"/>
      <c r="AG638" s="294"/>
      <c r="AH638" s="294"/>
      <c r="AI638" s="295"/>
      <c r="AJ638" s="296"/>
      <c r="AK638" s="321"/>
      <c r="AL638" s="294"/>
      <c r="AM638" s="294"/>
      <c r="AN638" s="320"/>
      <c r="AO638" s="320"/>
      <c r="AP638" s="320"/>
      <c r="AQ638" s="320"/>
      <c r="AR638" s="320"/>
      <c r="AS638" s="320"/>
      <c r="AT638" s="320"/>
      <c r="AU638" s="320"/>
      <c r="AV638" s="320"/>
      <c r="AW638" s="320"/>
      <c r="AX638" s="320"/>
      <c r="AY638" s="320"/>
      <c r="AZ638" s="320"/>
      <c r="BA638" s="320"/>
      <c r="BB638" s="320"/>
      <c r="BC638" s="320"/>
      <c r="BD638" s="320"/>
    </row>
    <row r="639" spans="1:56" ht="16.5" customHeight="1">
      <c r="A639" s="312"/>
      <c r="B639" s="451"/>
      <c r="C639" s="313"/>
      <c r="D639" s="313"/>
      <c r="E639" s="313"/>
      <c r="F639" s="313"/>
      <c r="G639" s="313"/>
      <c r="H639" s="313"/>
      <c r="I639" s="313"/>
      <c r="J639" s="313"/>
      <c r="K639" s="313"/>
      <c r="L639" s="313"/>
      <c r="M639" s="313"/>
      <c r="N639" s="313"/>
      <c r="O639" s="314"/>
      <c r="P639" s="314"/>
      <c r="Q639" s="314"/>
      <c r="R639" s="314"/>
      <c r="S639" s="313"/>
      <c r="T639" s="315"/>
      <c r="U639" s="316"/>
      <c r="V639" s="317"/>
      <c r="W639" s="465"/>
      <c r="X639" s="464"/>
      <c r="Y639" s="319"/>
      <c r="Z639" s="294"/>
      <c r="AA639" s="294"/>
      <c r="AB639" s="294"/>
      <c r="AC639" s="294"/>
      <c r="AD639" s="294"/>
      <c r="AE639" s="294"/>
      <c r="AF639" s="294"/>
      <c r="AG639" s="294"/>
      <c r="AH639" s="294"/>
      <c r="AI639" s="295"/>
      <c r="AJ639" s="296"/>
      <c r="AK639" s="321"/>
      <c r="AL639" s="294"/>
      <c r="AM639" s="294"/>
      <c r="AN639" s="320"/>
      <c r="AO639" s="320"/>
      <c r="AP639" s="320"/>
      <c r="AQ639" s="320"/>
      <c r="AR639" s="320"/>
      <c r="AS639" s="320"/>
      <c r="AT639" s="320"/>
      <c r="AU639" s="320"/>
      <c r="AV639" s="320"/>
      <c r="AW639" s="320"/>
      <c r="AX639" s="320"/>
      <c r="AY639" s="320"/>
      <c r="AZ639" s="320"/>
      <c r="BA639" s="320"/>
      <c r="BB639" s="320"/>
      <c r="BC639" s="320"/>
      <c r="BD639" s="320"/>
    </row>
    <row r="640" spans="1:56" ht="16.5" customHeight="1">
      <c r="A640" s="312"/>
      <c r="B640" s="451"/>
      <c r="C640" s="313"/>
      <c r="D640" s="313"/>
      <c r="E640" s="313"/>
      <c r="F640" s="313"/>
      <c r="G640" s="313"/>
      <c r="H640" s="313"/>
      <c r="I640" s="313"/>
      <c r="J640" s="313"/>
      <c r="K640" s="313"/>
      <c r="L640" s="313"/>
      <c r="M640" s="313"/>
      <c r="N640" s="313"/>
      <c r="O640" s="314"/>
      <c r="P640" s="314"/>
      <c r="Q640" s="314"/>
      <c r="R640" s="314"/>
      <c r="S640" s="313"/>
      <c r="T640" s="315"/>
      <c r="U640" s="316"/>
      <c r="V640" s="317"/>
      <c r="W640" s="465"/>
      <c r="X640" s="464"/>
      <c r="Y640" s="319"/>
      <c r="Z640" s="294"/>
      <c r="AA640" s="294"/>
      <c r="AB640" s="294"/>
      <c r="AC640" s="294"/>
      <c r="AD640" s="294"/>
      <c r="AE640" s="294"/>
      <c r="AF640" s="294"/>
      <c r="AG640" s="294"/>
      <c r="AH640" s="294"/>
      <c r="AI640" s="295"/>
      <c r="AJ640" s="296"/>
      <c r="AK640" s="321"/>
      <c r="AL640" s="294"/>
      <c r="AM640" s="294"/>
      <c r="AN640" s="320"/>
      <c r="AO640" s="320"/>
      <c r="AP640" s="320"/>
      <c r="AQ640" s="320"/>
      <c r="AR640" s="320"/>
      <c r="AS640" s="320"/>
      <c r="AT640" s="320"/>
      <c r="AU640" s="320"/>
      <c r="AV640" s="320"/>
      <c r="AW640" s="320"/>
      <c r="AX640" s="320"/>
      <c r="AY640" s="320"/>
      <c r="AZ640" s="320"/>
      <c r="BA640" s="320"/>
      <c r="BB640" s="320"/>
      <c r="BC640" s="320"/>
      <c r="BD640" s="320"/>
    </row>
    <row r="641" spans="1:56" ht="16.5" customHeight="1">
      <c r="A641" s="312"/>
      <c r="B641" s="451"/>
      <c r="C641" s="313"/>
      <c r="D641" s="313"/>
      <c r="E641" s="313"/>
      <c r="F641" s="313"/>
      <c r="G641" s="313"/>
      <c r="H641" s="313"/>
      <c r="I641" s="313"/>
      <c r="J641" s="313"/>
      <c r="K641" s="313"/>
      <c r="L641" s="313"/>
      <c r="M641" s="313"/>
      <c r="N641" s="313"/>
      <c r="O641" s="314"/>
      <c r="P641" s="314"/>
      <c r="Q641" s="314"/>
      <c r="R641" s="314"/>
      <c r="S641" s="313"/>
      <c r="T641" s="315"/>
      <c r="U641" s="316"/>
      <c r="V641" s="317"/>
      <c r="W641" s="465"/>
      <c r="X641" s="464"/>
      <c r="Y641" s="319"/>
      <c r="Z641" s="294"/>
      <c r="AA641" s="294"/>
      <c r="AB641" s="294"/>
      <c r="AC641" s="294"/>
      <c r="AD641" s="294"/>
      <c r="AE641" s="294"/>
      <c r="AF641" s="294"/>
      <c r="AG641" s="294"/>
      <c r="AH641" s="294"/>
      <c r="AI641" s="295"/>
      <c r="AJ641" s="296"/>
      <c r="AK641" s="321"/>
      <c r="AL641" s="294"/>
      <c r="AM641" s="294"/>
      <c r="AN641" s="320"/>
      <c r="AO641" s="320"/>
      <c r="AP641" s="320"/>
      <c r="AQ641" s="320"/>
      <c r="AR641" s="320"/>
      <c r="AS641" s="320"/>
      <c r="AT641" s="320"/>
      <c r="AU641" s="320"/>
      <c r="AV641" s="320"/>
      <c r="AW641" s="320"/>
      <c r="AX641" s="320"/>
      <c r="AY641" s="320"/>
      <c r="AZ641" s="320"/>
      <c r="BA641" s="320"/>
      <c r="BB641" s="320"/>
      <c r="BC641" s="320"/>
      <c r="BD641" s="320"/>
    </row>
    <row r="642" spans="1:56" ht="16.5" customHeight="1">
      <c r="A642" s="312"/>
      <c r="B642" s="451"/>
      <c r="C642" s="313"/>
      <c r="D642" s="313"/>
      <c r="E642" s="313"/>
      <c r="F642" s="313"/>
      <c r="G642" s="313"/>
      <c r="H642" s="313"/>
      <c r="I642" s="313"/>
      <c r="J642" s="313"/>
      <c r="K642" s="313"/>
      <c r="L642" s="313"/>
      <c r="M642" s="313"/>
      <c r="N642" s="313"/>
      <c r="O642" s="314"/>
      <c r="P642" s="314"/>
      <c r="Q642" s="314"/>
      <c r="R642" s="314"/>
      <c r="S642" s="313"/>
      <c r="T642" s="315"/>
      <c r="U642" s="316"/>
      <c r="V642" s="317"/>
      <c r="W642" s="465"/>
      <c r="X642" s="464"/>
      <c r="Y642" s="319"/>
      <c r="Z642" s="294"/>
      <c r="AA642" s="294"/>
      <c r="AB642" s="294"/>
      <c r="AC642" s="294"/>
      <c r="AD642" s="294"/>
      <c r="AE642" s="294"/>
      <c r="AF642" s="294"/>
      <c r="AG642" s="294"/>
      <c r="AH642" s="294"/>
      <c r="AI642" s="295"/>
      <c r="AJ642" s="296"/>
      <c r="AK642" s="321"/>
      <c r="AL642" s="294"/>
      <c r="AM642" s="294"/>
      <c r="AN642" s="320"/>
      <c r="AO642" s="320"/>
      <c r="AP642" s="320"/>
      <c r="AQ642" s="320"/>
      <c r="AR642" s="320"/>
      <c r="AS642" s="320"/>
      <c r="AT642" s="320"/>
      <c r="AU642" s="320"/>
      <c r="AV642" s="320"/>
      <c r="AW642" s="320"/>
      <c r="AX642" s="320"/>
      <c r="AY642" s="320"/>
      <c r="AZ642" s="320"/>
      <c r="BA642" s="320"/>
      <c r="BB642" s="320"/>
      <c r="BC642" s="320"/>
      <c r="BD642" s="320"/>
    </row>
    <row r="643" spans="1:56" ht="16.5" customHeight="1">
      <c r="A643" s="312"/>
      <c r="B643" s="451"/>
      <c r="C643" s="313"/>
      <c r="D643" s="313"/>
      <c r="E643" s="313"/>
      <c r="F643" s="313"/>
      <c r="G643" s="313"/>
      <c r="H643" s="313"/>
      <c r="I643" s="313"/>
      <c r="J643" s="313"/>
      <c r="K643" s="313"/>
      <c r="L643" s="313"/>
      <c r="M643" s="313"/>
      <c r="N643" s="313"/>
      <c r="O643" s="314"/>
      <c r="P643" s="314"/>
      <c r="Q643" s="314"/>
      <c r="R643" s="314"/>
      <c r="S643" s="313"/>
      <c r="T643" s="315"/>
      <c r="U643" s="316"/>
      <c r="V643" s="317"/>
      <c r="W643" s="465"/>
      <c r="X643" s="464"/>
      <c r="Y643" s="319"/>
      <c r="Z643" s="294"/>
      <c r="AA643" s="294"/>
      <c r="AB643" s="294"/>
      <c r="AC643" s="294"/>
      <c r="AD643" s="294"/>
      <c r="AE643" s="294"/>
      <c r="AF643" s="294"/>
      <c r="AG643" s="294"/>
      <c r="AH643" s="294"/>
      <c r="AI643" s="295"/>
      <c r="AJ643" s="296"/>
      <c r="AK643" s="321"/>
      <c r="AL643" s="294"/>
      <c r="AM643" s="294"/>
      <c r="AN643" s="320"/>
      <c r="AO643" s="320"/>
      <c r="AP643" s="320"/>
      <c r="AQ643" s="320"/>
      <c r="AR643" s="320"/>
      <c r="AS643" s="320"/>
      <c r="AT643" s="320"/>
      <c r="AU643" s="320"/>
      <c r="AV643" s="320"/>
      <c r="AW643" s="320"/>
      <c r="AX643" s="320"/>
      <c r="AY643" s="320"/>
      <c r="AZ643" s="320"/>
      <c r="BA643" s="320"/>
      <c r="BB643" s="320"/>
      <c r="BC643" s="320"/>
      <c r="BD643" s="320"/>
    </row>
    <row r="644" spans="1:56" ht="16.5" customHeight="1">
      <c r="A644" s="312"/>
      <c r="B644" s="451"/>
      <c r="C644" s="313"/>
      <c r="D644" s="313"/>
      <c r="E644" s="313"/>
      <c r="F644" s="313"/>
      <c r="G644" s="313"/>
      <c r="H644" s="313"/>
      <c r="I644" s="313"/>
      <c r="J644" s="313"/>
      <c r="K644" s="313"/>
      <c r="L644" s="313"/>
      <c r="M644" s="313"/>
      <c r="N644" s="313"/>
      <c r="O644" s="314"/>
      <c r="P644" s="314"/>
      <c r="Q644" s="314"/>
      <c r="R644" s="314"/>
      <c r="S644" s="313"/>
      <c r="T644" s="315"/>
      <c r="U644" s="316"/>
      <c r="V644" s="317"/>
      <c r="W644" s="465"/>
      <c r="X644" s="464"/>
      <c r="Y644" s="319"/>
      <c r="Z644" s="294"/>
      <c r="AA644" s="294"/>
      <c r="AB644" s="294"/>
      <c r="AC644" s="294"/>
      <c r="AD644" s="294"/>
      <c r="AE644" s="294"/>
      <c r="AF644" s="294"/>
      <c r="AG644" s="294"/>
      <c r="AH644" s="294"/>
      <c r="AI644" s="295"/>
      <c r="AJ644" s="296"/>
      <c r="AK644" s="321"/>
      <c r="AL644" s="294"/>
      <c r="AM644" s="294"/>
      <c r="AN644" s="320"/>
      <c r="AO644" s="320"/>
      <c r="AP644" s="320"/>
      <c r="AQ644" s="320"/>
      <c r="AR644" s="320"/>
      <c r="AS644" s="320"/>
      <c r="AT644" s="320"/>
      <c r="AU644" s="320"/>
      <c r="AV644" s="320"/>
      <c r="AW644" s="320"/>
      <c r="AX644" s="320"/>
      <c r="AY644" s="320"/>
      <c r="AZ644" s="320"/>
      <c r="BA644" s="320"/>
      <c r="BB644" s="320"/>
      <c r="BC644" s="320"/>
      <c r="BD644" s="320"/>
    </row>
    <row r="645" spans="1:56" ht="16.5" customHeight="1">
      <c r="A645" s="312"/>
      <c r="B645" s="451"/>
      <c r="C645" s="313"/>
      <c r="D645" s="313"/>
      <c r="E645" s="313"/>
      <c r="F645" s="313"/>
      <c r="G645" s="313"/>
      <c r="H645" s="313"/>
      <c r="I645" s="313"/>
      <c r="J645" s="313"/>
      <c r="K645" s="313"/>
      <c r="L645" s="313"/>
      <c r="M645" s="313"/>
      <c r="N645" s="313"/>
      <c r="O645" s="314"/>
      <c r="P645" s="314"/>
      <c r="Q645" s="314"/>
      <c r="R645" s="314"/>
      <c r="S645" s="313"/>
      <c r="T645" s="315"/>
      <c r="U645" s="316"/>
      <c r="V645" s="317"/>
      <c r="W645" s="465"/>
      <c r="X645" s="464"/>
      <c r="Y645" s="319"/>
      <c r="Z645" s="294"/>
      <c r="AA645" s="294"/>
      <c r="AB645" s="294"/>
      <c r="AC645" s="294"/>
      <c r="AD645" s="294"/>
      <c r="AE645" s="294"/>
      <c r="AF645" s="294"/>
      <c r="AG645" s="294"/>
      <c r="AH645" s="294"/>
      <c r="AI645" s="295"/>
      <c r="AJ645" s="296"/>
      <c r="AK645" s="321"/>
      <c r="AL645" s="294"/>
      <c r="AM645" s="294"/>
      <c r="AN645" s="320"/>
      <c r="AO645" s="320"/>
      <c r="AP645" s="320"/>
      <c r="AQ645" s="320"/>
      <c r="AR645" s="320"/>
      <c r="AS645" s="320"/>
      <c r="AT645" s="320"/>
      <c r="AU645" s="320"/>
      <c r="AV645" s="320"/>
      <c r="AW645" s="320"/>
      <c r="AX645" s="320"/>
      <c r="AY645" s="320"/>
      <c r="AZ645" s="320"/>
      <c r="BA645" s="320"/>
      <c r="BB645" s="320"/>
      <c r="BC645" s="320"/>
      <c r="BD645" s="320"/>
    </row>
    <row r="646" spans="1:56" ht="16.5" customHeight="1">
      <c r="A646" s="312"/>
      <c r="B646" s="451"/>
      <c r="C646" s="313"/>
      <c r="D646" s="313"/>
      <c r="E646" s="313"/>
      <c r="F646" s="313"/>
      <c r="G646" s="313"/>
      <c r="H646" s="313"/>
      <c r="I646" s="313"/>
      <c r="J646" s="313"/>
      <c r="K646" s="313"/>
      <c r="L646" s="313"/>
      <c r="M646" s="313"/>
      <c r="N646" s="313"/>
      <c r="O646" s="314"/>
      <c r="P646" s="314"/>
      <c r="Q646" s="314"/>
      <c r="R646" s="314"/>
      <c r="S646" s="313"/>
      <c r="T646" s="315"/>
      <c r="U646" s="316"/>
      <c r="V646" s="317"/>
      <c r="W646" s="465"/>
      <c r="X646" s="464"/>
      <c r="Y646" s="319"/>
      <c r="Z646" s="294"/>
      <c r="AA646" s="294"/>
      <c r="AB646" s="294"/>
      <c r="AC646" s="294"/>
      <c r="AD646" s="294"/>
      <c r="AE646" s="294"/>
      <c r="AF646" s="294"/>
      <c r="AG646" s="294"/>
      <c r="AH646" s="294"/>
      <c r="AI646" s="295"/>
      <c r="AJ646" s="296"/>
      <c r="AK646" s="321"/>
      <c r="AL646" s="294"/>
      <c r="AM646" s="294"/>
      <c r="AN646" s="320"/>
      <c r="AO646" s="320"/>
      <c r="AP646" s="320"/>
      <c r="AQ646" s="320"/>
      <c r="AR646" s="320"/>
      <c r="AS646" s="320"/>
      <c r="AT646" s="320"/>
      <c r="AU646" s="320"/>
      <c r="AV646" s="320"/>
      <c r="AW646" s="320"/>
      <c r="AX646" s="320"/>
      <c r="AY646" s="320"/>
      <c r="AZ646" s="320"/>
      <c r="BA646" s="320"/>
      <c r="BB646" s="320"/>
      <c r="BC646" s="320"/>
      <c r="BD646" s="320"/>
    </row>
    <row r="647" spans="1:56" ht="16.5" customHeight="1">
      <c r="A647" s="312"/>
      <c r="B647" s="451"/>
      <c r="C647" s="313"/>
      <c r="D647" s="313"/>
      <c r="E647" s="313"/>
      <c r="F647" s="313"/>
      <c r="G647" s="313"/>
      <c r="H647" s="313"/>
      <c r="I647" s="313"/>
      <c r="J647" s="313"/>
      <c r="K647" s="313"/>
      <c r="L647" s="313"/>
      <c r="M647" s="313"/>
      <c r="N647" s="313"/>
      <c r="O647" s="314"/>
      <c r="P647" s="314"/>
      <c r="Q647" s="314"/>
      <c r="R647" s="314"/>
      <c r="S647" s="313"/>
      <c r="T647" s="315"/>
      <c r="U647" s="316"/>
      <c r="V647" s="317"/>
      <c r="W647" s="465"/>
      <c r="X647" s="464"/>
      <c r="Y647" s="319"/>
      <c r="Z647" s="294"/>
      <c r="AA647" s="294"/>
      <c r="AB647" s="294"/>
      <c r="AC647" s="294"/>
      <c r="AD647" s="294"/>
      <c r="AE647" s="294"/>
      <c r="AF647" s="294"/>
      <c r="AG647" s="294"/>
      <c r="AH647" s="294"/>
      <c r="AI647" s="295"/>
      <c r="AJ647" s="296"/>
      <c r="AK647" s="321"/>
      <c r="AL647" s="294"/>
      <c r="AM647" s="294"/>
      <c r="AN647" s="320"/>
      <c r="AO647" s="320"/>
      <c r="AP647" s="320"/>
      <c r="AQ647" s="320"/>
      <c r="AR647" s="320"/>
      <c r="AS647" s="320"/>
      <c r="AT647" s="320"/>
      <c r="AU647" s="320"/>
      <c r="AV647" s="320"/>
      <c r="AW647" s="320"/>
      <c r="AX647" s="320"/>
      <c r="AY647" s="320"/>
      <c r="AZ647" s="320"/>
      <c r="BA647" s="320"/>
      <c r="BB647" s="320"/>
      <c r="BC647" s="320"/>
      <c r="BD647" s="320"/>
    </row>
    <row r="648" spans="1:56" ht="16.5" customHeight="1">
      <c r="A648" s="312"/>
      <c r="B648" s="451"/>
      <c r="C648" s="313"/>
      <c r="D648" s="313"/>
      <c r="E648" s="313"/>
      <c r="F648" s="313"/>
      <c r="G648" s="313"/>
      <c r="H648" s="313"/>
      <c r="I648" s="313"/>
      <c r="J648" s="313"/>
      <c r="K648" s="313"/>
      <c r="L648" s="313"/>
      <c r="M648" s="313"/>
      <c r="N648" s="313"/>
      <c r="O648" s="314"/>
      <c r="P648" s="314"/>
      <c r="Q648" s="314"/>
      <c r="R648" s="314"/>
      <c r="S648" s="313"/>
      <c r="T648" s="315"/>
      <c r="U648" s="316"/>
      <c r="V648" s="317"/>
      <c r="W648" s="465"/>
      <c r="X648" s="464"/>
      <c r="Y648" s="319"/>
      <c r="Z648" s="294"/>
      <c r="AA648" s="294"/>
      <c r="AB648" s="294"/>
      <c r="AC648" s="294"/>
      <c r="AD648" s="294"/>
      <c r="AE648" s="294"/>
      <c r="AF648" s="294"/>
      <c r="AG648" s="294"/>
      <c r="AH648" s="294"/>
      <c r="AI648" s="295"/>
      <c r="AJ648" s="296"/>
      <c r="AK648" s="321"/>
      <c r="AL648" s="294"/>
      <c r="AM648" s="294"/>
      <c r="AN648" s="320"/>
      <c r="AO648" s="320"/>
      <c r="AP648" s="320"/>
      <c r="AQ648" s="320"/>
      <c r="AR648" s="320"/>
      <c r="AS648" s="320"/>
      <c r="AT648" s="320"/>
      <c r="AU648" s="320"/>
      <c r="AV648" s="320"/>
      <c r="AW648" s="320"/>
      <c r="AX648" s="320"/>
      <c r="AY648" s="320"/>
      <c r="AZ648" s="320"/>
      <c r="BA648" s="320"/>
      <c r="BB648" s="320"/>
      <c r="BC648" s="320"/>
      <c r="BD648" s="320"/>
    </row>
    <row r="649" spans="1:56" ht="16.5" customHeight="1">
      <c r="A649" s="312"/>
      <c r="B649" s="451"/>
      <c r="C649" s="313"/>
      <c r="D649" s="313"/>
      <c r="E649" s="313"/>
      <c r="F649" s="313"/>
      <c r="G649" s="313"/>
      <c r="H649" s="313"/>
      <c r="I649" s="313"/>
      <c r="J649" s="313"/>
      <c r="K649" s="313"/>
      <c r="L649" s="313"/>
      <c r="M649" s="313"/>
      <c r="N649" s="313"/>
      <c r="O649" s="314"/>
      <c r="P649" s="314"/>
      <c r="Q649" s="314"/>
      <c r="R649" s="314"/>
      <c r="S649" s="313"/>
      <c r="T649" s="315"/>
      <c r="U649" s="316"/>
      <c r="V649" s="317"/>
      <c r="W649" s="465"/>
      <c r="X649" s="464"/>
      <c r="Y649" s="319"/>
      <c r="Z649" s="294"/>
      <c r="AA649" s="294"/>
      <c r="AB649" s="294"/>
      <c r="AC649" s="294"/>
      <c r="AD649" s="294"/>
      <c r="AE649" s="294"/>
      <c r="AF649" s="294"/>
      <c r="AG649" s="294"/>
      <c r="AH649" s="294"/>
      <c r="AI649" s="295"/>
      <c r="AJ649" s="296"/>
      <c r="AK649" s="321"/>
      <c r="AL649" s="294"/>
      <c r="AM649" s="294"/>
      <c r="AN649" s="320"/>
      <c r="AO649" s="320"/>
      <c r="AP649" s="320"/>
      <c r="AQ649" s="320"/>
      <c r="AR649" s="320"/>
      <c r="AS649" s="320"/>
      <c r="AT649" s="320"/>
      <c r="AU649" s="320"/>
      <c r="AV649" s="320"/>
      <c r="AW649" s="320"/>
      <c r="AX649" s="320"/>
      <c r="AY649" s="320"/>
      <c r="AZ649" s="320"/>
      <c r="BA649" s="320"/>
      <c r="BB649" s="320"/>
      <c r="BC649" s="320"/>
      <c r="BD649" s="320"/>
    </row>
    <row r="650" spans="1:56" ht="16.5" customHeight="1">
      <c r="A650" s="312"/>
      <c r="B650" s="451"/>
      <c r="C650" s="313"/>
      <c r="D650" s="313"/>
      <c r="E650" s="313"/>
      <c r="F650" s="313"/>
      <c r="G650" s="313"/>
      <c r="H650" s="313"/>
      <c r="I650" s="313"/>
      <c r="J650" s="313"/>
      <c r="K650" s="313"/>
      <c r="L650" s="313"/>
      <c r="M650" s="313"/>
      <c r="N650" s="313"/>
      <c r="O650" s="314"/>
      <c r="P650" s="314"/>
      <c r="Q650" s="314"/>
      <c r="R650" s="314"/>
      <c r="S650" s="313"/>
      <c r="T650" s="315"/>
      <c r="U650" s="316"/>
      <c r="V650" s="317"/>
      <c r="W650" s="465"/>
      <c r="X650" s="464"/>
      <c r="Y650" s="319"/>
      <c r="Z650" s="294"/>
      <c r="AA650" s="294"/>
      <c r="AB650" s="294"/>
      <c r="AC650" s="294"/>
      <c r="AD650" s="294"/>
      <c r="AE650" s="294"/>
      <c r="AF650" s="294"/>
      <c r="AG650" s="294"/>
      <c r="AH650" s="294"/>
      <c r="AI650" s="295"/>
      <c r="AJ650" s="296"/>
      <c r="AK650" s="321"/>
      <c r="AL650" s="294"/>
      <c r="AM650" s="294"/>
      <c r="AN650" s="320"/>
      <c r="AO650" s="320"/>
      <c r="AP650" s="320"/>
      <c r="AQ650" s="320"/>
      <c r="AR650" s="320"/>
      <c r="AS650" s="320"/>
      <c r="AT650" s="320"/>
      <c r="AU650" s="320"/>
      <c r="AV650" s="320"/>
      <c r="AW650" s="320"/>
      <c r="AX650" s="320"/>
      <c r="AY650" s="320"/>
      <c r="AZ650" s="320"/>
      <c r="BA650" s="320"/>
      <c r="BB650" s="320"/>
      <c r="BC650" s="320"/>
      <c r="BD650" s="320"/>
    </row>
    <row r="651" spans="1:56" ht="16.5" customHeight="1">
      <c r="A651" s="312"/>
      <c r="B651" s="451"/>
      <c r="C651" s="313"/>
      <c r="D651" s="313"/>
      <c r="E651" s="313"/>
      <c r="F651" s="313"/>
      <c r="G651" s="313"/>
      <c r="H651" s="313"/>
      <c r="I651" s="313"/>
      <c r="J651" s="313"/>
      <c r="K651" s="313"/>
      <c r="L651" s="313"/>
      <c r="M651" s="313"/>
      <c r="N651" s="313"/>
      <c r="O651" s="314"/>
      <c r="P651" s="314"/>
      <c r="Q651" s="314"/>
      <c r="R651" s="314"/>
      <c r="S651" s="313"/>
      <c r="T651" s="315"/>
      <c r="U651" s="316"/>
      <c r="V651" s="317"/>
      <c r="W651" s="465"/>
      <c r="X651" s="464"/>
      <c r="Y651" s="319"/>
      <c r="Z651" s="294"/>
      <c r="AA651" s="294"/>
      <c r="AB651" s="294"/>
      <c r="AC651" s="294"/>
      <c r="AD651" s="294"/>
      <c r="AE651" s="294"/>
      <c r="AF651" s="294"/>
      <c r="AG651" s="294"/>
      <c r="AH651" s="294"/>
      <c r="AI651" s="295"/>
      <c r="AJ651" s="296"/>
      <c r="AK651" s="321"/>
      <c r="AL651" s="294"/>
      <c r="AM651" s="294"/>
      <c r="AN651" s="320"/>
      <c r="AO651" s="320"/>
      <c r="AP651" s="320"/>
      <c r="AQ651" s="320"/>
      <c r="AR651" s="320"/>
      <c r="AS651" s="320"/>
      <c r="AT651" s="320"/>
      <c r="AU651" s="320"/>
      <c r="AV651" s="320"/>
      <c r="AW651" s="320"/>
      <c r="AX651" s="320"/>
      <c r="AY651" s="320"/>
      <c r="AZ651" s="320"/>
      <c r="BA651" s="320"/>
      <c r="BB651" s="320"/>
      <c r="BC651" s="320"/>
      <c r="BD651" s="320"/>
    </row>
    <row r="652" spans="1:56" ht="16.5" customHeight="1">
      <c r="A652" s="312"/>
      <c r="B652" s="451"/>
      <c r="C652" s="313"/>
      <c r="D652" s="313"/>
      <c r="E652" s="313"/>
      <c r="F652" s="313"/>
      <c r="G652" s="313"/>
      <c r="H652" s="313"/>
      <c r="I652" s="313"/>
      <c r="J652" s="313"/>
      <c r="K652" s="313"/>
      <c r="L652" s="313"/>
      <c r="M652" s="313"/>
      <c r="N652" s="313"/>
      <c r="O652" s="314"/>
      <c r="P652" s="314"/>
      <c r="Q652" s="314"/>
      <c r="R652" s="314"/>
      <c r="S652" s="313"/>
      <c r="T652" s="315"/>
      <c r="U652" s="316"/>
      <c r="V652" s="317"/>
      <c r="W652" s="465"/>
      <c r="X652" s="464"/>
      <c r="Y652" s="319"/>
      <c r="Z652" s="294"/>
      <c r="AA652" s="294"/>
      <c r="AB652" s="294"/>
      <c r="AC652" s="294"/>
      <c r="AD652" s="294"/>
      <c r="AE652" s="294"/>
      <c r="AF652" s="294"/>
      <c r="AG652" s="294"/>
      <c r="AH652" s="294"/>
      <c r="AI652" s="295"/>
      <c r="AJ652" s="296"/>
      <c r="AK652" s="321"/>
      <c r="AL652" s="294"/>
      <c r="AM652" s="294"/>
      <c r="AN652" s="320"/>
      <c r="AO652" s="320"/>
      <c r="AP652" s="320"/>
      <c r="AQ652" s="320"/>
      <c r="AR652" s="320"/>
      <c r="AS652" s="320"/>
      <c r="AT652" s="320"/>
      <c r="AU652" s="320"/>
      <c r="AV652" s="320"/>
      <c r="AW652" s="320"/>
      <c r="AX652" s="320"/>
      <c r="AY652" s="320"/>
      <c r="AZ652" s="320"/>
      <c r="BA652" s="320"/>
      <c r="BB652" s="320"/>
      <c r="BC652" s="320"/>
      <c r="BD652" s="320"/>
    </row>
    <row r="653" spans="1:56" ht="16.5" customHeight="1">
      <c r="A653" s="312"/>
      <c r="B653" s="451"/>
      <c r="C653" s="313"/>
      <c r="D653" s="313"/>
      <c r="E653" s="313"/>
      <c r="F653" s="313"/>
      <c r="G653" s="313"/>
      <c r="H653" s="313"/>
      <c r="I653" s="313"/>
      <c r="J653" s="313"/>
      <c r="K653" s="313"/>
      <c r="L653" s="313"/>
      <c r="M653" s="313"/>
      <c r="N653" s="313"/>
      <c r="O653" s="314"/>
      <c r="P653" s="314"/>
      <c r="Q653" s="314"/>
      <c r="R653" s="314"/>
      <c r="S653" s="313"/>
      <c r="T653" s="315"/>
      <c r="U653" s="316"/>
      <c r="V653" s="317"/>
      <c r="W653" s="465"/>
      <c r="X653" s="464"/>
      <c r="Y653" s="319"/>
      <c r="Z653" s="294"/>
      <c r="AA653" s="294"/>
      <c r="AB653" s="294"/>
      <c r="AC653" s="294"/>
      <c r="AD653" s="294"/>
      <c r="AE653" s="294"/>
      <c r="AF653" s="294"/>
      <c r="AG653" s="294"/>
      <c r="AH653" s="294"/>
      <c r="AI653" s="295"/>
      <c r="AJ653" s="296"/>
      <c r="AK653" s="321"/>
      <c r="AL653" s="294"/>
      <c r="AM653" s="294"/>
      <c r="AN653" s="320"/>
      <c r="AO653" s="320"/>
      <c r="AP653" s="320"/>
      <c r="AQ653" s="320"/>
      <c r="AR653" s="320"/>
      <c r="AS653" s="320"/>
      <c r="AT653" s="320"/>
      <c r="AU653" s="320"/>
      <c r="AV653" s="320"/>
      <c r="AW653" s="320"/>
      <c r="AX653" s="320"/>
      <c r="AY653" s="320"/>
      <c r="AZ653" s="320"/>
      <c r="BA653" s="320"/>
      <c r="BB653" s="320"/>
      <c r="BC653" s="320"/>
      <c r="BD653" s="320"/>
    </row>
    <row r="654" spans="1:56" ht="16.5" customHeight="1">
      <c r="A654" s="312"/>
      <c r="B654" s="451"/>
      <c r="C654" s="313"/>
      <c r="D654" s="313"/>
      <c r="E654" s="313"/>
      <c r="F654" s="313"/>
      <c r="G654" s="313"/>
      <c r="H654" s="313"/>
      <c r="I654" s="313"/>
      <c r="J654" s="313"/>
      <c r="K654" s="313"/>
      <c r="L654" s="313"/>
      <c r="M654" s="313"/>
      <c r="N654" s="313"/>
      <c r="O654" s="314"/>
      <c r="P654" s="314"/>
      <c r="Q654" s="314"/>
      <c r="R654" s="314"/>
      <c r="S654" s="313"/>
      <c r="T654" s="315"/>
      <c r="U654" s="316"/>
      <c r="V654" s="317"/>
      <c r="W654" s="465"/>
      <c r="X654" s="464"/>
      <c r="Y654" s="319"/>
      <c r="Z654" s="294"/>
      <c r="AA654" s="294"/>
      <c r="AB654" s="294"/>
      <c r="AC654" s="294"/>
      <c r="AD654" s="294"/>
      <c r="AE654" s="294"/>
      <c r="AF654" s="294"/>
      <c r="AG654" s="294"/>
      <c r="AH654" s="294"/>
      <c r="AI654" s="295"/>
      <c r="AJ654" s="296"/>
      <c r="AK654" s="321"/>
      <c r="AL654" s="294"/>
      <c r="AM654" s="294"/>
      <c r="AN654" s="320"/>
      <c r="AO654" s="320"/>
      <c r="AP654" s="320"/>
      <c r="AQ654" s="320"/>
      <c r="AR654" s="320"/>
      <c r="AS654" s="320"/>
      <c r="AT654" s="320"/>
      <c r="AU654" s="320"/>
      <c r="AV654" s="320"/>
      <c r="AW654" s="320"/>
      <c r="AX654" s="320"/>
      <c r="AY654" s="320"/>
      <c r="AZ654" s="320"/>
      <c r="BA654" s="320"/>
      <c r="BB654" s="320"/>
      <c r="BC654" s="320"/>
      <c r="BD654" s="320"/>
    </row>
    <row r="655" spans="1:56" ht="16.5" customHeight="1">
      <c r="A655" s="312"/>
      <c r="B655" s="451"/>
      <c r="C655" s="313"/>
      <c r="D655" s="313"/>
      <c r="E655" s="313"/>
      <c r="F655" s="313"/>
      <c r="G655" s="313"/>
      <c r="H655" s="313"/>
      <c r="I655" s="313"/>
      <c r="J655" s="313"/>
      <c r="K655" s="313"/>
      <c r="L655" s="313"/>
      <c r="M655" s="313"/>
      <c r="N655" s="313"/>
      <c r="O655" s="314"/>
      <c r="P655" s="314"/>
      <c r="Q655" s="314"/>
      <c r="R655" s="314"/>
      <c r="S655" s="313"/>
      <c r="T655" s="315"/>
      <c r="U655" s="316"/>
      <c r="V655" s="317"/>
      <c r="W655" s="465"/>
      <c r="X655" s="464"/>
      <c r="Y655" s="319"/>
      <c r="Z655" s="294"/>
      <c r="AA655" s="294"/>
      <c r="AB655" s="294"/>
      <c r="AC655" s="294"/>
      <c r="AD655" s="294"/>
      <c r="AE655" s="294"/>
      <c r="AF655" s="294"/>
      <c r="AG655" s="294"/>
      <c r="AH655" s="294"/>
      <c r="AI655" s="295"/>
      <c r="AJ655" s="296"/>
      <c r="AK655" s="321"/>
      <c r="AL655" s="294"/>
      <c r="AM655" s="294"/>
      <c r="AN655" s="320"/>
      <c r="AO655" s="320"/>
      <c r="AP655" s="320"/>
      <c r="AQ655" s="320"/>
      <c r="AR655" s="320"/>
      <c r="AS655" s="320"/>
      <c r="AT655" s="320"/>
      <c r="AU655" s="320"/>
      <c r="AV655" s="320"/>
      <c r="AW655" s="320"/>
      <c r="AX655" s="320"/>
      <c r="AY655" s="320"/>
      <c r="AZ655" s="320"/>
      <c r="BA655" s="320"/>
      <c r="BB655" s="320"/>
      <c r="BC655" s="320"/>
      <c r="BD655" s="320"/>
    </row>
    <row r="656" spans="1:56" ht="16.5" customHeight="1">
      <c r="A656" s="312"/>
      <c r="B656" s="451"/>
      <c r="C656" s="313"/>
      <c r="D656" s="313"/>
      <c r="E656" s="313"/>
      <c r="F656" s="313"/>
      <c r="G656" s="313"/>
      <c r="H656" s="313"/>
      <c r="I656" s="313"/>
      <c r="J656" s="313"/>
      <c r="K656" s="313"/>
      <c r="L656" s="313"/>
      <c r="M656" s="313"/>
      <c r="N656" s="313"/>
      <c r="O656" s="314"/>
      <c r="P656" s="314"/>
      <c r="Q656" s="314"/>
      <c r="R656" s="314"/>
      <c r="S656" s="313"/>
      <c r="T656" s="315"/>
      <c r="U656" s="316"/>
      <c r="V656" s="317"/>
      <c r="W656" s="465"/>
      <c r="X656" s="464"/>
      <c r="Y656" s="319"/>
      <c r="Z656" s="294"/>
      <c r="AA656" s="294"/>
      <c r="AB656" s="294"/>
      <c r="AC656" s="294"/>
      <c r="AD656" s="294"/>
      <c r="AE656" s="294"/>
      <c r="AF656" s="294"/>
      <c r="AG656" s="294"/>
      <c r="AH656" s="294"/>
      <c r="AI656" s="295"/>
      <c r="AJ656" s="296"/>
      <c r="AK656" s="321"/>
      <c r="AL656" s="294"/>
      <c r="AM656" s="294"/>
      <c r="AN656" s="320"/>
      <c r="AO656" s="320"/>
      <c r="AP656" s="320"/>
      <c r="AQ656" s="320"/>
      <c r="AR656" s="320"/>
      <c r="AS656" s="320"/>
      <c r="AT656" s="320"/>
      <c r="AU656" s="320"/>
      <c r="AV656" s="320"/>
      <c r="AW656" s="320"/>
      <c r="AX656" s="320"/>
      <c r="AY656" s="320"/>
      <c r="AZ656" s="320"/>
      <c r="BA656" s="320"/>
      <c r="BB656" s="320"/>
      <c r="BC656" s="320"/>
      <c r="BD656" s="320"/>
    </row>
    <row r="657" spans="1:56" ht="16.5" customHeight="1">
      <c r="A657" s="312"/>
      <c r="B657" s="451"/>
      <c r="C657" s="313"/>
      <c r="D657" s="313"/>
      <c r="E657" s="313"/>
      <c r="F657" s="313"/>
      <c r="G657" s="313"/>
      <c r="H657" s="313"/>
      <c r="I657" s="313"/>
      <c r="J657" s="313"/>
      <c r="K657" s="313"/>
      <c r="L657" s="313"/>
      <c r="M657" s="313"/>
      <c r="N657" s="313"/>
      <c r="O657" s="314"/>
      <c r="P657" s="314"/>
      <c r="Q657" s="314"/>
      <c r="R657" s="314"/>
      <c r="S657" s="313"/>
      <c r="T657" s="315"/>
      <c r="U657" s="316"/>
      <c r="V657" s="317"/>
      <c r="W657" s="465"/>
      <c r="X657" s="464"/>
      <c r="Y657" s="319"/>
      <c r="Z657" s="294"/>
      <c r="AA657" s="294"/>
      <c r="AB657" s="294"/>
      <c r="AC657" s="294"/>
      <c r="AD657" s="294"/>
      <c r="AE657" s="294"/>
      <c r="AF657" s="294"/>
      <c r="AG657" s="294"/>
      <c r="AH657" s="294"/>
      <c r="AI657" s="295"/>
      <c r="AJ657" s="296"/>
      <c r="AK657" s="321"/>
      <c r="AL657" s="294"/>
      <c r="AM657" s="294"/>
      <c r="AN657" s="320"/>
      <c r="AO657" s="320"/>
      <c r="AP657" s="320"/>
      <c r="AQ657" s="320"/>
      <c r="AR657" s="320"/>
      <c r="AS657" s="320"/>
      <c r="AT657" s="320"/>
      <c r="AU657" s="320"/>
      <c r="AV657" s="320"/>
      <c r="AW657" s="320"/>
      <c r="AX657" s="320"/>
      <c r="AY657" s="320"/>
      <c r="AZ657" s="320"/>
      <c r="BA657" s="320"/>
      <c r="BB657" s="320"/>
      <c r="BC657" s="320"/>
      <c r="BD657" s="320"/>
    </row>
    <row r="658" spans="1:56" ht="16.5" customHeight="1">
      <c r="A658" s="312"/>
      <c r="B658" s="451"/>
      <c r="C658" s="313"/>
      <c r="D658" s="313"/>
      <c r="E658" s="313"/>
      <c r="F658" s="313"/>
      <c r="G658" s="313"/>
      <c r="H658" s="313"/>
      <c r="I658" s="313"/>
      <c r="J658" s="313"/>
      <c r="K658" s="313"/>
      <c r="L658" s="313"/>
      <c r="M658" s="313"/>
      <c r="N658" s="313"/>
      <c r="O658" s="314"/>
      <c r="P658" s="314"/>
      <c r="Q658" s="314"/>
      <c r="R658" s="314"/>
      <c r="S658" s="313"/>
      <c r="T658" s="315"/>
      <c r="U658" s="316"/>
      <c r="V658" s="317"/>
      <c r="W658" s="465"/>
      <c r="X658" s="464"/>
      <c r="Y658" s="319"/>
      <c r="Z658" s="294"/>
      <c r="AA658" s="294"/>
      <c r="AB658" s="294"/>
      <c r="AC658" s="294"/>
      <c r="AD658" s="294"/>
      <c r="AE658" s="294"/>
      <c r="AF658" s="294"/>
      <c r="AG658" s="294"/>
      <c r="AH658" s="294"/>
      <c r="AI658" s="295"/>
      <c r="AJ658" s="296"/>
      <c r="AK658" s="321"/>
      <c r="AL658" s="294"/>
      <c r="AM658" s="294"/>
      <c r="AN658" s="320"/>
      <c r="AO658" s="320"/>
      <c r="AP658" s="320"/>
      <c r="AQ658" s="320"/>
      <c r="AR658" s="320"/>
      <c r="AS658" s="320"/>
      <c r="AT658" s="320"/>
      <c r="AU658" s="320"/>
      <c r="AV658" s="320"/>
      <c r="AW658" s="320"/>
      <c r="AX658" s="320"/>
      <c r="AY658" s="320"/>
      <c r="AZ658" s="320"/>
      <c r="BA658" s="320"/>
      <c r="BB658" s="320"/>
      <c r="BC658" s="320"/>
      <c r="BD658" s="320"/>
    </row>
    <row r="659" spans="1:56" ht="16.5" customHeight="1">
      <c r="A659" s="312"/>
      <c r="B659" s="451"/>
      <c r="C659" s="313"/>
      <c r="D659" s="313"/>
      <c r="E659" s="313"/>
      <c r="F659" s="313"/>
      <c r="G659" s="313"/>
      <c r="H659" s="313"/>
      <c r="I659" s="313"/>
      <c r="J659" s="313"/>
      <c r="K659" s="313"/>
      <c r="L659" s="313"/>
      <c r="M659" s="313"/>
      <c r="N659" s="313"/>
      <c r="O659" s="314"/>
      <c r="P659" s="314"/>
      <c r="Q659" s="314"/>
      <c r="R659" s="314"/>
      <c r="S659" s="313"/>
      <c r="T659" s="315"/>
      <c r="U659" s="316"/>
      <c r="V659" s="317"/>
      <c r="W659" s="465"/>
      <c r="X659" s="464"/>
      <c r="Y659" s="319"/>
      <c r="Z659" s="294"/>
      <c r="AA659" s="294"/>
      <c r="AB659" s="294"/>
      <c r="AC659" s="294"/>
      <c r="AD659" s="294"/>
      <c r="AE659" s="294"/>
      <c r="AF659" s="294"/>
      <c r="AG659" s="294"/>
      <c r="AH659" s="294"/>
      <c r="AI659" s="295"/>
      <c r="AJ659" s="296"/>
      <c r="AK659" s="321"/>
      <c r="AL659" s="294"/>
      <c r="AM659" s="294"/>
      <c r="AN659" s="320"/>
      <c r="AO659" s="320"/>
      <c r="AP659" s="320"/>
      <c r="AQ659" s="320"/>
      <c r="AR659" s="320"/>
      <c r="AS659" s="320"/>
      <c r="AT659" s="320"/>
      <c r="AU659" s="320"/>
      <c r="AV659" s="320"/>
      <c r="AW659" s="320"/>
      <c r="AX659" s="320"/>
      <c r="AY659" s="320"/>
      <c r="AZ659" s="320"/>
      <c r="BA659" s="320"/>
      <c r="BB659" s="320"/>
      <c r="BC659" s="320"/>
      <c r="BD659" s="320"/>
    </row>
    <row r="660" spans="1:56" ht="16.5" customHeight="1">
      <c r="A660" s="312"/>
      <c r="B660" s="451"/>
      <c r="C660" s="313"/>
      <c r="D660" s="313"/>
      <c r="E660" s="313"/>
      <c r="F660" s="313"/>
      <c r="G660" s="313"/>
      <c r="H660" s="313"/>
      <c r="I660" s="313"/>
      <c r="J660" s="313"/>
      <c r="K660" s="313"/>
      <c r="L660" s="313"/>
      <c r="M660" s="313"/>
      <c r="N660" s="313"/>
      <c r="O660" s="314"/>
      <c r="P660" s="314"/>
      <c r="Q660" s="314"/>
      <c r="R660" s="314"/>
      <c r="S660" s="313"/>
      <c r="T660" s="315"/>
      <c r="U660" s="316"/>
      <c r="V660" s="317"/>
      <c r="W660" s="465"/>
      <c r="X660" s="464"/>
      <c r="Y660" s="319"/>
      <c r="Z660" s="294"/>
      <c r="AA660" s="294"/>
      <c r="AB660" s="294"/>
      <c r="AC660" s="294"/>
      <c r="AD660" s="294"/>
      <c r="AE660" s="294"/>
      <c r="AF660" s="294"/>
      <c r="AG660" s="294"/>
      <c r="AH660" s="294"/>
      <c r="AI660" s="295"/>
      <c r="AJ660" s="296"/>
      <c r="AK660" s="321"/>
      <c r="AL660" s="294"/>
      <c r="AM660" s="294"/>
      <c r="AN660" s="320"/>
      <c r="AO660" s="320"/>
      <c r="AP660" s="320"/>
      <c r="AQ660" s="320"/>
      <c r="AR660" s="320"/>
      <c r="AS660" s="320"/>
      <c r="AT660" s="320"/>
      <c r="AU660" s="320"/>
      <c r="AV660" s="320"/>
      <c r="AW660" s="320"/>
      <c r="AX660" s="320"/>
      <c r="AY660" s="320"/>
      <c r="AZ660" s="320"/>
      <c r="BA660" s="320"/>
      <c r="BB660" s="320"/>
      <c r="BC660" s="320"/>
      <c r="BD660" s="320"/>
    </row>
    <row r="661" spans="1:56" ht="16.5" customHeight="1">
      <c r="A661" s="312"/>
      <c r="B661" s="451"/>
      <c r="C661" s="313"/>
      <c r="D661" s="313"/>
      <c r="E661" s="313"/>
      <c r="F661" s="313"/>
      <c r="G661" s="313"/>
      <c r="H661" s="313"/>
      <c r="I661" s="313"/>
      <c r="J661" s="313"/>
      <c r="K661" s="313"/>
      <c r="L661" s="313"/>
      <c r="M661" s="313"/>
      <c r="N661" s="313"/>
      <c r="O661" s="314"/>
      <c r="P661" s="314"/>
      <c r="Q661" s="314"/>
      <c r="R661" s="314"/>
      <c r="S661" s="313"/>
      <c r="T661" s="315"/>
      <c r="U661" s="316"/>
      <c r="V661" s="317"/>
      <c r="W661" s="465"/>
      <c r="X661" s="464"/>
      <c r="Y661" s="319"/>
      <c r="Z661" s="294"/>
      <c r="AA661" s="294"/>
      <c r="AB661" s="294"/>
      <c r="AC661" s="294"/>
      <c r="AD661" s="294"/>
      <c r="AE661" s="294"/>
      <c r="AF661" s="294"/>
      <c r="AG661" s="294"/>
      <c r="AH661" s="294"/>
      <c r="AI661" s="295"/>
      <c r="AJ661" s="296"/>
      <c r="AK661" s="321"/>
      <c r="AL661" s="294"/>
      <c r="AM661" s="294"/>
      <c r="AN661" s="320"/>
      <c r="AO661" s="320"/>
      <c r="AP661" s="320"/>
      <c r="AQ661" s="320"/>
      <c r="AR661" s="320"/>
      <c r="AS661" s="320"/>
      <c r="AT661" s="320"/>
      <c r="AU661" s="320"/>
      <c r="AV661" s="320"/>
      <c r="AW661" s="320"/>
      <c r="AX661" s="320"/>
      <c r="AY661" s="320"/>
      <c r="AZ661" s="320"/>
      <c r="BA661" s="320"/>
      <c r="BB661" s="320"/>
      <c r="BC661" s="320"/>
      <c r="BD661" s="320"/>
    </row>
    <row r="662" spans="1:56" ht="16.5" customHeight="1">
      <c r="A662" s="312"/>
      <c r="B662" s="451"/>
      <c r="C662" s="313"/>
      <c r="D662" s="313"/>
      <c r="E662" s="313"/>
      <c r="F662" s="313"/>
      <c r="G662" s="313"/>
      <c r="H662" s="313"/>
      <c r="I662" s="313"/>
      <c r="J662" s="313"/>
      <c r="K662" s="313"/>
      <c r="L662" s="313"/>
      <c r="M662" s="313"/>
      <c r="N662" s="313"/>
      <c r="O662" s="314"/>
      <c r="P662" s="314"/>
      <c r="Q662" s="314"/>
      <c r="R662" s="314"/>
      <c r="S662" s="313"/>
      <c r="T662" s="315"/>
      <c r="U662" s="316"/>
      <c r="V662" s="317"/>
      <c r="W662" s="465"/>
      <c r="X662" s="464"/>
      <c r="Y662" s="319"/>
      <c r="Z662" s="294"/>
      <c r="AA662" s="294"/>
      <c r="AB662" s="294"/>
      <c r="AC662" s="294"/>
      <c r="AD662" s="294"/>
      <c r="AE662" s="294"/>
      <c r="AF662" s="294"/>
      <c r="AG662" s="294"/>
      <c r="AH662" s="294"/>
      <c r="AI662" s="295"/>
      <c r="AJ662" s="296"/>
      <c r="AK662" s="321"/>
      <c r="AL662" s="294"/>
      <c r="AM662" s="294"/>
      <c r="AN662" s="320"/>
      <c r="AO662" s="320"/>
      <c r="AP662" s="320"/>
      <c r="AQ662" s="320"/>
      <c r="AR662" s="320"/>
      <c r="AS662" s="320"/>
      <c r="AT662" s="320"/>
      <c r="AU662" s="320"/>
      <c r="AV662" s="320"/>
      <c r="AW662" s="320"/>
      <c r="AX662" s="320"/>
      <c r="AY662" s="320"/>
      <c r="AZ662" s="320"/>
      <c r="BA662" s="320"/>
      <c r="BB662" s="320"/>
      <c r="BC662" s="320"/>
      <c r="BD662" s="320"/>
    </row>
    <row r="663" spans="1:56" ht="16.5" customHeight="1">
      <c r="A663" s="312"/>
      <c r="B663" s="451"/>
      <c r="C663" s="313"/>
      <c r="D663" s="313"/>
      <c r="E663" s="313"/>
      <c r="F663" s="313"/>
      <c r="G663" s="313"/>
      <c r="H663" s="313"/>
      <c r="I663" s="313"/>
      <c r="J663" s="313"/>
      <c r="K663" s="313"/>
      <c r="L663" s="313"/>
      <c r="M663" s="313"/>
      <c r="N663" s="313"/>
      <c r="O663" s="314"/>
      <c r="P663" s="314"/>
      <c r="Q663" s="314"/>
      <c r="R663" s="314"/>
      <c r="S663" s="313"/>
      <c r="T663" s="315"/>
      <c r="U663" s="316"/>
      <c r="V663" s="317"/>
      <c r="W663" s="465"/>
      <c r="X663" s="464"/>
      <c r="Y663" s="319"/>
      <c r="Z663" s="294"/>
      <c r="AA663" s="294"/>
      <c r="AB663" s="294"/>
      <c r="AC663" s="294"/>
      <c r="AD663" s="294"/>
      <c r="AE663" s="294"/>
      <c r="AF663" s="294"/>
      <c r="AG663" s="294"/>
      <c r="AH663" s="294"/>
      <c r="AI663" s="295"/>
      <c r="AJ663" s="296"/>
      <c r="AK663" s="321"/>
      <c r="AL663" s="294"/>
      <c r="AM663" s="294"/>
      <c r="AN663" s="320"/>
      <c r="AO663" s="320"/>
      <c r="AP663" s="320"/>
      <c r="AQ663" s="320"/>
      <c r="AR663" s="320"/>
      <c r="AS663" s="320"/>
      <c r="AT663" s="320"/>
      <c r="AU663" s="320"/>
      <c r="AV663" s="320"/>
      <c r="AW663" s="320"/>
      <c r="AX663" s="320"/>
      <c r="AY663" s="320"/>
      <c r="AZ663" s="320"/>
      <c r="BA663" s="320"/>
      <c r="BB663" s="320"/>
      <c r="BC663" s="320"/>
      <c r="BD663" s="320"/>
    </row>
    <row r="664" spans="1:56" ht="16.5" customHeight="1">
      <c r="A664" s="312"/>
      <c r="B664" s="451"/>
      <c r="C664" s="313"/>
      <c r="D664" s="313"/>
      <c r="E664" s="313"/>
      <c r="F664" s="313"/>
      <c r="G664" s="313"/>
      <c r="H664" s="313"/>
      <c r="I664" s="313"/>
      <c r="J664" s="313"/>
      <c r="K664" s="313"/>
      <c r="L664" s="313"/>
      <c r="M664" s="313"/>
      <c r="N664" s="313"/>
      <c r="O664" s="314"/>
      <c r="P664" s="314"/>
      <c r="Q664" s="314"/>
      <c r="R664" s="314"/>
      <c r="S664" s="313"/>
      <c r="T664" s="315"/>
      <c r="U664" s="316"/>
      <c r="V664" s="317"/>
      <c r="W664" s="465"/>
      <c r="X664" s="464"/>
      <c r="Y664" s="319"/>
      <c r="Z664" s="294"/>
      <c r="AA664" s="294"/>
      <c r="AB664" s="294"/>
      <c r="AC664" s="294"/>
      <c r="AD664" s="294"/>
      <c r="AE664" s="294"/>
      <c r="AF664" s="294"/>
      <c r="AG664" s="294"/>
      <c r="AH664" s="294"/>
      <c r="AI664" s="295"/>
      <c r="AJ664" s="296"/>
      <c r="AK664" s="321"/>
      <c r="AL664" s="294"/>
      <c r="AM664" s="294"/>
      <c r="AN664" s="320"/>
      <c r="AO664" s="320"/>
      <c r="AP664" s="320"/>
      <c r="AQ664" s="320"/>
      <c r="AR664" s="320"/>
      <c r="AS664" s="320"/>
      <c r="AT664" s="320"/>
      <c r="AU664" s="320"/>
      <c r="AV664" s="320"/>
      <c r="AW664" s="320"/>
      <c r="AX664" s="320"/>
      <c r="AY664" s="320"/>
      <c r="AZ664" s="320"/>
      <c r="BA664" s="320"/>
      <c r="BB664" s="320"/>
      <c r="BC664" s="320"/>
      <c r="BD664" s="320"/>
    </row>
    <row r="665" spans="1:56" ht="16.5" customHeight="1">
      <c r="A665" s="312"/>
      <c r="B665" s="451"/>
      <c r="C665" s="313"/>
      <c r="D665" s="313"/>
      <c r="E665" s="313"/>
      <c r="F665" s="313"/>
      <c r="G665" s="313"/>
      <c r="H665" s="313"/>
      <c r="I665" s="313"/>
      <c r="J665" s="313"/>
      <c r="K665" s="313"/>
      <c r="L665" s="313"/>
      <c r="M665" s="313"/>
      <c r="N665" s="313"/>
      <c r="O665" s="314"/>
      <c r="P665" s="314"/>
      <c r="Q665" s="314"/>
      <c r="R665" s="314"/>
      <c r="S665" s="313"/>
      <c r="T665" s="315"/>
      <c r="U665" s="316"/>
      <c r="V665" s="317"/>
      <c r="W665" s="465"/>
      <c r="X665" s="464"/>
      <c r="Y665" s="319"/>
      <c r="Z665" s="294"/>
      <c r="AA665" s="294"/>
      <c r="AB665" s="294"/>
      <c r="AC665" s="294"/>
      <c r="AD665" s="294"/>
      <c r="AE665" s="294"/>
      <c r="AF665" s="294"/>
      <c r="AG665" s="294"/>
      <c r="AH665" s="294"/>
      <c r="AI665" s="295"/>
      <c r="AJ665" s="296"/>
      <c r="AK665" s="321"/>
      <c r="AL665" s="294"/>
      <c r="AM665" s="294"/>
      <c r="AN665" s="320"/>
      <c r="AO665" s="320"/>
      <c r="AP665" s="320"/>
      <c r="AQ665" s="320"/>
      <c r="AR665" s="320"/>
      <c r="AS665" s="320"/>
      <c r="AT665" s="320"/>
      <c r="AU665" s="320"/>
      <c r="AV665" s="320"/>
      <c r="AW665" s="320"/>
      <c r="AX665" s="320"/>
      <c r="AY665" s="320"/>
      <c r="AZ665" s="320"/>
      <c r="BA665" s="320"/>
      <c r="BB665" s="320"/>
      <c r="BC665" s="320"/>
      <c r="BD665" s="320"/>
    </row>
    <row r="666" spans="1:56" ht="16.5" customHeight="1">
      <c r="A666" s="312"/>
      <c r="B666" s="451"/>
      <c r="C666" s="313"/>
      <c r="D666" s="313"/>
      <c r="E666" s="313"/>
      <c r="F666" s="313"/>
      <c r="G666" s="313"/>
      <c r="H666" s="313"/>
      <c r="I666" s="313"/>
      <c r="J666" s="313"/>
      <c r="K666" s="313"/>
      <c r="L666" s="313"/>
      <c r="M666" s="313"/>
      <c r="N666" s="313"/>
      <c r="O666" s="314"/>
      <c r="P666" s="314"/>
      <c r="Q666" s="314"/>
      <c r="R666" s="314"/>
      <c r="S666" s="313"/>
      <c r="T666" s="315"/>
      <c r="U666" s="316"/>
      <c r="V666" s="317"/>
      <c r="W666" s="465"/>
      <c r="X666" s="464"/>
      <c r="Y666" s="319"/>
      <c r="Z666" s="294"/>
      <c r="AA666" s="294"/>
      <c r="AB666" s="294"/>
      <c r="AC666" s="294"/>
      <c r="AD666" s="294"/>
      <c r="AE666" s="294"/>
      <c r="AF666" s="294"/>
      <c r="AG666" s="294"/>
      <c r="AH666" s="294"/>
      <c r="AI666" s="295"/>
      <c r="AJ666" s="296"/>
      <c r="AK666" s="321"/>
      <c r="AL666" s="294"/>
      <c r="AM666" s="294"/>
      <c r="AN666" s="320"/>
      <c r="AO666" s="320"/>
      <c r="AP666" s="320"/>
      <c r="AQ666" s="320"/>
      <c r="AR666" s="320"/>
      <c r="AS666" s="320"/>
      <c r="AT666" s="320"/>
      <c r="AU666" s="320"/>
      <c r="AV666" s="320"/>
      <c r="AW666" s="320"/>
      <c r="AX666" s="320"/>
      <c r="AY666" s="320"/>
      <c r="AZ666" s="320"/>
      <c r="BA666" s="320"/>
      <c r="BB666" s="320"/>
      <c r="BC666" s="320"/>
      <c r="BD666" s="320"/>
    </row>
    <row r="667" spans="1:56" ht="16.5" customHeight="1">
      <c r="A667" s="312"/>
      <c r="B667" s="451"/>
      <c r="C667" s="313"/>
      <c r="D667" s="313"/>
      <c r="E667" s="313"/>
      <c r="F667" s="313"/>
      <c r="G667" s="313"/>
      <c r="H667" s="313"/>
      <c r="I667" s="313"/>
      <c r="J667" s="313"/>
      <c r="K667" s="313"/>
      <c r="L667" s="313"/>
      <c r="M667" s="313"/>
      <c r="N667" s="313"/>
      <c r="O667" s="314"/>
      <c r="P667" s="314"/>
      <c r="Q667" s="314"/>
      <c r="R667" s="314"/>
      <c r="S667" s="313"/>
      <c r="T667" s="315"/>
      <c r="U667" s="316"/>
      <c r="V667" s="317"/>
      <c r="W667" s="465"/>
      <c r="X667" s="464"/>
      <c r="Y667" s="319"/>
      <c r="Z667" s="294"/>
      <c r="AA667" s="294"/>
      <c r="AB667" s="294"/>
      <c r="AC667" s="294"/>
      <c r="AD667" s="294"/>
      <c r="AE667" s="294"/>
      <c r="AF667" s="294"/>
      <c r="AG667" s="294"/>
      <c r="AH667" s="294"/>
      <c r="AI667" s="295"/>
      <c r="AJ667" s="296"/>
      <c r="AK667" s="321"/>
      <c r="AL667" s="294"/>
      <c r="AM667" s="294"/>
      <c r="AN667" s="320"/>
      <c r="AO667" s="320"/>
      <c r="AP667" s="320"/>
      <c r="AQ667" s="320"/>
      <c r="AR667" s="320"/>
      <c r="AS667" s="320"/>
      <c r="AT667" s="320"/>
      <c r="AU667" s="320"/>
      <c r="AV667" s="320"/>
      <c r="AW667" s="320"/>
      <c r="AX667" s="320"/>
      <c r="AY667" s="320"/>
      <c r="AZ667" s="320"/>
      <c r="BA667" s="320"/>
      <c r="BB667" s="320"/>
      <c r="BC667" s="320"/>
      <c r="BD667" s="320"/>
    </row>
    <row r="668" spans="1:56" ht="16.5" customHeight="1">
      <c r="A668" s="312"/>
      <c r="B668" s="451"/>
      <c r="C668" s="313"/>
      <c r="D668" s="313"/>
      <c r="E668" s="313"/>
      <c r="F668" s="313"/>
      <c r="G668" s="313"/>
      <c r="H668" s="313"/>
      <c r="I668" s="313"/>
      <c r="J668" s="313"/>
      <c r="K668" s="313"/>
      <c r="L668" s="313"/>
      <c r="M668" s="313"/>
      <c r="N668" s="313"/>
      <c r="O668" s="314"/>
      <c r="P668" s="314"/>
      <c r="Q668" s="314"/>
      <c r="R668" s="314"/>
      <c r="S668" s="313"/>
      <c r="T668" s="315"/>
      <c r="U668" s="316"/>
      <c r="V668" s="317"/>
      <c r="W668" s="465"/>
      <c r="X668" s="464"/>
      <c r="Y668" s="319"/>
      <c r="Z668" s="294"/>
      <c r="AA668" s="294"/>
      <c r="AB668" s="294"/>
      <c r="AC668" s="294"/>
      <c r="AD668" s="294"/>
      <c r="AE668" s="294"/>
      <c r="AF668" s="294"/>
      <c r="AG668" s="294"/>
      <c r="AH668" s="294"/>
      <c r="AI668" s="295"/>
      <c r="AJ668" s="296"/>
      <c r="AK668" s="321"/>
      <c r="AL668" s="294"/>
      <c r="AM668" s="294"/>
      <c r="AN668" s="320"/>
      <c r="AO668" s="320"/>
      <c r="AP668" s="320"/>
      <c r="AQ668" s="320"/>
      <c r="AR668" s="320"/>
      <c r="AS668" s="320"/>
      <c r="AT668" s="320"/>
      <c r="AU668" s="320"/>
      <c r="AV668" s="320"/>
      <c r="AW668" s="320"/>
      <c r="AX668" s="320"/>
      <c r="AY668" s="320"/>
      <c r="AZ668" s="320"/>
      <c r="BA668" s="320"/>
      <c r="BB668" s="320"/>
      <c r="BC668" s="320"/>
      <c r="BD668" s="320"/>
    </row>
    <row r="669" spans="1:56" ht="16.5" customHeight="1">
      <c r="A669" s="312"/>
      <c r="B669" s="451"/>
      <c r="C669" s="313"/>
      <c r="D669" s="313"/>
      <c r="E669" s="313"/>
      <c r="F669" s="313"/>
      <c r="G669" s="313"/>
      <c r="H669" s="313"/>
      <c r="I669" s="313"/>
      <c r="J669" s="313"/>
      <c r="K669" s="313"/>
      <c r="L669" s="313"/>
      <c r="M669" s="313"/>
      <c r="N669" s="313"/>
      <c r="O669" s="314"/>
      <c r="P669" s="314"/>
      <c r="Q669" s="314"/>
      <c r="R669" s="314"/>
      <c r="S669" s="313"/>
      <c r="T669" s="315"/>
      <c r="U669" s="316"/>
      <c r="V669" s="317"/>
      <c r="W669" s="465"/>
      <c r="X669" s="464"/>
      <c r="Y669" s="319"/>
      <c r="Z669" s="294"/>
      <c r="AA669" s="294"/>
      <c r="AB669" s="294"/>
      <c r="AC669" s="294"/>
      <c r="AD669" s="294"/>
      <c r="AE669" s="294"/>
      <c r="AF669" s="294"/>
      <c r="AG669" s="294"/>
      <c r="AH669" s="294"/>
      <c r="AI669" s="295"/>
      <c r="AJ669" s="296"/>
      <c r="AK669" s="321"/>
      <c r="AL669" s="294"/>
      <c r="AM669" s="294"/>
      <c r="AN669" s="320"/>
      <c r="AO669" s="320"/>
      <c r="AP669" s="320"/>
      <c r="AQ669" s="320"/>
      <c r="AR669" s="320"/>
      <c r="AS669" s="320"/>
      <c r="AT669" s="320"/>
      <c r="AU669" s="320"/>
      <c r="AV669" s="320"/>
      <c r="AW669" s="320"/>
      <c r="AX669" s="320"/>
      <c r="AY669" s="320"/>
      <c r="AZ669" s="320"/>
      <c r="BA669" s="320"/>
      <c r="BB669" s="320"/>
      <c r="BC669" s="320"/>
      <c r="BD669" s="320"/>
    </row>
    <row r="670" spans="1:56" ht="16.5" customHeight="1">
      <c r="A670" s="312"/>
      <c r="B670" s="451"/>
      <c r="C670" s="313"/>
      <c r="D670" s="313"/>
      <c r="E670" s="313"/>
      <c r="F670" s="313"/>
      <c r="G670" s="313"/>
      <c r="H670" s="313"/>
      <c r="I670" s="313"/>
      <c r="J670" s="313"/>
      <c r="K670" s="313"/>
      <c r="L670" s="313"/>
      <c r="M670" s="313"/>
      <c r="N670" s="313"/>
      <c r="O670" s="314"/>
      <c r="P670" s="314"/>
      <c r="Q670" s="314"/>
      <c r="R670" s="314"/>
      <c r="S670" s="313"/>
      <c r="T670" s="315"/>
      <c r="U670" s="316"/>
      <c r="V670" s="317"/>
      <c r="W670" s="465"/>
      <c r="X670" s="464"/>
      <c r="Y670" s="319"/>
      <c r="Z670" s="294"/>
      <c r="AA670" s="294"/>
      <c r="AB670" s="294"/>
      <c r="AC670" s="294"/>
      <c r="AD670" s="294"/>
      <c r="AE670" s="294"/>
      <c r="AF670" s="294"/>
      <c r="AG670" s="294"/>
      <c r="AH670" s="294"/>
      <c r="AI670" s="295"/>
      <c r="AJ670" s="296"/>
      <c r="AK670" s="321"/>
      <c r="AL670" s="294"/>
      <c r="AM670" s="294"/>
      <c r="AN670" s="320"/>
      <c r="AO670" s="320"/>
      <c r="AP670" s="320"/>
      <c r="AQ670" s="320"/>
      <c r="AR670" s="320"/>
      <c r="AS670" s="320"/>
      <c r="AT670" s="320"/>
      <c r="AU670" s="320"/>
      <c r="AV670" s="320"/>
      <c r="AW670" s="320"/>
      <c r="AX670" s="320"/>
      <c r="AY670" s="320"/>
      <c r="AZ670" s="320"/>
      <c r="BA670" s="320"/>
      <c r="BB670" s="320"/>
      <c r="BC670" s="320"/>
      <c r="BD670" s="320"/>
    </row>
    <row r="671" spans="1:56" ht="16.5" customHeight="1">
      <c r="A671" s="312"/>
      <c r="B671" s="451"/>
      <c r="C671" s="313"/>
      <c r="D671" s="313"/>
      <c r="E671" s="313"/>
      <c r="F671" s="313"/>
      <c r="G671" s="313"/>
      <c r="H671" s="313"/>
      <c r="I671" s="313"/>
      <c r="J671" s="313"/>
      <c r="K671" s="313"/>
      <c r="L671" s="313"/>
      <c r="M671" s="313"/>
      <c r="N671" s="313"/>
      <c r="O671" s="314"/>
      <c r="P671" s="314"/>
      <c r="Q671" s="314"/>
      <c r="R671" s="314"/>
      <c r="S671" s="313"/>
      <c r="T671" s="315"/>
      <c r="U671" s="316"/>
      <c r="V671" s="317"/>
      <c r="W671" s="465"/>
      <c r="X671" s="464"/>
      <c r="Y671" s="319"/>
      <c r="Z671" s="294"/>
      <c r="AA671" s="294"/>
      <c r="AB671" s="294"/>
      <c r="AC671" s="294"/>
      <c r="AD671" s="294"/>
      <c r="AE671" s="294"/>
      <c r="AF671" s="294"/>
      <c r="AG671" s="294"/>
      <c r="AH671" s="294"/>
      <c r="AI671" s="295"/>
      <c r="AJ671" s="296"/>
      <c r="AK671" s="321"/>
      <c r="AL671" s="294"/>
      <c r="AM671" s="294"/>
      <c r="AN671" s="320"/>
      <c r="AO671" s="320"/>
      <c r="AP671" s="320"/>
      <c r="AQ671" s="320"/>
      <c r="AR671" s="320"/>
      <c r="AS671" s="320"/>
      <c r="AT671" s="320"/>
      <c r="AU671" s="320"/>
      <c r="AV671" s="320"/>
      <c r="AW671" s="320"/>
      <c r="AX671" s="320"/>
      <c r="AY671" s="320"/>
      <c r="AZ671" s="320"/>
      <c r="BA671" s="320"/>
      <c r="BB671" s="320"/>
      <c r="BC671" s="320"/>
      <c r="BD671" s="320"/>
    </row>
    <row r="672" spans="1:56" ht="16.5" customHeight="1">
      <c r="A672" s="312"/>
      <c r="B672" s="451"/>
      <c r="C672" s="313"/>
      <c r="D672" s="313"/>
      <c r="E672" s="313"/>
      <c r="F672" s="313"/>
      <c r="G672" s="313"/>
      <c r="H672" s="313"/>
      <c r="I672" s="313"/>
      <c r="J672" s="313"/>
      <c r="K672" s="313"/>
      <c r="L672" s="313"/>
      <c r="M672" s="313"/>
      <c r="N672" s="313"/>
      <c r="O672" s="314"/>
      <c r="P672" s="314"/>
      <c r="Q672" s="314"/>
      <c r="R672" s="314"/>
      <c r="S672" s="313"/>
      <c r="T672" s="315"/>
      <c r="U672" s="316"/>
      <c r="V672" s="317"/>
      <c r="W672" s="465"/>
      <c r="X672" s="464"/>
      <c r="Y672" s="319"/>
      <c r="Z672" s="294"/>
      <c r="AA672" s="294"/>
      <c r="AB672" s="294"/>
      <c r="AC672" s="294"/>
      <c r="AD672" s="294"/>
      <c r="AE672" s="294"/>
      <c r="AF672" s="294"/>
      <c r="AG672" s="294"/>
      <c r="AH672" s="294"/>
      <c r="AI672" s="295"/>
      <c r="AJ672" s="296"/>
      <c r="AK672" s="321"/>
      <c r="AL672" s="294"/>
      <c r="AM672" s="294"/>
      <c r="AN672" s="320"/>
      <c r="AO672" s="320"/>
      <c r="AP672" s="320"/>
      <c r="AQ672" s="320"/>
      <c r="AR672" s="320"/>
      <c r="AS672" s="320"/>
      <c r="AT672" s="320"/>
      <c r="AU672" s="320"/>
      <c r="AV672" s="320"/>
      <c r="AW672" s="320"/>
      <c r="AX672" s="320"/>
      <c r="AY672" s="320"/>
      <c r="AZ672" s="320"/>
      <c r="BA672" s="320"/>
      <c r="BB672" s="320"/>
      <c r="BC672" s="320"/>
      <c r="BD672" s="320"/>
    </row>
    <row r="673" spans="1:56" ht="16.5" customHeight="1">
      <c r="A673" s="312"/>
      <c r="B673" s="451"/>
      <c r="C673" s="313"/>
      <c r="D673" s="313"/>
      <c r="E673" s="313"/>
      <c r="F673" s="313"/>
      <c r="G673" s="313"/>
      <c r="H673" s="313"/>
      <c r="I673" s="313"/>
      <c r="J673" s="313"/>
      <c r="K673" s="313"/>
      <c r="L673" s="313"/>
      <c r="M673" s="313"/>
      <c r="N673" s="313"/>
      <c r="O673" s="314"/>
      <c r="P673" s="314"/>
      <c r="Q673" s="314"/>
      <c r="R673" s="314"/>
      <c r="S673" s="313"/>
      <c r="T673" s="315"/>
      <c r="U673" s="316"/>
      <c r="V673" s="317"/>
      <c r="W673" s="465"/>
      <c r="X673" s="464"/>
      <c r="Y673" s="319"/>
      <c r="Z673" s="294"/>
      <c r="AA673" s="294"/>
      <c r="AB673" s="294"/>
      <c r="AC673" s="294"/>
      <c r="AD673" s="294"/>
      <c r="AE673" s="294"/>
      <c r="AF673" s="294"/>
      <c r="AG673" s="294"/>
      <c r="AH673" s="294"/>
      <c r="AI673" s="295"/>
      <c r="AJ673" s="296"/>
      <c r="AK673" s="321"/>
      <c r="AL673" s="294"/>
      <c r="AM673" s="294"/>
      <c r="AN673" s="320"/>
      <c r="AO673" s="320"/>
      <c r="AP673" s="320"/>
      <c r="AQ673" s="320"/>
      <c r="AR673" s="320"/>
      <c r="AS673" s="320"/>
      <c r="AT673" s="320"/>
      <c r="AU673" s="320"/>
      <c r="AV673" s="320"/>
      <c r="AW673" s="320"/>
      <c r="AX673" s="320"/>
      <c r="AY673" s="320"/>
      <c r="AZ673" s="320"/>
      <c r="BA673" s="320"/>
      <c r="BB673" s="320"/>
      <c r="BC673" s="320"/>
      <c r="BD673" s="320"/>
    </row>
    <row r="674" spans="1:56" ht="16.5" customHeight="1">
      <c r="A674" s="312"/>
      <c r="B674" s="451"/>
      <c r="C674" s="313"/>
      <c r="D674" s="313"/>
      <c r="E674" s="313"/>
      <c r="F674" s="313"/>
      <c r="G674" s="313"/>
      <c r="H674" s="313"/>
      <c r="I674" s="313"/>
      <c r="J674" s="313"/>
      <c r="K674" s="313"/>
      <c r="L674" s="313"/>
      <c r="M674" s="313"/>
      <c r="N674" s="313"/>
      <c r="O674" s="314"/>
      <c r="P674" s="314"/>
      <c r="Q674" s="314"/>
      <c r="R674" s="314"/>
      <c r="S674" s="313"/>
      <c r="T674" s="315"/>
      <c r="U674" s="316"/>
      <c r="V674" s="317"/>
      <c r="W674" s="465"/>
      <c r="X674" s="464"/>
      <c r="Y674" s="319"/>
      <c r="Z674" s="294"/>
      <c r="AA674" s="294"/>
      <c r="AB674" s="294"/>
      <c r="AC674" s="294"/>
      <c r="AD674" s="294"/>
      <c r="AE674" s="294"/>
      <c r="AF674" s="294"/>
      <c r="AG674" s="294"/>
      <c r="AH674" s="294"/>
      <c r="AI674" s="295"/>
      <c r="AJ674" s="296"/>
      <c r="AK674" s="321"/>
      <c r="AL674" s="294"/>
      <c r="AM674" s="294"/>
      <c r="AN674" s="320"/>
      <c r="AO674" s="320"/>
      <c r="AP674" s="320"/>
      <c r="AQ674" s="320"/>
      <c r="AR674" s="320"/>
      <c r="AS674" s="320"/>
      <c r="AT674" s="320"/>
      <c r="AU674" s="320"/>
      <c r="AV674" s="320"/>
      <c r="AW674" s="320"/>
      <c r="AX674" s="320"/>
      <c r="AY674" s="320"/>
      <c r="AZ674" s="320"/>
      <c r="BA674" s="320"/>
      <c r="BB674" s="320"/>
      <c r="BC674" s="320"/>
      <c r="BD674" s="320"/>
    </row>
    <row r="675" spans="1:56" ht="16.5" customHeight="1">
      <c r="A675" s="312"/>
      <c r="B675" s="451"/>
      <c r="C675" s="313"/>
      <c r="D675" s="313"/>
      <c r="E675" s="313"/>
      <c r="F675" s="313"/>
      <c r="G675" s="313"/>
      <c r="H675" s="313"/>
      <c r="I675" s="313"/>
      <c r="J675" s="313"/>
      <c r="K675" s="313"/>
      <c r="L675" s="313"/>
      <c r="M675" s="313"/>
      <c r="N675" s="313"/>
      <c r="O675" s="314"/>
      <c r="P675" s="314"/>
      <c r="Q675" s="314"/>
      <c r="R675" s="314"/>
      <c r="S675" s="313"/>
      <c r="T675" s="315"/>
      <c r="U675" s="316"/>
      <c r="V675" s="317"/>
      <c r="W675" s="465"/>
      <c r="X675" s="464"/>
      <c r="Y675" s="319"/>
      <c r="Z675" s="294"/>
      <c r="AA675" s="294"/>
      <c r="AB675" s="294"/>
      <c r="AC675" s="294"/>
      <c r="AD675" s="294"/>
      <c r="AE675" s="294"/>
      <c r="AF675" s="294"/>
      <c r="AG675" s="294"/>
      <c r="AH675" s="294"/>
      <c r="AI675" s="295"/>
      <c r="AJ675" s="296"/>
      <c r="AK675" s="321"/>
      <c r="AL675" s="294"/>
      <c r="AM675" s="294"/>
      <c r="AN675" s="320"/>
      <c r="AO675" s="320"/>
      <c r="AP675" s="320"/>
      <c r="AQ675" s="320"/>
      <c r="AR675" s="320"/>
      <c r="AS675" s="320"/>
      <c r="AT675" s="320"/>
      <c r="AU675" s="320"/>
      <c r="AV675" s="320"/>
      <c r="AW675" s="320"/>
      <c r="AX675" s="320"/>
      <c r="AY675" s="320"/>
      <c r="AZ675" s="320"/>
      <c r="BA675" s="320"/>
      <c r="BB675" s="320"/>
      <c r="BC675" s="320"/>
      <c r="BD675" s="320"/>
    </row>
    <row r="676" spans="1:56" ht="16.5" customHeight="1">
      <c r="A676" s="312"/>
      <c r="B676" s="451"/>
      <c r="C676" s="313"/>
      <c r="D676" s="313"/>
      <c r="E676" s="313"/>
      <c r="F676" s="313"/>
      <c r="G676" s="313"/>
      <c r="H676" s="313"/>
      <c r="I676" s="313"/>
      <c r="J676" s="313"/>
      <c r="K676" s="313"/>
      <c r="L676" s="313"/>
      <c r="M676" s="313"/>
      <c r="N676" s="313"/>
      <c r="O676" s="314"/>
      <c r="P676" s="314"/>
      <c r="Q676" s="314"/>
      <c r="R676" s="314"/>
      <c r="S676" s="313"/>
      <c r="T676" s="315"/>
      <c r="U676" s="316"/>
      <c r="V676" s="317"/>
      <c r="W676" s="465"/>
      <c r="X676" s="464"/>
      <c r="Y676" s="319"/>
      <c r="Z676" s="294"/>
      <c r="AA676" s="294"/>
      <c r="AB676" s="294"/>
      <c r="AC676" s="294"/>
      <c r="AD676" s="294"/>
      <c r="AE676" s="294"/>
      <c r="AF676" s="294"/>
      <c r="AG676" s="294"/>
      <c r="AH676" s="294"/>
      <c r="AI676" s="295"/>
      <c r="AJ676" s="296"/>
      <c r="AK676" s="321"/>
      <c r="AL676" s="294"/>
      <c r="AM676" s="294"/>
      <c r="AN676" s="320"/>
      <c r="AO676" s="320"/>
      <c r="AP676" s="320"/>
      <c r="AQ676" s="320"/>
      <c r="AR676" s="320"/>
      <c r="AS676" s="320"/>
      <c r="AT676" s="320"/>
      <c r="AU676" s="320"/>
      <c r="AV676" s="320"/>
      <c r="AW676" s="320"/>
      <c r="AX676" s="320"/>
      <c r="AY676" s="320"/>
      <c r="AZ676" s="320"/>
      <c r="BA676" s="320"/>
      <c r="BB676" s="320"/>
      <c r="BC676" s="320"/>
      <c r="BD676" s="320"/>
    </row>
    <row r="677" spans="1:56" ht="16.5" customHeight="1">
      <c r="A677" s="312"/>
      <c r="B677" s="451"/>
      <c r="C677" s="313"/>
      <c r="D677" s="313"/>
      <c r="E677" s="313"/>
      <c r="F677" s="313"/>
      <c r="G677" s="313"/>
      <c r="H677" s="313"/>
      <c r="I677" s="313"/>
      <c r="J677" s="313"/>
      <c r="K677" s="313"/>
      <c r="L677" s="313"/>
      <c r="M677" s="313"/>
      <c r="N677" s="313"/>
      <c r="O677" s="314"/>
      <c r="P677" s="314"/>
      <c r="Q677" s="314"/>
      <c r="R677" s="314"/>
      <c r="S677" s="313"/>
      <c r="T677" s="315"/>
      <c r="U677" s="316"/>
      <c r="V677" s="317"/>
      <c r="W677" s="465"/>
      <c r="X677" s="464"/>
      <c r="Y677" s="319"/>
      <c r="Z677" s="294"/>
      <c r="AA677" s="294"/>
      <c r="AB677" s="294"/>
      <c r="AC677" s="294"/>
      <c r="AD677" s="294"/>
      <c r="AE677" s="294"/>
      <c r="AF677" s="294"/>
      <c r="AG677" s="294"/>
      <c r="AH677" s="294"/>
      <c r="AI677" s="295"/>
      <c r="AJ677" s="296"/>
      <c r="AK677" s="321"/>
      <c r="AL677" s="294"/>
      <c r="AM677" s="294"/>
      <c r="AN677" s="320"/>
      <c r="AO677" s="320"/>
      <c r="AP677" s="320"/>
      <c r="AQ677" s="320"/>
      <c r="AR677" s="320"/>
      <c r="AS677" s="320"/>
      <c r="AT677" s="320"/>
      <c r="AU677" s="320"/>
      <c r="AV677" s="320"/>
      <c r="AW677" s="320"/>
      <c r="AX677" s="320"/>
      <c r="AY677" s="320"/>
      <c r="AZ677" s="320"/>
      <c r="BA677" s="320"/>
      <c r="BB677" s="320"/>
      <c r="BC677" s="320"/>
      <c r="BD677" s="320"/>
    </row>
    <row r="678" spans="1:56" ht="16.5" customHeight="1">
      <c r="A678" s="312"/>
      <c r="B678" s="451"/>
      <c r="C678" s="313"/>
      <c r="D678" s="313"/>
      <c r="E678" s="313"/>
      <c r="F678" s="313"/>
      <c r="G678" s="313"/>
      <c r="H678" s="313"/>
      <c r="I678" s="313"/>
      <c r="J678" s="313"/>
      <c r="K678" s="313"/>
      <c r="L678" s="313"/>
      <c r="M678" s="313"/>
      <c r="N678" s="313"/>
      <c r="O678" s="314"/>
      <c r="P678" s="314"/>
      <c r="Q678" s="314"/>
      <c r="R678" s="314"/>
      <c r="S678" s="313"/>
      <c r="T678" s="315"/>
      <c r="U678" s="316"/>
      <c r="V678" s="317"/>
      <c r="W678" s="465"/>
      <c r="X678" s="464"/>
      <c r="Y678" s="319"/>
      <c r="Z678" s="294"/>
      <c r="AA678" s="294"/>
      <c r="AB678" s="294"/>
      <c r="AC678" s="294"/>
      <c r="AD678" s="294"/>
      <c r="AE678" s="294"/>
      <c r="AF678" s="294"/>
      <c r="AG678" s="294"/>
      <c r="AH678" s="294"/>
      <c r="AI678" s="295"/>
      <c r="AJ678" s="296"/>
      <c r="AK678" s="321"/>
      <c r="AL678" s="294"/>
      <c r="AM678" s="294"/>
      <c r="AN678" s="320"/>
      <c r="AO678" s="320"/>
      <c r="AP678" s="320"/>
      <c r="AQ678" s="320"/>
      <c r="AR678" s="320"/>
      <c r="AS678" s="320"/>
      <c r="AT678" s="320"/>
      <c r="AU678" s="320"/>
      <c r="AV678" s="320"/>
      <c r="AW678" s="320"/>
      <c r="AX678" s="320"/>
      <c r="AY678" s="320"/>
      <c r="AZ678" s="320"/>
      <c r="BA678" s="320"/>
      <c r="BB678" s="320"/>
      <c r="BC678" s="320"/>
      <c r="BD678" s="320"/>
    </row>
    <row r="679" spans="1:56" ht="16.5" customHeight="1">
      <c r="A679" s="312"/>
      <c r="B679" s="451"/>
      <c r="C679" s="313"/>
      <c r="D679" s="313"/>
      <c r="E679" s="313"/>
      <c r="F679" s="313"/>
      <c r="G679" s="313"/>
      <c r="H679" s="313"/>
      <c r="I679" s="313"/>
      <c r="J679" s="313"/>
      <c r="K679" s="313"/>
      <c r="L679" s="313"/>
      <c r="M679" s="313"/>
      <c r="N679" s="313"/>
      <c r="O679" s="314"/>
      <c r="P679" s="314"/>
      <c r="Q679" s="314"/>
      <c r="R679" s="314"/>
      <c r="S679" s="313"/>
      <c r="T679" s="315"/>
      <c r="U679" s="316"/>
      <c r="V679" s="317"/>
      <c r="W679" s="465"/>
      <c r="X679" s="464"/>
      <c r="Y679" s="319"/>
      <c r="Z679" s="294"/>
      <c r="AA679" s="294"/>
      <c r="AB679" s="294"/>
      <c r="AC679" s="294"/>
      <c r="AD679" s="294"/>
      <c r="AE679" s="294"/>
      <c r="AF679" s="294"/>
      <c r="AG679" s="294"/>
      <c r="AH679" s="294"/>
      <c r="AI679" s="295"/>
      <c r="AJ679" s="296"/>
      <c r="AK679" s="321"/>
      <c r="AL679" s="294"/>
      <c r="AM679" s="294"/>
      <c r="AN679" s="320"/>
      <c r="AO679" s="320"/>
      <c r="AP679" s="320"/>
      <c r="AQ679" s="320"/>
      <c r="AR679" s="320"/>
      <c r="AS679" s="320"/>
      <c r="AT679" s="320"/>
      <c r="AU679" s="320"/>
      <c r="AV679" s="320"/>
      <c r="AW679" s="320"/>
      <c r="AX679" s="320"/>
      <c r="AY679" s="320"/>
      <c r="AZ679" s="320"/>
      <c r="BA679" s="320"/>
      <c r="BB679" s="320"/>
      <c r="BC679" s="320"/>
      <c r="BD679" s="320"/>
    </row>
    <row r="680" spans="1:56" ht="16.5" customHeight="1">
      <c r="A680" s="312"/>
      <c r="B680" s="451"/>
      <c r="C680" s="313"/>
      <c r="D680" s="313"/>
      <c r="E680" s="313"/>
      <c r="F680" s="313"/>
      <c r="G680" s="313"/>
      <c r="H680" s="313"/>
      <c r="I680" s="313"/>
      <c r="J680" s="313"/>
      <c r="K680" s="313"/>
      <c r="L680" s="313"/>
      <c r="M680" s="313"/>
      <c r="N680" s="313"/>
      <c r="O680" s="314"/>
      <c r="P680" s="314"/>
      <c r="Q680" s="314"/>
      <c r="R680" s="314"/>
      <c r="S680" s="313"/>
      <c r="T680" s="315"/>
      <c r="U680" s="316"/>
      <c r="V680" s="317"/>
      <c r="W680" s="465"/>
      <c r="X680" s="464"/>
      <c r="Y680" s="319"/>
      <c r="Z680" s="294"/>
      <c r="AA680" s="294"/>
      <c r="AB680" s="294"/>
      <c r="AC680" s="294"/>
      <c r="AD680" s="294"/>
      <c r="AE680" s="294"/>
      <c r="AF680" s="294"/>
      <c r="AG680" s="294"/>
      <c r="AH680" s="294"/>
      <c r="AI680" s="295"/>
      <c r="AJ680" s="296"/>
      <c r="AK680" s="321"/>
      <c r="AL680" s="294"/>
      <c r="AM680" s="294"/>
      <c r="AN680" s="320"/>
      <c r="AO680" s="320"/>
      <c r="AP680" s="320"/>
      <c r="AQ680" s="320"/>
      <c r="AR680" s="320"/>
      <c r="AS680" s="320"/>
      <c r="AT680" s="320"/>
      <c r="AU680" s="320"/>
      <c r="AV680" s="320"/>
      <c r="AW680" s="320"/>
      <c r="AX680" s="320"/>
      <c r="AY680" s="320"/>
      <c r="AZ680" s="320"/>
      <c r="BA680" s="320"/>
      <c r="BB680" s="320"/>
      <c r="BC680" s="320"/>
      <c r="BD680" s="320"/>
    </row>
    <row r="681" spans="1:56" ht="16.5" customHeight="1">
      <c r="A681" s="312"/>
      <c r="B681" s="451"/>
      <c r="C681" s="313"/>
      <c r="D681" s="313"/>
      <c r="E681" s="313"/>
      <c r="F681" s="313"/>
      <c r="G681" s="313"/>
      <c r="H681" s="313"/>
      <c r="I681" s="313"/>
      <c r="J681" s="313"/>
      <c r="K681" s="313"/>
      <c r="L681" s="313"/>
      <c r="M681" s="313"/>
      <c r="N681" s="313"/>
      <c r="O681" s="314"/>
      <c r="P681" s="314"/>
      <c r="Q681" s="314"/>
      <c r="R681" s="314"/>
      <c r="S681" s="313"/>
      <c r="T681" s="315"/>
      <c r="U681" s="316"/>
      <c r="V681" s="317"/>
      <c r="W681" s="465"/>
      <c r="X681" s="464"/>
      <c r="Y681" s="319"/>
      <c r="Z681" s="294"/>
      <c r="AA681" s="294"/>
      <c r="AB681" s="294"/>
      <c r="AC681" s="294"/>
      <c r="AD681" s="294"/>
      <c r="AE681" s="294"/>
      <c r="AF681" s="294"/>
      <c r="AG681" s="294"/>
      <c r="AH681" s="294"/>
      <c r="AI681" s="295"/>
      <c r="AJ681" s="296"/>
      <c r="AK681" s="321"/>
      <c r="AL681" s="294"/>
      <c r="AM681" s="294"/>
      <c r="AN681" s="320"/>
      <c r="AO681" s="320"/>
      <c r="AP681" s="320"/>
      <c r="AQ681" s="320"/>
      <c r="AR681" s="320"/>
      <c r="AS681" s="320"/>
      <c r="AT681" s="320"/>
      <c r="AU681" s="320"/>
      <c r="AV681" s="320"/>
      <c r="AW681" s="320"/>
      <c r="AX681" s="320"/>
      <c r="AY681" s="320"/>
      <c r="AZ681" s="320"/>
      <c r="BA681" s="320"/>
      <c r="BB681" s="320"/>
      <c r="BC681" s="320"/>
      <c r="BD681" s="320"/>
    </row>
    <row r="682" spans="1:56" ht="16.5" customHeight="1">
      <c r="A682" s="312"/>
      <c r="B682" s="451"/>
      <c r="C682" s="313"/>
      <c r="D682" s="313"/>
      <c r="E682" s="313"/>
      <c r="F682" s="313"/>
      <c r="G682" s="313"/>
      <c r="H682" s="313"/>
      <c r="I682" s="313"/>
      <c r="J682" s="313"/>
      <c r="K682" s="313"/>
      <c r="L682" s="313"/>
      <c r="M682" s="313"/>
      <c r="N682" s="313"/>
      <c r="O682" s="314"/>
      <c r="P682" s="314"/>
      <c r="Q682" s="314"/>
      <c r="R682" s="314"/>
      <c r="S682" s="313"/>
      <c r="T682" s="315"/>
      <c r="U682" s="316"/>
      <c r="V682" s="317"/>
      <c r="W682" s="465"/>
      <c r="X682" s="464"/>
      <c r="Y682" s="319"/>
      <c r="Z682" s="294"/>
      <c r="AA682" s="294"/>
      <c r="AB682" s="294"/>
      <c r="AC682" s="294"/>
      <c r="AD682" s="294"/>
      <c r="AE682" s="294"/>
      <c r="AF682" s="294"/>
      <c r="AG682" s="294"/>
      <c r="AH682" s="294"/>
      <c r="AI682" s="295"/>
      <c r="AJ682" s="296"/>
      <c r="AK682" s="321"/>
      <c r="AL682" s="294"/>
      <c r="AM682" s="294"/>
      <c r="AN682" s="320"/>
      <c r="AO682" s="320"/>
      <c r="AP682" s="320"/>
      <c r="AQ682" s="320"/>
      <c r="AR682" s="320"/>
      <c r="AS682" s="320"/>
      <c r="AT682" s="320"/>
      <c r="AU682" s="320"/>
      <c r="AV682" s="320"/>
      <c r="AW682" s="320"/>
      <c r="AX682" s="320"/>
      <c r="AY682" s="320"/>
      <c r="AZ682" s="320"/>
      <c r="BA682" s="320"/>
      <c r="BB682" s="320"/>
      <c r="BC682" s="320"/>
      <c r="BD682" s="320"/>
    </row>
    <row r="683" spans="1:56" ht="16.5" customHeight="1">
      <c r="A683" s="312"/>
      <c r="B683" s="451"/>
      <c r="C683" s="313"/>
      <c r="D683" s="313"/>
      <c r="E683" s="313"/>
      <c r="F683" s="313"/>
      <c r="G683" s="313"/>
      <c r="H683" s="313"/>
      <c r="I683" s="313"/>
      <c r="J683" s="313"/>
      <c r="K683" s="313"/>
      <c r="L683" s="313"/>
      <c r="M683" s="313"/>
      <c r="N683" s="313"/>
      <c r="O683" s="314"/>
      <c r="P683" s="314"/>
      <c r="Q683" s="314"/>
      <c r="R683" s="314"/>
      <c r="S683" s="313"/>
      <c r="T683" s="315"/>
      <c r="U683" s="316"/>
      <c r="V683" s="317"/>
      <c r="W683" s="465"/>
      <c r="X683" s="464"/>
      <c r="Y683" s="319"/>
      <c r="Z683" s="294"/>
      <c r="AA683" s="294"/>
      <c r="AB683" s="294"/>
      <c r="AC683" s="294"/>
      <c r="AD683" s="294"/>
      <c r="AE683" s="294"/>
      <c r="AF683" s="294"/>
      <c r="AG683" s="294"/>
      <c r="AH683" s="294"/>
      <c r="AI683" s="295"/>
      <c r="AJ683" s="296"/>
      <c r="AK683" s="321"/>
      <c r="AL683" s="294"/>
      <c r="AM683" s="294"/>
      <c r="AN683" s="320"/>
      <c r="AO683" s="320"/>
      <c r="AP683" s="320"/>
      <c r="AQ683" s="320"/>
      <c r="AR683" s="320"/>
      <c r="AS683" s="320"/>
      <c r="AT683" s="320"/>
      <c r="AU683" s="320"/>
      <c r="AV683" s="320"/>
      <c r="AW683" s="320"/>
      <c r="AX683" s="320"/>
      <c r="AY683" s="320"/>
      <c r="AZ683" s="320"/>
      <c r="BA683" s="320"/>
      <c r="BB683" s="320"/>
      <c r="BC683" s="320"/>
      <c r="BD683" s="320"/>
    </row>
    <row r="684" spans="1:56" ht="16.5" customHeight="1">
      <c r="A684" s="312"/>
      <c r="B684" s="451"/>
      <c r="C684" s="313"/>
      <c r="D684" s="313"/>
      <c r="E684" s="313"/>
      <c r="F684" s="313"/>
      <c r="G684" s="313"/>
      <c r="H684" s="313"/>
      <c r="I684" s="313"/>
      <c r="J684" s="313"/>
      <c r="K684" s="313"/>
      <c r="L684" s="313"/>
      <c r="M684" s="313"/>
      <c r="N684" s="313"/>
      <c r="O684" s="314"/>
      <c r="P684" s="314"/>
      <c r="Q684" s="314"/>
      <c r="R684" s="314"/>
      <c r="S684" s="313"/>
      <c r="T684" s="315"/>
      <c r="U684" s="316"/>
      <c r="V684" s="317"/>
      <c r="W684" s="465"/>
      <c r="X684" s="464"/>
      <c r="Y684" s="319"/>
      <c r="Z684" s="294"/>
      <c r="AA684" s="294"/>
      <c r="AB684" s="294"/>
      <c r="AC684" s="294"/>
      <c r="AD684" s="294"/>
      <c r="AE684" s="294"/>
      <c r="AF684" s="294"/>
      <c r="AG684" s="294"/>
      <c r="AH684" s="294"/>
      <c r="AI684" s="295"/>
      <c r="AJ684" s="296"/>
      <c r="AK684" s="321"/>
      <c r="AL684" s="294"/>
      <c r="AM684" s="294"/>
      <c r="AN684" s="320"/>
      <c r="AO684" s="320"/>
      <c r="AP684" s="320"/>
      <c r="AQ684" s="320"/>
      <c r="AR684" s="320"/>
      <c r="AS684" s="320"/>
      <c r="AT684" s="320"/>
      <c r="AU684" s="320"/>
      <c r="AV684" s="320"/>
      <c r="AW684" s="320"/>
      <c r="AX684" s="320"/>
      <c r="AY684" s="320"/>
      <c r="AZ684" s="320"/>
      <c r="BA684" s="320"/>
      <c r="BB684" s="320"/>
      <c r="BC684" s="320"/>
      <c r="BD684" s="320"/>
    </row>
    <row r="685" spans="1:56" ht="16.5" customHeight="1">
      <c r="A685" s="312"/>
      <c r="B685" s="451"/>
      <c r="C685" s="313"/>
      <c r="D685" s="313"/>
      <c r="E685" s="313"/>
      <c r="F685" s="313"/>
      <c r="G685" s="313"/>
      <c r="H685" s="313"/>
      <c r="I685" s="313"/>
      <c r="J685" s="313"/>
      <c r="K685" s="313"/>
      <c r="L685" s="313"/>
      <c r="M685" s="313"/>
      <c r="N685" s="313"/>
      <c r="O685" s="314"/>
      <c r="P685" s="314"/>
      <c r="Q685" s="314"/>
      <c r="R685" s="314"/>
      <c r="S685" s="313"/>
      <c r="T685" s="315"/>
      <c r="U685" s="316"/>
      <c r="V685" s="317"/>
      <c r="W685" s="465"/>
      <c r="X685" s="464"/>
      <c r="Y685" s="319"/>
      <c r="Z685" s="294"/>
      <c r="AA685" s="294"/>
      <c r="AB685" s="294"/>
      <c r="AC685" s="294"/>
      <c r="AD685" s="294"/>
      <c r="AE685" s="294"/>
      <c r="AF685" s="294"/>
      <c r="AG685" s="294"/>
      <c r="AH685" s="294"/>
      <c r="AI685" s="295"/>
      <c r="AJ685" s="296"/>
      <c r="AK685" s="321"/>
      <c r="AL685" s="294"/>
      <c r="AM685" s="294"/>
      <c r="AN685" s="320"/>
      <c r="AO685" s="320"/>
      <c r="AP685" s="320"/>
      <c r="AQ685" s="320"/>
      <c r="AR685" s="320"/>
      <c r="AS685" s="320"/>
      <c r="AT685" s="320"/>
      <c r="AU685" s="320"/>
      <c r="AV685" s="320"/>
      <c r="AW685" s="320"/>
      <c r="AX685" s="320"/>
      <c r="AY685" s="320"/>
      <c r="AZ685" s="320"/>
      <c r="BA685" s="320"/>
      <c r="BB685" s="320"/>
      <c r="BC685" s="320"/>
      <c r="BD685" s="320"/>
    </row>
    <row r="686" spans="1:56" ht="16.5" customHeight="1">
      <c r="A686" s="312"/>
      <c r="B686" s="451"/>
      <c r="C686" s="313"/>
      <c r="D686" s="313"/>
      <c r="E686" s="313"/>
      <c r="F686" s="313"/>
      <c r="G686" s="313"/>
      <c r="H686" s="313"/>
      <c r="I686" s="313"/>
      <c r="J686" s="313"/>
      <c r="K686" s="313"/>
      <c r="L686" s="313"/>
      <c r="M686" s="313"/>
      <c r="N686" s="313"/>
      <c r="O686" s="314"/>
      <c r="P686" s="314"/>
      <c r="Q686" s="314"/>
      <c r="R686" s="314"/>
      <c r="S686" s="313"/>
      <c r="T686" s="315"/>
      <c r="U686" s="316"/>
      <c r="V686" s="317"/>
      <c r="W686" s="465"/>
      <c r="X686" s="464"/>
      <c r="Y686" s="319"/>
      <c r="Z686" s="294"/>
      <c r="AA686" s="294"/>
      <c r="AB686" s="294"/>
      <c r="AC686" s="294"/>
      <c r="AD686" s="294"/>
      <c r="AE686" s="294"/>
      <c r="AF686" s="294"/>
      <c r="AG686" s="294"/>
      <c r="AH686" s="294"/>
      <c r="AI686" s="295"/>
      <c r="AJ686" s="296"/>
      <c r="AK686" s="321"/>
      <c r="AL686" s="294"/>
      <c r="AM686" s="294"/>
      <c r="AN686" s="320"/>
      <c r="AO686" s="320"/>
      <c r="AP686" s="320"/>
      <c r="AQ686" s="320"/>
      <c r="AR686" s="320"/>
      <c r="AS686" s="320"/>
      <c r="AT686" s="320"/>
      <c r="AU686" s="320"/>
      <c r="AV686" s="320"/>
      <c r="AW686" s="320"/>
      <c r="AX686" s="320"/>
      <c r="AY686" s="320"/>
      <c r="AZ686" s="320"/>
      <c r="BA686" s="320"/>
      <c r="BB686" s="320"/>
      <c r="BC686" s="320"/>
      <c r="BD686" s="320"/>
    </row>
    <row r="687" spans="1:56" ht="16.5" customHeight="1">
      <c r="A687" s="312"/>
      <c r="B687" s="451"/>
      <c r="C687" s="313"/>
      <c r="D687" s="313"/>
      <c r="E687" s="313"/>
      <c r="F687" s="313"/>
      <c r="G687" s="313"/>
      <c r="H687" s="313"/>
      <c r="I687" s="313"/>
      <c r="J687" s="313"/>
      <c r="K687" s="313"/>
      <c r="L687" s="313"/>
      <c r="M687" s="313"/>
      <c r="N687" s="313"/>
      <c r="O687" s="314"/>
      <c r="P687" s="314"/>
      <c r="Q687" s="314"/>
      <c r="R687" s="314"/>
      <c r="S687" s="313"/>
      <c r="T687" s="315"/>
      <c r="U687" s="316"/>
      <c r="V687" s="317"/>
      <c r="W687" s="465"/>
      <c r="X687" s="464"/>
      <c r="Y687" s="319"/>
      <c r="Z687" s="294"/>
      <c r="AA687" s="294"/>
      <c r="AB687" s="294"/>
      <c r="AC687" s="294"/>
      <c r="AD687" s="294"/>
      <c r="AE687" s="294"/>
      <c r="AF687" s="294"/>
      <c r="AG687" s="294"/>
      <c r="AH687" s="294"/>
      <c r="AI687" s="295"/>
      <c r="AJ687" s="296"/>
      <c r="AK687" s="321"/>
      <c r="AL687" s="294"/>
      <c r="AM687" s="294"/>
      <c r="AN687" s="320"/>
      <c r="AO687" s="320"/>
      <c r="AP687" s="320"/>
      <c r="AQ687" s="320"/>
      <c r="AR687" s="320"/>
      <c r="AS687" s="320"/>
      <c r="AT687" s="320"/>
      <c r="AU687" s="320"/>
      <c r="AV687" s="320"/>
      <c r="AW687" s="320"/>
      <c r="AX687" s="320"/>
      <c r="AY687" s="320"/>
      <c r="AZ687" s="320"/>
      <c r="BA687" s="320"/>
      <c r="BB687" s="320"/>
      <c r="BC687" s="320"/>
      <c r="BD687" s="320"/>
    </row>
    <row r="688" spans="1:56" ht="16.5" customHeight="1">
      <c r="A688" s="312"/>
      <c r="B688" s="451"/>
      <c r="C688" s="313"/>
      <c r="D688" s="313"/>
      <c r="E688" s="313"/>
      <c r="F688" s="313"/>
      <c r="G688" s="313"/>
      <c r="H688" s="313"/>
      <c r="I688" s="313"/>
      <c r="J688" s="313"/>
      <c r="K688" s="313"/>
      <c r="L688" s="313"/>
      <c r="M688" s="313"/>
      <c r="N688" s="313"/>
      <c r="O688" s="314"/>
      <c r="P688" s="314"/>
      <c r="Q688" s="314"/>
      <c r="R688" s="314"/>
      <c r="S688" s="313"/>
      <c r="T688" s="315"/>
      <c r="U688" s="316"/>
      <c r="V688" s="317"/>
      <c r="W688" s="465"/>
      <c r="X688" s="464"/>
      <c r="Y688" s="319"/>
      <c r="Z688" s="294"/>
      <c r="AA688" s="294"/>
      <c r="AB688" s="294"/>
      <c r="AC688" s="294"/>
      <c r="AD688" s="294"/>
      <c r="AE688" s="294"/>
      <c r="AF688" s="294"/>
      <c r="AG688" s="294"/>
      <c r="AH688" s="294"/>
      <c r="AI688" s="295"/>
      <c r="AJ688" s="296"/>
      <c r="AK688" s="321"/>
      <c r="AL688" s="294"/>
      <c r="AM688" s="294"/>
      <c r="AN688" s="320"/>
      <c r="AO688" s="320"/>
      <c r="AP688" s="320"/>
      <c r="AQ688" s="320"/>
      <c r="AR688" s="320"/>
      <c r="AS688" s="320"/>
      <c r="AT688" s="320"/>
      <c r="AU688" s="320"/>
      <c r="AV688" s="320"/>
      <c r="AW688" s="320"/>
      <c r="AX688" s="320"/>
      <c r="AY688" s="320"/>
      <c r="AZ688" s="320"/>
      <c r="BA688" s="320"/>
      <c r="BB688" s="320"/>
      <c r="BC688" s="320"/>
      <c r="BD688" s="320"/>
    </row>
    <row r="689" spans="1:56" ht="16.5" customHeight="1">
      <c r="A689" s="312"/>
      <c r="B689" s="451"/>
      <c r="C689" s="313"/>
      <c r="D689" s="313"/>
      <c r="E689" s="313"/>
      <c r="F689" s="313"/>
      <c r="G689" s="313"/>
      <c r="H689" s="313"/>
      <c r="I689" s="313"/>
      <c r="J689" s="313"/>
      <c r="K689" s="313"/>
      <c r="L689" s="313"/>
      <c r="M689" s="313"/>
      <c r="N689" s="313"/>
      <c r="O689" s="314"/>
      <c r="P689" s="314"/>
      <c r="Q689" s="314"/>
      <c r="R689" s="314"/>
      <c r="S689" s="313"/>
      <c r="T689" s="315"/>
      <c r="U689" s="316"/>
      <c r="V689" s="317"/>
      <c r="W689" s="465"/>
      <c r="X689" s="464"/>
      <c r="Y689" s="319"/>
      <c r="Z689" s="294"/>
      <c r="AA689" s="294"/>
      <c r="AB689" s="294"/>
      <c r="AC689" s="294"/>
      <c r="AD689" s="294"/>
      <c r="AE689" s="294"/>
      <c r="AF689" s="294"/>
      <c r="AG689" s="294"/>
      <c r="AH689" s="294"/>
      <c r="AI689" s="295"/>
      <c r="AJ689" s="296"/>
      <c r="AK689" s="321"/>
      <c r="AL689" s="294"/>
      <c r="AM689" s="294"/>
      <c r="AN689" s="320"/>
      <c r="AO689" s="320"/>
      <c r="AP689" s="320"/>
      <c r="AQ689" s="320"/>
      <c r="AR689" s="320"/>
      <c r="AS689" s="320"/>
      <c r="AT689" s="320"/>
      <c r="AU689" s="320"/>
      <c r="AV689" s="320"/>
      <c r="AW689" s="320"/>
      <c r="AX689" s="320"/>
      <c r="AY689" s="320"/>
      <c r="AZ689" s="320"/>
      <c r="BA689" s="320"/>
      <c r="BB689" s="320"/>
      <c r="BC689" s="320"/>
      <c r="BD689" s="320"/>
    </row>
    <row r="690" spans="1:56" ht="16.5" customHeight="1">
      <c r="A690" s="312"/>
      <c r="B690" s="451"/>
      <c r="C690" s="313"/>
      <c r="D690" s="313"/>
      <c r="E690" s="313"/>
      <c r="F690" s="313"/>
      <c r="G690" s="313"/>
      <c r="H690" s="313"/>
      <c r="I690" s="313"/>
      <c r="J690" s="313"/>
      <c r="K690" s="313"/>
      <c r="L690" s="313"/>
      <c r="M690" s="313"/>
      <c r="N690" s="313"/>
      <c r="O690" s="314"/>
      <c r="P690" s="314"/>
      <c r="Q690" s="314"/>
      <c r="R690" s="314"/>
      <c r="S690" s="313"/>
      <c r="T690" s="315"/>
      <c r="U690" s="316"/>
      <c r="V690" s="317"/>
      <c r="W690" s="465"/>
      <c r="X690" s="464"/>
      <c r="Y690" s="319"/>
      <c r="Z690" s="294"/>
      <c r="AA690" s="294"/>
      <c r="AB690" s="294"/>
      <c r="AC690" s="294"/>
      <c r="AD690" s="294"/>
      <c r="AE690" s="294"/>
      <c r="AF690" s="294"/>
      <c r="AG690" s="294"/>
      <c r="AH690" s="294"/>
      <c r="AI690" s="295"/>
      <c r="AJ690" s="296"/>
      <c r="AK690" s="321"/>
      <c r="AL690" s="294"/>
      <c r="AM690" s="294"/>
      <c r="AN690" s="320"/>
      <c r="AO690" s="320"/>
      <c r="AP690" s="320"/>
      <c r="AQ690" s="320"/>
      <c r="AR690" s="320"/>
      <c r="AS690" s="320"/>
      <c r="AT690" s="320"/>
      <c r="AU690" s="320"/>
      <c r="AV690" s="320"/>
      <c r="AW690" s="320"/>
      <c r="AX690" s="320"/>
      <c r="AY690" s="320"/>
      <c r="AZ690" s="320"/>
      <c r="BA690" s="320"/>
      <c r="BB690" s="320"/>
      <c r="BC690" s="320"/>
      <c r="BD690" s="320"/>
    </row>
    <row r="691" spans="1:56" ht="16.5" customHeight="1">
      <c r="A691" s="312"/>
      <c r="B691" s="451"/>
      <c r="C691" s="313"/>
      <c r="D691" s="313"/>
      <c r="E691" s="313"/>
      <c r="F691" s="313"/>
      <c r="G691" s="313"/>
      <c r="H691" s="313"/>
      <c r="I691" s="313"/>
      <c r="J691" s="313"/>
      <c r="K691" s="313"/>
      <c r="L691" s="313"/>
      <c r="M691" s="313"/>
      <c r="N691" s="313"/>
      <c r="O691" s="314"/>
      <c r="P691" s="314"/>
      <c r="Q691" s="314"/>
      <c r="R691" s="314"/>
      <c r="S691" s="313"/>
      <c r="T691" s="315"/>
      <c r="U691" s="316"/>
      <c r="V691" s="317"/>
      <c r="W691" s="465"/>
      <c r="X691" s="464"/>
      <c r="Y691" s="319"/>
      <c r="Z691" s="294"/>
      <c r="AA691" s="294"/>
      <c r="AB691" s="294"/>
      <c r="AC691" s="294"/>
      <c r="AD691" s="294"/>
      <c r="AE691" s="294"/>
      <c r="AF691" s="294"/>
      <c r="AG691" s="294"/>
      <c r="AH691" s="294"/>
      <c r="AI691" s="295"/>
      <c r="AJ691" s="296"/>
      <c r="AK691" s="321"/>
      <c r="AL691" s="294"/>
      <c r="AM691" s="294"/>
      <c r="AN691" s="320"/>
      <c r="AO691" s="320"/>
      <c r="AP691" s="320"/>
      <c r="AQ691" s="320"/>
      <c r="AR691" s="320"/>
      <c r="AS691" s="320"/>
      <c r="AT691" s="320"/>
      <c r="AU691" s="320"/>
      <c r="AV691" s="320"/>
      <c r="AW691" s="320"/>
      <c r="AX691" s="320"/>
      <c r="AY691" s="320"/>
      <c r="AZ691" s="320"/>
      <c r="BA691" s="320"/>
      <c r="BB691" s="320"/>
      <c r="BC691" s="320"/>
      <c r="BD691" s="320"/>
    </row>
    <row r="692" spans="1:56" ht="16.5" customHeight="1">
      <c r="A692" s="312"/>
      <c r="B692" s="451"/>
      <c r="C692" s="313"/>
      <c r="D692" s="313"/>
      <c r="E692" s="313"/>
      <c r="F692" s="313"/>
      <c r="G692" s="313"/>
      <c r="H692" s="313"/>
      <c r="I692" s="313"/>
      <c r="J692" s="313"/>
      <c r="K692" s="313"/>
      <c r="L692" s="313"/>
      <c r="M692" s="313"/>
      <c r="N692" s="313"/>
      <c r="O692" s="314"/>
      <c r="P692" s="314"/>
      <c r="Q692" s="314"/>
      <c r="R692" s="314"/>
      <c r="S692" s="313"/>
      <c r="T692" s="315"/>
      <c r="U692" s="316"/>
      <c r="V692" s="317"/>
      <c r="W692" s="465"/>
      <c r="X692" s="464"/>
      <c r="Y692" s="319"/>
      <c r="Z692" s="294"/>
      <c r="AA692" s="294"/>
      <c r="AB692" s="294"/>
      <c r="AC692" s="294"/>
      <c r="AD692" s="294"/>
      <c r="AE692" s="294"/>
      <c r="AF692" s="294"/>
      <c r="AG692" s="294"/>
      <c r="AH692" s="294"/>
      <c r="AI692" s="295"/>
      <c r="AJ692" s="296"/>
      <c r="AK692" s="321"/>
      <c r="AL692" s="294"/>
      <c r="AM692" s="294"/>
      <c r="AN692" s="320"/>
      <c r="AO692" s="320"/>
      <c r="AP692" s="320"/>
      <c r="AQ692" s="320"/>
      <c r="AR692" s="320"/>
      <c r="AS692" s="320"/>
      <c r="AT692" s="320"/>
      <c r="AU692" s="320"/>
      <c r="AV692" s="320"/>
      <c r="AW692" s="320"/>
      <c r="AX692" s="320"/>
      <c r="AY692" s="320"/>
      <c r="AZ692" s="320"/>
      <c r="BA692" s="320"/>
      <c r="BB692" s="320"/>
      <c r="BC692" s="320"/>
      <c r="BD692" s="320"/>
    </row>
    <row r="693" spans="1:56" ht="16.5" customHeight="1">
      <c r="A693" s="312"/>
      <c r="B693" s="451"/>
      <c r="C693" s="313"/>
      <c r="D693" s="313"/>
      <c r="E693" s="313"/>
      <c r="F693" s="313"/>
      <c r="G693" s="313"/>
      <c r="H693" s="313"/>
      <c r="I693" s="313"/>
      <c r="J693" s="313"/>
      <c r="K693" s="313"/>
      <c r="L693" s="313"/>
      <c r="M693" s="313"/>
      <c r="N693" s="313"/>
      <c r="O693" s="314"/>
      <c r="P693" s="314"/>
      <c r="Q693" s="314"/>
      <c r="R693" s="314"/>
      <c r="S693" s="313"/>
      <c r="T693" s="315"/>
      <c r="U693" s="316"/>
      <c r="V693" s="317"/>
      <c r="W693" s="465"/>
      <c r="X693" s="464"/>
      <c r="Y693" s="319"/>
      <c r="Z693" s="294"/>
      <c r="AA693" s="294"/>
      <c r="AB693" s="294"/>
      <c r="AC693" s="294"/>
      <c r="AD693" s="294"/>
      <c r="AE693" s="294"/>
      <c r="AF693" s="294"/>
      <c r="AG693" s="294"/>
      <c r="AH693" s="294"/>
      <c r="AI693" s="295"/>
      <c r="AJ693" s="296"/>
      <c r="AK693" s="321"/>
      <c r="AL693" s="294"/>
      <c r="AM693" s="294"/>
      <c r="AN693" s="320"/>
      <c r="AO693" s="320"/>
      <c r="AP693" s="320"/>
      <c r="AQ693" s="320"/>
      <c r="AR693" s="320"/>
      <c r="AS693" s="320"/>
      <c r="AT693" s="320"/>
      <c r="AU693" s="320"/>
      <c r="AV693" s="320"/>
      <c r="AW693" s="320"/>
      <c r="AX693" s="320"/>
      <c r="AY693" s="320"/>
      <c r="AZ693" s="320"/>
      <c r="BA693" s="320"/>
      <c r="BB693" s="320"/>
      <c r="BC693" s="320"/>
      <c r="BD693" s="320"/>
    </row>
    <row r="694" spans="1:56" ht="16.5" customHeight="1">
      <c r="A694" s="312"/>
      <c r="B694" s="451"/>
      <c r="C694" s="313"/>
      <c r="D694" s="313"/>
      <c r="E694" s="313"/>
      <c r="F694" s="313"/>
      <c r="G694" s="313"/>
      <c r="H694" s="313"/>
      <c r="I694" s="313"/>
      <c r="J694" s="313"/>
      <c r="K694" s="313"/>
      <c r="L694" s="313"/>
      <c r="M694" s="313"/>
      <c r="N694" s="313"/>
      <c r="O694" s="314"/>
      <c r="P694" s="314"/>
      <c r="Q694" s="314"/>
      <c r="R694" s="314"/>
      <c r="S694" s="313"/>
      <c r="T694" s="315"/>
      <c r="U694" s="316"/>
      <c r="V694" s="317"/>
      <c r="W694" s="465"/>
      <c r="X694" s="464"/>
      <c r="Y694" s="319"/>
      <c r="Z694" s="294"/>
      <c r="AA694" s="294"/>
      <c r="AB694" s="294"/>
      <c r="AC694" s="294"/>
      <c r="AD694" s="294"/>
      <c r="AE694" s="294"/>
      <c r="AF694" s="294"/>
      <c r="AG694" s="294"/>
      <c r="AH694" s="294"/>
      <c r="AI694" s="295"/>
      <c r="AJ694" s="296"/>
      <c r="AK694" s="321"/>
      <c r="AL694" s="294"/>
      <c r="AM694" s="294"/>
      <c r="AN694" s="320"/>
      <c r="AO694" s="320"/>
      <c r="AP694" s="320"/>
      <c r="AQ694" s="320"/>
      <c r="AR694" s="320"/>
      <c r="AS694" s="320"/>
      <c r="AT694" s="320"/>
      <c r="AU694" s="320"/>
      <c r="AV694" s="320"/>
      <c r="AW694" s="320"/>
      <c r="AX694" s="320"/>
      <c r="AY694" s="320"/>
      <c r="AZ694" s="320"/>
      <c r="BA694" s="320"/>
      <c r="BB694" s="320"/>
      <c r="BC694" s="320"/>
      <c r="BD694" s="320"/>
    </row>
    <row r="695" spans="1:56" ht="16.5" customHeight="1">
      <c r="A695" s="312"/>
      <c r="B695" s="451"/>
      <c r="C695" s="313"/>
      <c r="D695" s="313"/>
      <c r="E695" s="313"/>
      <c r="F695" s="313"/>
      <c r="G695" s="313"/>
      <c r="H695" s="313"/>
      <c r="I695" s="313"/>
      <c r="J695" s="313"/>
      <c r="K695" s="313"/>
      <c r="L695" s="313"/>
      <c r="M695" s="313"/>
      <c r="N695" s="313"/>
      <c r="O695" s="314"/>
      <c r="P695" s="314"/>
      <c r="Q695" s="314"/>
      <c r="R695" s="314"/>
      <c r="S695" s="313"/>
      <c r="T695" s="315"/>
      <c r="U695" s="316"/>
      <c r="V695" s="317"/>
      <c r="W695" s="465"/>
      <c r="X695" s="464"/>
      <c r="Y695" s="319"/>
      <c r="Z695" s="294"/>
      <c r="AA695" s="294"/>
      <c r="AB695" s="294"/>
      <c r="AC695" s="294"/>
      <c r="AD695" s="294"/>
      <c r="AE695" s="294"/>
      <c r="AF695" s="294"/>
      <c r="AG695" s="294"/>
      <c r="AH695" s="294"/>
      <c r="AI695" s="295"/>
      <c r="AJ695" s="296"/>
      <c r="AK695" s="321"/>
      <c r="AL695" s="294"/>
      <c r="AM695" s="294"/>
      <c r="AN695" s="320"/>
      <c r="AO695" s="320"/>
      <c r="AP695" s="320"/>
      <c r="AQ695" s="320"/>
      <c r="AR695" s="320"/>
      <c r="AS695" s="320"/>
      <c r="AT695" s="320"/>
      <c r="AU695" s="320"/>
      <c r="AV695" s="320"/>
      <c r="AW695" s="320"/>
      <c r="AX695" s="320"/>
      <c r="AY695" s="320"/>
      <c r="AZ695" s="320"/>
      <c r="BA695" s="320"/>
      <c r="BB695" s="320"/>
      <c r="BC695" s="320"/>
      <c r="BD695" s="320"/>
    </row>
    <row r="696" spans="1:56" ht="16.5" customHeight="1">
      <c r="A696" s="312"/>
      <c r="B696" s="451"/>
      <c r="C696" s="313"/>
      <c r="D696" s="313"/>
      <c r="E696" s="313"/>
      <c r="F696" s="313"/>
      <c r="G696" s="313"/>
      <c r="H696" s="313"/>
      <c r="I696" s="313"/>
      <c r="J696" s="313"/>
      <c r="K696" s="313"/>
      <c r="L696" s="313"/>
      <c r="M696" s="313"/>
      <c r="N696" s="313"/>
      <c r="O696" s="314"/>
      <c r="P696" s="314"/>
      <c r="Q696" s="314"/>
      <c r="R696" s="314"/>
      <c r="S696" s="313"/>
      <c r="T696" s="315"/>
      <c r="U696" s="316"/>
      <c r="V696" s="317"/>
      <c r="W696" s="465"/>
      <c r="X696" s="464"/>
      <c r="Y696" s="319"/>
      <c r="Z696" s="294"/>
      <c r="AA696" s="294"/>
      <c r="AB696" s="294"/>
      <c r="AC696" s="294"/>
      <c r="AD696" s="294"/>
      <c r="AE696" s="294"/>
      <c r="AF696" s="294"/>
      <c r="AG696" s="294"/>
      <c r="AH696" s="294"/>
      <c r="AI696" s="295"/>
      <c r="AJ696" s="296"/>
      <c r="AK696" s="321"/>
      <c r="AL696" s="294"/>
      <c r="AM696" s="294"/>
      <c r="AN696" s="320"/>
      <c r="AO696" s="320"/>
      <c r="AP696" s="320"/>
      <c r="AQ696" s="320"/>
      <c r="AR696" s="320"/>
      <c r="AS696" s="320"/>
      <c r="AT696" s="320"/>
      <c r="AU696" s="320"/>
      <c r="AV696" s="320"/>
      <c r="AW696" s="320"/>
      <c r="AX696" s="320"/>
      <c r="AY696" s="320"/>
      <c r="AZ696" s="320"/>
      <c r="BA696" s="320"/>
      <c r="BB696" s="320"/>
      <c r="BC696" s="320"/>
      <c r="BD696" s="320"/>
    </row>
    <row r="697" spans="1:56" ht="16.5" customHeight="1">
      <c r="A697" s="312"/>
      <c r="B697" s="451"/>
      <c r="C697" s="313"/>
      <c r="D697" s="313"/>
      <c r="E697" s="313"/>
      <c r="F697" s="313"/>
      <c r="G697" s="313"/>
      <c r="H697" s="313"/>
      <c r="I697" s="313"/>
      <c r="J697" s="313"/>
      <c r="K697" s="313"/>
      <c r="L697" s="313"/>
      <c r="M697" s="313"/>
      <c r="N697" s="313"/>
      <c r="O697" s="314"/>
      <c r="P697" s="314"/>
      <c r="Q697" s="314"/>
      <c r="R697" s="314"/>
      <c r="S697" s="313"/>
      <c r="T697" s="315"/>
      <c r="U697" s="316"/>
      <c r="V697" s="317"/>
      <c r="W697" s="465"/>
      <c r="X697" s="464"/>
      <c r="Y697" s="319"/>
      <c r="Z697" s="294"/>
      <c r="AA697" s="294"/>
      <c r="AB697" s="294"/>
      <c r="AC697" s="294"/>
      <c r="AD697" s="294"/>
      <c r="AE697" s="294"/>
      <c r="AF697" s="294"/>
      <c r="AG697" s="294"/>
      <c r="AH697" s="294"/>
      <c r="AI697" s="295"/>
      <c r="AJ697" s="296"/>
      <c r="AK697" s="321"/>
      <c r="AL697" s="294"/>
      <c r="AM697" s="294"/>
      <c r="AN697" s="320"/>
      <c r="AO697" s="320"/>
      <c r="AP697" s="320"/>
      <c r="AQ697" s="320"/>
      <c r="AR697" s="320"/>
      <c r="AS697" s="320"/>
      <c r="AT697" s="320"/>
      <c r="AU697" s="320"/>
      <c r="AV697" s="320"/>
      <c r="AW697" s="320"/>
      <c r="AX697" s="320"/>
      <c r="AY697" s="320"/>
      <c r="AZ697" s="320"/>
      <c r="BA697" s="320"/>
      <c r="BB697" s="320"/>
      <c r="BC697" s="320"/>
      <c r="BD697" s="320"/>
    </row>
    <row r="698" spans="1:56" ht="16.5" customHeight="1">
      <c r="A698" s="312"/>
      <c r="B698" s="451"/>
      <c r="C698" s="313"/>
      <c r="D698" s="313"/>
      <c r="E698" s="313"/>
      <c r="F698" s="313"/>
      <c r="G698" s="313"/>
      <c r="H698" s="313"/>
      <c r="I698" s="313"/>
      <c r="J698" s="313"/>
      <c r="K698" s="313"/>
      <c r="L698" s="313"/>
      <c r="M698" s="313"/>
      <c r="N698" s="313"/>
      <c r="O698" s="314"/>
      <c r="P698" s="314"/>
      <c r="Q698" s="314"/>
      <c r="R698" s="314"/>
      <c r="S698" s="313"/>
      <c r="T698" s="315"/>
      <c r="U698" s="316"/>
      <c r="V698" s="317"/>
      <c r="W698" s="465"/>
      <c r="X698" s="464"/>
      <c r="Y698" s="319"/>
      <c r="Z698" s="294"/>
      <c r="AA698" s="294"/>
      <c r="AB698" s="294"/>
      <c r="AC698" s="294"/>
      <c r="AD698" s="294"/>
      <c r="AE698" s="294"/>
      <c r="AF698" s="294"/>
      <c r="AG698" s="294"/>
      <c r="AH698" s="294"/>
      <c r="AI698" s="295"/>
      <c r="AJ698" s="296"/>
      <c r="AK698" s="321"/>
      <c r="AL698" s="294"/>
      <c r="AM698" s="294"/>
      <c r="AN698" s="320"/>
      <c r="AO698" s="320"/>
      <c r="AP698" s="320"/>
      <c r="AQ698" s="320"/>
      <c r="AR698" s="320"/>
      <c r="AS698" s="320"/>
      <c r="AT698" s="320"/>
      <c r="AU698" s="320"/>
      <c r="AV698" s="320"/>
      <c r="AW698" s="320"/>
      <c r="AX698" s="320"/>
      <c r="AY698" s="320"/>
      <c r="AZ698" s="320"/>
      <c r="BA698" s="320"/>
      <c r="BB698" s="320"/>
      <c r="BC698" s="320"/>
      <c r="BD698" s="320"/>
    </row>
    <row r="699" spans="1:56" ht="16.5" customHeight="1">
      <c r="A699" s="312"/>
      <c r="B699" s="451"/>
      <c r="C699" s="313"/>
      <c r="D699" s="313"/>
      <c r="E699" s="313"/>
      <c r="F699" s="313"/>
      <c r="G699" s="313"/>
      <c r="H699" s="313"/>
      <c r="I699" s="313"/>
      <c r="J699" s="313"/>
      <c r="K699" s="313"/>
      <c r="L699" s="313"/>
      <c r="M699" s="313"/>
      <c r="N699" s="313"/>
      <c r="O699" s="314"/>
      <c r="P699" s="314"/>
      <c r="Q699" s="314"/>
      <c r="R699" s="314"/>
      <c r="S699" s="313"/>
      <c r="T699" s="315"/>
      <c r="U699" s="316"/>
      <c r="V699" s="317"/>
      <c r="W699" s="465"/>
      <c r="X699" s="464"/>
      <c r="Y699" s="319"/>
      <c r="Z699" s="294"/>
      <c r="AA699" s="294"/>
      <c r="AB699" s="294"/>
      <c r="AC699" s="294"/>
      <c r="AD699" s="294"/>
      <c r="AE699" s="294"/>
      <c r="AF699" s="294"/>
      <c r="AG699" s="294"/>
      <c r="AH699" s="294"/>
      <c r="AI699" s="295"/>
      <c r="AJ699" s="296"/>
      <c r="AK699" s="321"/>
      <c r="AL699" s="294"/>
      <c r="AM699" s="294"/>
      <c r="AN699" s="320"/>
      <c r="AO699" s="320"/>
      <c r="AP699" s="320"/>
      <c r="AQ699" s="320"/>
      <c r="AR699" s="320"/>
      <c r="AS699" s="320"/>
      <c r="AT699" s="320"/>
      <c r="AU699" s="320"/>
      <c r="AV699" s="320"/>
      <c r="AW699" s="320"/>
      <c r="AX699" s="320"/>
      <c r="AY699" s="320"/>
      <c r="AZ699" s="320"/>
      <c r="BA699" s="320"/>
      <c r="BB699" s="320"/>
      <c r="BC699" s="320"/>
      <c r="BD699" s="320"/>
    </row>
    <row r="700" spans="1:56" ht="16.5" customHeight="1">
      <c r="A700" s="312"/>
      <c r="B700" s="451"/>
      <c r="C700" s="313"/>
      <c r="D700" s="313"/>
      <c r="E700" s="313"/>
      <c r="F700" s="313"/>
      <c r="G700" s="313"/>
      <c r="H700" s="313"/>
      <c r="I700" s="313"/>
      <c r="J700" s="313"/>
      <c r="K700" s="313"/>
      <c r="L700" s="313"/>
      <c r="M700" s="313"/>
      <c r="N700" s="313"/>
      <c r="O700" s="314"/>
      <c r="P700" s="314"/>
      <c r="Q700" s="314"/>
      <c r="R700" s="314"/>
      <c r="S700" s="313"/>
      <c r="T700" s="315"/>
      <c r="U700" s="316"/>
      <c r="V700" s="317"/>
      <c r="W700" s="465"/>
      <c r="X700" s="464"/>
      <c r="Y700" s="319"/>
      <c r="Z700" s="294"/>
      <c r="AA700" s="294"/>
      <c r="AB700" s="294"/>
      <c r="AC700" s="294"/>
      <c r="AD700" s="294"/>
      <c r="AE700" s="294"/>
      <c r="AF700" s="294"/>
      <c r="AG700" s="294"/>
      <c r="AH700" s="294"/>
      <c r="AI700" s="295"/>
      <c r="AJ700" s="296"/>
      <c r="AK700" s="321"/>
      <c r="AL700" s="294"/>
      <c r="AM700" s="294"/>
      <c r="AN700" s="320"/>
      <c r="AO700" s="320"/>
      <c r="AP700" s="320"/>
      <c r="AQ700" s="320"/>
      <c r="AR700" s="320"/>
      <c r="AS700" s="320"/>
      <c r="AT700" s="320"/>
      <c r="AU700" s="320"/>
      <c r="AV700" s="320"/>
      <c r="AW700" s="320"/>
      <c r="AX700" s="320"/>
      <c r="AY700" s="320"/>
      <c r="AZ700" s="320"/>
      <c r="BA700" s="320"/>
      <c r="BB700" s="320"/>
      <c r="BC700" s="320"/>
      <c r="BD700" s="320"/>
    </row>
    <row r="701" spans="1:56" ht="16.5" customHeight="1">
      <c r="A701" s="312"/>
      <c r="B701" s="451"/>
      <c r="C701" s="313"/>
      <c r="D701" s="313"/>
      <c r="E701" s="313"/>
      <c r="F701" s="313"/>
      <c r="G701" s="313"/>
      <c r="H701" s="313"/>
      <c r="I701" s="313"/>
      <c r="J701" s="313"/>
      <c r="K701" s="313"/>
      <c r="L701" s="313"/>
      <c r="M701" s="313"/>
      <c r="N701" s="313"/>
      <c r="O701" s="314"/>
      <c r="P701" s="314"/>
      <c r="Q701" s="314"/>
      <c r="R701" s="314"/>
      <c r="S701" s="313"/>
      <c r="T701" s="315"/>
      <c r="U701" s="316"/>
      <c r="V701" s="317"/>
      <c r="W701" s="465"/>
      <c r="X701" s="464"/>
      <c r="Y701" s="319"/>
      <c r="Z701" s="294"/>
      <c r="AA701" s="294"/>
      <c r="AB701" s="294"/>
      <c r="AC701" s="294"/>
      <c r="AD701" s="294"/>
      <c r="AE701" s="294"/>
      <c r="AF701" s="294"/>
      <c r="AG701" s="294"/>
      <c r="AH701" s="294"/>
      <c r="AI701" s="295"/>
      <c r="AJ701" s="296"/>
      <c r="AK701" s="321"/>
      <c r="AL701" s="294"/>
      <c r="AM701" s="294"/>
      <c r="AN701" s="320"/>
      <c r="AO701" s="320"/>
      <c r="AP701" s="320"/>
      <c r="AQ701" s="320"/>
      <c r="AR701" s="320"/>
      <c r="AS701" s="320"/>
      <c r="AT701" s="320"/>
      <c r="AU701" s="320"/>
      <c r="AV701" s="320"/>
      <c r="AW701" s="320"/>
      <c r="AX701" s="320"/>
      <c r="AY701" s="320"/>
      <c r="AZ701" s="320"/>
      <c r="BA701" s="320"/>
      <c r="BB701" s="320"/>
      <c r="BC701" s="320"/>
      <c r="BD701" s="320"/>
    </row>
    <row r="702" spans="1:56" ht="16.5" customHeight="1">
      <c r="A702" s="312"/>
      <c r="B702" s="451"/>
      <c r="C702" s="313"/>
      <c r="D702" s="313"/>
      <c r="E702" s="313"/>
      <c r="F702" s="313"/>
      <c r="G702" s="313"/>
      <c r="H702" s="313"/>
      <c r="I702" s="313"/>
      <c r="J702" s="313"/>
      <c r="K702" s="313"/>
      <c r="L702" s="313"/>
      <c r="M702" s="313"/>
      <c r="N702" s="313"/>
      <c r="O702" s="314"/>
      <c r="P702" s="314"/>
      <c r="Q702" s="314"/>
      <c r="R702" s="314"/>
      <c r="S702" s="313"/>
      <c r="T702" s="315"/>
      <c r="U702" s="316"/>
      <c r="V702" s="317"/>
      <c r="W702" s="465"/>
      <c r="X702" s="464"/>
      <c r="Y702" s="319"/>
      <c r="Z702" s="294"/>
      <c r="AA702" s="294"/>
      <c r="AB702" s="294"/>
      <c r="AC702" s="294"/>
      <c r="AD702" s="294"/>
      <c r="AE702" s="294"/>
      <c r="AF702" s="294"/>
      <c r="AG702" s="294"/>
      <c r="AH702" s="294"/>
      <c r="AI702" s="295"/>
      <c r="AJ702" s="296"/>
      <c r="AK702" s="321"/>
      <c r="AL702" s="294"/>
      <c r="AM702" s="294"/>
      <c r="AN702" s="320"/>
      <c r="AO702" s="320"/>
      <c r="AP702" s="320"/>
      <c r="AQ702" s="320"/>
      <c r="AR702" s="320"/>
      <c r="AS702" s="320"/>
      <c r="AT702" s="320"/>
      <c r="AU702" s="320"/>
      <c r="AV702" s="320"/>
      <c r="AW702" s="320"/>
      <c r="AX702" s="320"/>
      <c r="AY702" s="320"/>
      <c r="AZ702" s="320"/>
      <c r="BA702" s="320"/>
      <c r="BB702" s="320"/>
      <c r="BC702" s="320"/>
      <c r="BD702" s="320"/>
    </row>
    <row r="703" spans="1:56" ht="16.5" customHeight="1">
      <c r="A703" s="312"/>
      <c r="B703" s="451"/>
      <c r="C703" s="313"/>
      <c r="D703" s="313"/>
      <c r="E703" s="313"/>
      <c r="F703" s="313"/>
      <c r="G703" s="313"/>
      <c r="H703" s="313"/>
      <c r="I703" s="313"/>
      <c r="J703" s="313"/>
      <c r="K703" s="313"/>
      <c r="L703" s="313"/>
      <c r="M703" s="313"/>
      <c r="N703" s="313"/>
      <c r="O703" s="314"/>
      <c r="P703" s="314"/>
      <c r="Q703" s="314"/>
      <c r="R703" s="314"/>
      <c r="S703" s="313"/>
      <c r="T703" s="315"/>
      <c r="U703" s="316"/>
      <c r="V703" s="317"/>
      <c r="W703" s="465"/>
      <c r="X703" s="464"/>
      <c r="Y703" s="319"/>
      <c r="Z703" s="294"/>
      <c r="AA703" s="294"/>
      <c r="AB703" s="294"/>
      <c r="AC703" s="294"/>
      <c r="AD703" s="294"/>
      <c r="AE703" s="294"/>
      <c r="AF703" s="294"/>
      <c r="AG703" s="294"/>
      <c r="AH703" s="294"/>
      <c r="AI703" s="295"/>
      <c r="AJ703" s="296"/>
      <c r="AK703" s="321"/>
      <c r="AL703" s="294"/>
      <c r="AM703" s="294"/>
      <c r="AN703" s="320"/>
      <c r="AO703" s="320"/>
      <c r="AP703" s="320"/>
      <c r="AQ703" s="320"/>
      <c r="AR703" s="320"/>
      <c r="AS703" s="320"/>
      <c r="AT703" s="320"/>
      <c r="AU703" s="320"/>
      <c r="AV703" s="320"/>
      <c r="AW703" s="320"/>
      <c r="AX703" s="320"/>
      <c r="AY703" s="320"/>
      <c r="AZ703" s="320"/>
      <c r="BA703" s="320"/>
      <c r="BB703" s="320"/>
      <c r="BC703" s="320"/>
      <c r="BD703" s="320"/>
    </row>
    <row r="704" spans="1:56" ht="16.5" customHeight="1">
      <c r="A704" s="312"/>
      <c r="B704" s="451"/>
      <c r="C704" s="313"/>
      <c r="D704" s="313"/>
      <c r="E704" s="313"/>
      <c r="F704" s="313"/>
      <c r="G704" s="313"/>
      <c r="H704" s="313"/>
      <c r="I704" s="313"/>
      <c r="J704" s="313"/>
      <c r="K704" s="313"/>
      <c r="L704" s="313"/>
      <c r="M704" s="313"/>
      <c r="N704" s="313"/>
      <c r="O704" s="314"/>
      <c r="P704" s="314"/>
      <c r="Q704" s="314"/>
      <c r="R704" s="314"/>
      <c r="S704" s="313"/>
      <c r="T704" s="315"/>
      <c r="U704" s="316"/>
      <c r="V704" s="317"/>
      <c r="W704" s="465"/>
      <c r="X704" s="464"/>
      <c r="Y704" s="319"/>
      <c r="Z704" s="294"/>
      <c r="AA704" s="294"/>
      <c r="AB704" s="294"/>
      <c r="AC704" s="294"/>
      <c r="AD704" s="294"/>
      <c r="AE704" s="294"/>
      <c r="AF704" s="294"/>
      <c r="AG704" s="294"/>
      <c r="AH704" s="294"/>
      <c r="AI704" s="295"/>
      <c r="AJ704" s="296"/>
      <c r="AK704" s="321"/>
      <c r="AL704" s="294"/>
      <c r="AM704" s="294"/>
      <c r="AN704" s="320"/>
      <c r="AO704" s="320"/>
      <c r="AP704" s="320"/>
      <c r="AQ704" s="320"/>
      <c r="AR704" s="320"/>
      <c r="AS704" s="320"/>
      <c r="AT704" s="320"/>
      <c r="AU704" s="320"/>
      <c r="AV704" s="320"/>
      <c r="AW704" s="320"/>
      <c r="AX704" s="320"/>
      <c r="AY704" s="320"/>
      <c r="AZ704" s="320"/>
      <c r="BA704" s="320"/>
      <c r="BB704" s="320"/>
      <c r="BC704" s="320"/>
      <c r="BD704" s="320"/>
    </row>
    <row r="705" spans="1:56" ht="16.5" customHeight="1">
      <c r="A705" s="312"/>
      <c r="B705" s="451"/>
      <c r="C705" s="313"/>
      <c r="D705" s="313"/>
      <c r="E705" s="313"/>
      <c r="F705" s="313"/>
      <c r="G705" s="313"/>
      <c r="H705" s="313"/>
      <c r="I705" s="313"/>
      <c r="J705" s="313"/>
      <c r="K705" s="313"/>
      <c r="L705" s="313"/>
      <c r="M705" s="313"/>
      <c r="N705" s="313"/>
      <c r="O705" s="314"/>
      <c r="P705" s="314"/>
      <c r="Q705" s="314"/>
      <c r="R705" s="314"/>
      <c r="S705" s="313"/>
      <c r="T705" s="315"/>
      <c r="U705" s="316"/>
      <c r="V705" s="317"/>
      <c r="W705" s="465"/>
      <c r="X705" s="464"/>
      <c r="Y705" s="319"/>
      <c r="Z705" s="294"/>
      <c r="AA705" s="294"/>
      <c r="AB705" s="294"/>
      <c r="AC705" s="294"/>
      <c r="AD705" s="294"/>
      <c r="AE705" s="294"/>
      <c r="AF705" s="294"/>
      <c r="AG705" s="294"/>
      <c r="AH705" s="294"/>
      <c r="AI705" s="295"/>
      <c r="AJ705" s="296"/>
      <c r="AK705" s="321"/>
      <c r="AL705" s="294"/>
      <c r="AM705" s="294"/>
      <c r="AN705" s="320"/>
      <c r="AO705" s="320"/>
      <c r="AP705" s="320"/>
      <c r="AQ705" s="320"/>
      <c r="AR705" s="320"/>
      <c r="AS705" s="320"/>
      <c r="AT705" s="320"/>
      <c r="AU705" s="320"/>
      <c r="AV705" s="320"/>
      <c r="AW705" s="320"/>
      <c r="AX705" s="320"/>
      <c r="AY705" s="320"/>
      <c r="AZ705" s="320"/>
      <c r="BA705" s="320"/>
      <c r="BB705" s="320"/>
      <c r="BC705" s="320"/>
      <c r="BD705" s="320"/>
    </row>
    <row r="706" spans="1:56" ht="16.5" customHeight="1">
      <c r="A706" s="312"/>
      <c r="B706" s="451"/>
      <c r="C706" s="313"/>
      <c r="D706" s="313"/>
      <c r="E706" s="313"/>
      <c r="F706" s="313"/>
      <c r="G706" s="313"/>
      <c r="H706" s="313"/>
      <c r="I706" s="313"/>
      <c r="J706" s="313"/>
      <c r="K706" s="313"/>
      <c r="L706" s="313"/>
      <c r="M706" s="313"/>
      <c r="N706" s="313"/>
      <c r="O706" s="314"/>
      <c r="P706" s="314"/>
      <c r="Q706" s="314"/>
      <c r="R706" s="314"/>
      <c r="S706" s="313"/>
      <c r="T706" s="315"/>
      <c r="U706" s="316"/>
      <c r="V706" s="317"/>
      <c r="W706" s="465"/>
      <c r="X706" s="464"/>
      <c r="Y706" s="319"/>
      <c r="Z706" s="294"/>
      <c r="AA706" s="294"/>
      <c r="AB706" s="294"/>
      <c r="AC706" s="294"/>
      <c r="AD706" s="294"/>
      <c r="AE706" s="294"/>
      <c r="AF706" s="294"/>
      <c r="AG706" s="294"/>
      <c r="AH706" s="294"/>
      <c r="AI706" s="295"/>
      <c r="AJ706" s="296"/>
      <c r="AK706" s="321"/>
      <c r="AL706" s="294"/>
      <c r="AM706" s="294"/>
      <c r="AN706" s="320"/>
      <c r="AO706" s="320"/>
      <c r="AP706" s="320"/>
      <c r="AQ706" s="320"/>
      <c r="AR706" s="320"/>
      <c r="AS706" s="320"/>
      <c r="AT706" s="320"/>
      <c r="AU706" s="320"/>
      <c r="AV706" s="320"/>
      <c r="AW706" s="320"/>
      <c r="AX706" s="320"/>
      <c r="AY706" s="320"/>
      <c r="AZ706" s="320"/>
      <c r="BA706" s="320"/>
      <c r="BB706" s="320"/>
      <c r="BC706" s="320"/>
      <c r="BD706" s="320"/>
    </row>
    <row r="707" spans="1:56" ht="16.5" customHeight="1">
      <c r="A707" s="312"/>
      <c r="B707" s="451"/>
      <c r="C707" s="313"/>
      <c r="D707" s="313"/>
      <c r="E707" s="313"/>
      <c r="F707" s="313"/>
      <c r="G707" s="313"/>
      <c r="H707" s="313"/>
      <c r="I707" s="313"/>
      <c r="J707" s="313"/>
      <c r="K707" s="313"/>
      <c r="L707" s="313"/>
      <c r="M707" s="313"/>
      <c r="N707" s="313"/>
      <c r="O707" s="314"/>
      <c r="P707" s="314"/>
      <c r="Q707" s="314"/>
      <c r="R707" s="314"/>
      <c r="S707" s="313"/>
      <c r="T707" s="315"/>
      <c r="U707" s="316"/>
      <c r="V707" s="317"/>
      <c r="W707" s="465"/>
      <c r="X707" s="464"/>
      <c r="Y707" s="319"/>
      <c r="Z707" s="294"/>
      <c r="AA707" s="294"/>
      <c r="AB707" s="294"/>
      <c r="AC707" s="294"/>
      <c r="AD707" s="294"/>
      <c r="AE707" s="294"/>
      <c r="AF707" s="294"/>
      <c r="AG707" s="294"/>
      <c r="AH707" s="294"/>
      <c r="AI707" s="295"/>
      <c r="AJ707" s="296"/>
      <c r="AK707" s="321"/>
      <c r="AL707" s="294"/>
      <c r="AM707" s="294"/>
      <c r="AN707" s="320"/>
      <c r="AO707" s="320"/>
      <c r="AP707" s="320"/>
      <c r="AQ707" s="320"/>
      <c r="AR707" s="320"/>
      <c r="AS707" s="320"/>
      <c r="AT707" s="320"/>
      <c r="AU707" s="320"/>
      <c r="AV707" s="320"/>
      <c r="AW707" s="320"/>
      <c r="AX707" s="320"/>
      <c r="AY707" s="320"/>
      <c r="AZ707" s="320"/>
      <c r="BA707" s="320"/>
      <c r="BB707" s="320"/>
      <c r="BC707" s="320"/>
      <c r="BD707" s="320"/>
    </row>
    <row r="708" spans="1:56" ht="16.5" customHeight="1">
      <c r="A708" s="312"/>
      <c r="B708" s="451"/>
      <c r="C708" s="313"/>
      <c r="D708" s="313"/>
      <c r="E708" s="313"/>
      <c r="F708" s="313"/>
      <c r="G708" s="313"/>
      <c r="H708" s="313"/>
      <c r="I708" s="313"/>
      <c r="J708" s="313"/>
      <c r="K708" s="313"/>
      <c r="L708" s="313"/>
      <c r="M708" s="313"/>
      <c r="N708" s="313"/>
      <c r="O708" s="314"/>
      <c r="P708" s="314"/>
      <c r="Q708" s="314"/>
      <c r="R708" s="314"/>
      <c r="S708" s="313"/>
      <c r="T708" s="315"/>
      <c r="U708" s="316"/>
      <c r="V708" s="317"/>
      <c r="W708" s="465"/>
      <c r="X708" s="464"/>
      <c r="Y708" s="319"/>
      <c r="Z708" s="294"/>
      <c r="AA708" s="294"/>
      <c r="AB708" s="294"/>
      <c r="AC708" s="294"/>
      <c r="AD708" s="294"/>
      <c r="AE708" s="294"/>
      <c r="AF708" s="294"/>
      <c r="AG708" s="294"/>
      <c r="AH708" s="294"/>
      <c r="AI708" s="295"/>
      <c r="AJ708" s="296"/>
      <c r="AK708" s="321"/>
      <c r="AL708" s="294"/>
      <c r="AM708" s="294"/>
      <c r="AN708" s="320"/>
      <c r="AO708" s="320"/>
      <c r="AP708" s="320"/>
      <c r="AQ708" s="320"/>
      <c r="AR708" s="320"/>
      <c r="AS708" s="320"/>
      <c r="AT708" s="320"/>
      <c r="AU708" s="320"/>
      <c r="AV708" s="320"/>
      <c r="AW708" s="320"/>
      <c r="AX708" s="320"/>
      <c r="AY708" s="320"/>
      <c r="AZ708" s="320"/>
      <c r="BA708" s="320"/>
      <c r="BB708" s="320"/>
      <c r="BC708" s="320"/>
      <c r="BD708" s="320"/>
    </row>
    <row r="709" spans="1:56" ht="16.5" customHeight="1">
      <c r="A709" s="312"/>
      <c r="B709" s="451"/>
      <c r="C709" s="313"/>
      <c r="D709" s="313"/>
      <c r="E709" s="313"/>
      <c r="F709" s="313"/>
      <c r="G709" s="313"/>
      <c r="H709" s="313"/>
      <c r="I709" s="313"/>
      <c r="J709" s="313"/>
      <c r="K709" s="313"/>
      <c r="L709" s="313"/>
      <c r="M709" s="313"/>
      <c r="N709" s="313"/>
      <c r="O709" s="314"/>
      <c r="P709" s="314"/>
      <c r="Q709" s="314"/>
      <c r="R709" s="314"/>
      <c r="S709" s="313"/>
      <c r="T709" s="315"/>
      <c r="U709" s="316"/>
      <c r="V709" s="317"/>
      <c r="W709" s="465"/>
      <c r="X709" s="464"/>
      <c r="Y709" s="319"/>
      <c r="Z709" s="294"/>
      <c r="AA709" s="294"/>
      <c r="AB709" s="294"/>
      <c r="AC709" s="294"/>
      <c r="AD709" s="294"/>
      <c r="AE709" s="294"/>
      <c r="AF709" s="294"/>
      <c r="AG709" s="294"/>
      <c r="AH709" s="294"/>
      <c r="AI709" s="295"/>
      <c r="AJ709" s="296"/>
      <c r="AK709" s="321"/>
      <c r="AL709" s="294"/>
      <c r="AM709" s="294"/>
      <c r="AN709" s="320"/>
      <c r="AO709" s="320"/>
      <c r="AP709" s="320"/>
      <c r="AQ709" s="320"/>
      <c r="AR709" s="320"/>
      <c r="AS709" s="320"/>
      <c r="AT709" s="320"/>
      <c r="AU709" s="320"/>
      <c r="AV709" s="320"/>
      <c r="AW709" s="320"/>
      <c r="AX709" s="320"/>
      <c r="AY709" s="320"/>
      <c r="AZ709" s="320"/>
      <c r="BA709" s="320"/>
      <c r="BB709" s="320"/>
      <c r="BC709" s="320"/>
      <c r="BD709" s="320"/>
    </row>
    <row r="710" spans="1:56" ht="16.5" customHeight="1">
      <c r="A710" s="312"/>
      <c r="B710" s="451"/>
      <c r="C710" s="313"/>
      <c r="D710" s="313"/>
      <c r="E710" s="313"/>
      <c r="F710" s="313"/>
      <c r="G710" s="313"/>
      <c r="H710" s="313"/>
      <c r="I710" s="313"/>
      <c r="J710" s="313"/>
      <c r="K710" s="313"/>
      <c r="L710" s="313"/>
      <c r="M710" s="313"/>
      <c r="N710" s="313"/>
      <c r="O710" s="314"/>
      <c r="P710" s="314"/>
      <c r="Q710" s="314"/>
      <c r="R710" s="314"/>
      <c r="S710" s="313"/>
      <c r="T710" s="315"/>
      <c r="U710" s="316"/>
      <c r="V710" s="317"/>
      <c r="W710" s="465"/>
      <c r="X710" s="464"/>
      <c r="Y710" s="319"/>
      <c r="Z710" s="294"/>
      <c r="AA710" s="294"/>
      <c r="AB710" s="294"/>
      <c r="AC710" s="294"/>
      <c r="AD710" s="294"/>
      <c r="AE710" s="294"/>
      <c r="AF710" s="294"/>
      <c r="AG710" s="294"/>
      <c r="AH710" s="294"/>
      <c r="AI710" s="295"/>
      <c r="AJ710" s="296"/>
      <c r="AK710" s="321"/>
      <c r="AL710" s="294"/>
      <c r="AM710" s="294"/>
      <c r="AN710" s="320"/>
      <c r="AO710" s="320"/>
      <c r="AP710" s="320"/>
      <c r="AQ710" s="320"/>
      <c r="AR710" s="320"/>
      <c r="AS710" s="320"/>
      <c r="AT710" s="320"/>
      <c r="AU710" s="320"/>
      <c r="AV710" s="320"/>
      <c r="AW710" s="320"/>
      <c r="AX710" s="320"/>
      <c r="AY710" s="320"/>
      <c r="AZ710" s="320"/>
      <c r="BA710" s="320"/>
      <c r="BB710" s="320"/>
      <c r="BC710" s="320"/>
      <c r="BD710" s="320"/>
    </row>
    <row r="711" spans="1:56" ht="16.5" customHeight="1">
      <c r="A711" s="312"/>
      <c r="B711" s="451"/>
      <c r="C711" s="313"/>
      <c r="D711" s="313"/>
      <c r="E711" s="313"/>
      <c r="F711" s="313"/>
      <c r="G711" s="313"/>
      <c r="H711" s="313"/>
      <c r="I711" s="313"/>
      <c r="J711" s="313"/>
      <c r="K711" s="313"/>
      <c r="L711" s="313"/>
      <c r="M711" s="313"/>
      <c r="N711" s="313"/>
      <c r="O711" s="314"/>
      <c r="P711" s="314"/>
      <c r="Q711" s="314"/>
      <c r="R711" s="314"/>
      <c r="S711" s="313"/>
      <c r="T711" s="315"/>
      <c r="U711" s="316"/>
      <c r="V711" s="317"/>
      <c r="W711" s="465"/>
      <c r="X711" s="464"/>
      <c r="Y711" s="319"/>
      <c r="Z711" s="294"/>
      <c r="AA711" s="294"/>
      <c r="AB711" s="294"/>
      <c r="AC711" s="294"/>
      <c r="AD711" s="294"/>
      <c r="AE711" s="294"/>
      <c r="AF711" s="294"/>
      <c r="AG711" s="294"/>
      <c r="AH711" s="294"/>
      <c r="AI711" s="295"/>
      <c r="AJ711" s="296"/>
      <c r="AK711" s="321"/>
      <c r="AL711" s="294"/>
      <c r="AM711" s="294"/>
      <c r="AN711" s="320"/>
      <c r="AO711" s="320"/>
      <c r="AP711" s="320"/>
      <c r="AQ711" s="320"/>
      <c r="AR711" s="320"/>
      <c r="AS711" s="320"/>
      <c r="AT711" s="320"/>
      <c r="AU711" s="320"/>
      <c r="AV711" s="320"/>
      <c r="AW711" s="320"/>
      <c r="AX711" s="320"/>
      <c r="AY711" s="320"/>
      <c r="AZ711" s="320"/>
      <c r="BA711" s="320"/>
      <c r="BB711" s="320"/>
      <c r="BC711" s="320"/>
      <c r="BD711" s="320"/>
    </row>
    <row r="712" spans="1:56" ht="16.5" customHeight="1">
      <c r="A712" s="312"/>
      <c r="B712" s="451"/>
      <c r="C712" s="313"/>
      <c r="D712" s="313"/>
      <c r="E712" s="313"/>
      <c r="F712" s="313"/>
      <c r="G712" s="313"/>
      <c r="H712" s="313"/>
      <c r="I712" s="313"/>
      <c r="J712" s="313"/>
      <c r="K712" s="313"/>
      <c r="L712" s="313"/>
      <c r="M712" s="313"/>
      <c r="N712" s="313"/>
      <c r="O712" s="314"/>
      <c r="P712" s="314"/>
      <c r="Q712" s="314"/>
      <c r="R712" s="314"/>
      <c r="S712" s="313"/>
      <c r="T712" s="315"/>
      <c r="U712" s="316"/>
      <c r="V712" s="317"/>
      <c r="W712" s="465"/>
      <c r="X712" s="464"/>
      <c r="Y712" s="319"/>
      <c r="Z712" s="294"/>
      <c r="AA712" s="294"/>
      <c r="AB712" s="294"/>
      <c r="AC712" s="294"/>
      <c r="AD712" s="294"/>
      <c r="AE712" s="294"/>
      <c r="AF712" s="294"/>
      <c r="AG712" s="294"/>
      <c r="AH712" s="294"/>
      <c r="AI712" s="295"/>
      <c r="AJ712" s="296"/>
      <c r="AK712" s="321"/>
      <c r="AL712" s="294"/>
      <c r="AM712" s="294"/>
      <c r="AN712" s="320"/>
      <c r="AO712" s="320"/>
      <c r="AP712" s="320"/>
      <c r="AQ712" s="320"/>
      <c r="AR712" s="320"/>
      <c r="AS712" s="320"/>
      <c r="AT712" s="320"/>
      <c r="AU712" s="320"/>
      <c r="AV712" s="320"/>
      <c r="AW712" s="320"/>
      <c r="AX712" s="320"/>
      <c r="AY712" s="320"/>
      <c r="AZ712" s="320"/>
      <c r="BA712" s="320"/>
      <c r="BB712" s="320"/>
      <c r="BC712" s="320"/>
      <c r="BD712" s="320"/>
    </row>
    <row r="713" spans="1:56" ht="16.5" customHeight="1">
      <c r="A713" s="312"/>
      <c r="B713" s="451"/>
      <c r="C713" s="313"/>
      <c r="D713" s="313"/>
      <c r="E713" s="313"/>
      <c r="F713" s="313"/>
      <c r="G713" s="313"/>
      <c r="H713" s="313"/>
      <c r="I713" s="313"/>
      <c r="J713" s="313"/>
      <c r="K713" s="313"/>
      <c r="L713" s="313"/>
      <c r="M713" s="313"/>
      <c r="N713" s="313"/>
      <c r="O713" s="314"/>
      <c r="P713" s="314"/>
      <c r="Q713" s="314"/>
      <c r="R713" s="314"/>
      <c r="S713" s="313"/>
      <c r="T713" s="315"/>
      <c r="U713" s="316"/>
      <c r="V713" s="317"/>
      <c r="W713" s="465"/>
      <c r="X713" s="464"/>
      <c r="Y713" s="319"/>
      <c r="Z713" s="294"/>
      <c r="AA713" s="294"/>
      <c r="AB713" s="294"/>
      <c r="AC713" s="294"/>
      <c r="AD713" s="294"/>
      <c r="AE713" s="294"/>
      <c r="AF713" s="294"/>
      <c r="AG713" s="294"/>
      <c r="AH713" s="294"/>
      <c r="AI713" s="295"/>
      <c r="AJ713" s="296"/>
      <c r="AK713" s="321"/>
      <c r="AL713" s="294"/>
      <c r="AM713" s="294"/>
      <c r="AN713" s="320"/>
      <c r="AO713" s="320"/>
      <c r="AP713" s="320"/>
      <c r="AQ713" s="320"/>
      <c r="AR713" s="320"/>
      <c r="AS713" s="320"/>
      <c r="AT713" s="320"/>
      <c r="AU713" s="320"/>
      <c r="AV713" s="320"/>
      <c r="AW713" s="320"/>
      <c r="AX713" s="320"/>
      <c r="AY713" s="320"/>
      <c r="AZ713" s="320"/>
      <c r="BA713" s="320"/>
      <c r="BB713" s="320"/>
      <c r="BC713" s="320"/>
      <c r="BD713" s="320"/>
    </row>
    <row r="714" spans="1:56" ht="16.5" customHeight="1">
      <c r="A714" s="312"/>
      <c r="B714" s="451"/>
      <c r="C714" s="313"/>
      <c r="D714" s="313"/>
      <c r="E714" s="313"/>
      <c r="F714" s="313"/>
      <c r="G714" s="313"/>
      <c r="H714" s="313"/>
      <c r="I714" s="313"/>
      <c r="J714" s="313"/>
      <c r="K714" s="313"/>
      <c r="L714" s="313"/>
      <c r="M714" s="313"/>
      <c r="N714" s="313"/>
      <c r="O714" s="314"/>
      <c r="P714" s="314"/>
      <c r="Q714" s="314"/>
      <c r="R714" s="314"/>
      <c r="S714" s="313"/>
      <c r="T714" s="315"/>
      <c r="U714" s="316"/>
      <c r="V714" s="317"/>
      <c r="W714" s="465"/>
      <c r="X714" s="464"/>
      <c r="Y714" s="319"/>
      <c r="Z714" s="294"/>
      <c r="AA714" s="294"/>
      <c r="AB714" s="294"/>
      <c r="AC714" s="294"/>
      <c r="AD714" s="294"/>
      <c r="AE714" s="294"/>
      <c r="AF714" s="294"/>
      <c r="AG714" s="294"/>
      <c r="AH714" s="294"/>
      <c r="AI714" s="295"/>
      <c r="AJ714" s="296"/>
      <c r="AK714" s="321"/>
      <c r="AL714" s="294"/>
      <c r="AM714" s="294"/>
      <c r="AN714" s="320"/>
      <c r="AO714" s="320"/>
      <c r="AP714" s="320"/>
      <c r="AQ714" s="320"/>
      <c r="AR714" s="320"/>
      <c r="AS714" s="320"/>
      <c r="AT714" s="320"/>
      <c r="AU714" s="320"/>
      <c r="AV714" s="320"/>
      <c r="AW714" s="320"/>
      <c r="AX714" s="320"/>
      <c r="AY714" s="320"/>
      <c r="AZ714" s="320"/>
      <c r="BA714" s="320"/>
      <c r="BB714" s="320"/>
      <c r="BC714" s="320"/>
      <c r="BD714" s="320"/>
    </row>
    <row r="715" spans="1:56" ht="16.5" customHeight="1">
      <c r="A715" s="312"/>
      <c r="B715" s="451"/>
      <c r="C715" s="313"/>
      <c r="D715" s="313"/>
      <c r="E715" s="313"/>
      <c r="F715" s="313"/>
      <c r="G715" s="313"/>
      <c r="H715" s="313"/>
      <c r="I715" s="313"/>
      <c r="J715" s="313"/>
      <c r="K715" s="313"/>
      <c r="L715" s="313"/>
      <c r="M715" s="313"/>
      <c r="N715" s="313"/>
      <c r="O715" s="314"/>
      <c r="P715" s="314"/>
      <c r="Q715" s="314"/>
      <c r="R715" s="314"/>
      <c r="S715" s="313"/>
      <c r="T715" s="315"/>
      <c r="U715" s="316"/>
      <c r="V715" s="317"/>
      <c r="W715" s="465"/>
      <c r="X715" s="464"/>
      <c r="Y715" s="319"/>
      <c r="Z715" s="294"/>
      <c r="AA715" s="294"/>
      <c r="AB715" s="294"/>
      <c r="AC715" s="294"/>
      <c r="AD715" s="294"/>
      <c r="AE715" s="294"/>
      <c r="AF715" s="294"/>
      <c r="AG715" s="294"/>
      <c r="AH715" s="294"/>
      <c r="AI715" s="295"/>
      <c r="AJ715" s="296"/>
      <c r="AK715" s="321"/>
      <c r="AL715" s="294"/>
      <c r="AM715" s="294"/>
      <c r="AN715" s="320"/>
      <c r="AO715" s="320"/>
      <c r="AP715" s="320"/>
      <c r="AQ715" s="320"/>
      <c r="AR715" s="320"/>
      <c r="AS715" s="320"/>
      <c r="AT715" s="320"/>
      <c r="AU715" s="320"/>
      <c r="AV715" s="320"/>
      <c r="AW715" s="320"/>
      <c r="AX715" s="320"/>
      <c r="AY715" s="320"/>
      <c r="AZ715" s="320"/>
      <c r="BA715" s="320"/>
      <c r="BB715" s="320"/>
      <c r="BC715" s="320"/>
      <c r="BD715" s="320"/>
    </row>
    <row r="716" spans="1:56" ht="16.5" customHeight="1">
      <c r="A716" s="312"/>
      <c r="B716" s="451"/>
      <c r="C716" s="313"/>
      <c r="D716" s="313"/>
      <c r="E716" s="313"/>
      <c r="F716" s="313"/>
      <c r="G716" s="313"/>
      <c r="H716" s="313"/>
      <c r="I716" s="313"/>
      <c r="J716" s="313"/>
      <c r="K716" s="313"/>
      <c r="L716" s="313"/>
      <c r="M716" s="313"/>
      <c r="N716" s="313"/>
      <c r="O716" s="314"/>
      <c r="P716" s="314"/>
      <c r="Q716" s="314"/>
      <c r="R716" s="314"/>
      <c r="S716" s="313"/>
      <c r="T716" s="315"/>
      <c r="U716" s="316"/>
      <c r="V716" s="317"/>
      <c r="W716" s="465"/>
      <c r="X716" s="464"/>
      <c r="Y716" s="319"/>
      <c r="Z716" s="294"/>
      <c r="AA716" s="294"/>
      <c r="AB716" s="294"/>
      <c r="AC716" s="294"/>
      <c r="AD716" s="294"/>
      <c r="AE716" s="294"/>
      <c r="AF716" s="294"/>
      <c r="AG716" s="294"/>
      <c r="AH716" s="294"/>
      <c r="AI716" s="295"/>
      <c r="AJ716" s="296"/>
      <c r="AK716" s="321"/>
      <c r="AL716" s="294"/>
      <c r="AM716" s="294"/>
      <c r="AN716" s="320"/>
      <c r="AO716" s="320"/>
      <c r="AP716" s="320"/>
      <c r="AQ716" s="320"/>
      <c r="AR716" s="320"/>
      <c r="AS716" s="320"/>
      <c r="AT716" s="320"/>
      <c r="AU716" s="320"/>
      <c r="AV716" s="320"/>
      <c r="AW716" s="320"/>
      <c r="AX716" s="320"/>
      <c r="AY716" s="320"/>
      <c r="AZ716" s="320"/>
      <c r="BA716" s="320"/>
      <c r="BB716" s="320"/>
      <c r="BC716" s="320"/>
      <c r="BD716" s="320"/>
    </row>
    <row r="717" spans="1:56" ht="16.5" customHeight="1">
      <c r="A717" s="312"/>
      <c r="B717" s="451"/>
      <c r="C717" s="313"/>
      <c r="D717" s="313"/>
      <c r="E717" s="313"/>
      <c r="F717" s="313"/>
      <c r="G717" s="313"/>
      <c r="H717" s="313"/>
      <c r="I717" s="313"/>
      <c r="J717" s="313"/>
      <c r="K717" s="313"/>
      <c r="L717" s="313"/>
      <c r="M717" s="313"/>
      <c r="N717" s="313"/>
      <c r="O717" s="314"/>
      <c r="P717" s="314"/>
      <c r="Q717" s="314"/>
      <c r="R717" s="314"/>
      <c r="S717" s="313"/>
      <c r="T717" s="315"/>
      <c r="U717" s="316"/>
      <c r="V717" s="317"/>
      <c r="W717" s="465"/>
      <c r="X717" s="464"/>
      <c r="Y717" s="319"/>
      <c r="Z717" s="294"/>
      <c r="AA717" s="294"/>
      <c r="AB717" s="294"/>
      <c r="AC717" s="294"/>
      <c r="AD717" s="294"/>
      <c r="AE717" s="294"/>
      <c r="AF717" s="294"/>
      <c r="AG717" s="294"/>
      <c r="AH717" s="294"/>
      <c r="AI717" s="295"/>
      <c r="AJ717" s="296"/>
      <c r="AK717" s="321"/>
      <c r="AL717" s="294"/>
      <c r="AM717" s="294"/>
      <c r="AN717" s="320"/>
      <c r="AO717" s="320"/>
      <c r="AP717" s="320"/>
      <c r="AQ717" s="320"/>
      <c r="AR717" s="320"/>
      <c r="AS717" s="320"/>
      <c r="AT717" s="320"/>
      <c r="AU717" s="320"/>
      <c r="AV717" s="320"/>
      <c r="AW717" s="320"/>
      <c r="AX717" s="320"/>
      <c r="AY717" s="320"/>
      <c r="AZ717" s="320"/>
      <c r="BA717" s="320"/>
      <c r="BB717" s="320"/>
      <c r="BC717" s="320"/>
      <c r="BD717" s="320"/>
    </row>
    <row r="718" spans="1:56" ht="16.5" customHeight="1">
      <c r="A718" s="312"/>
      <c r="B718" s="451"/>
      <c r="C718" s="313"/>
      <c r="D718" s="313"/>
      <c r="E718" s="313"/>
      <c r="F718" s="313"/>
      <c r="G718" s="313"/>
      <c r="H718" s="313"/>
      <c r="I718" s="313"/>
      <c r="J718" s="313"/>
      <c r="K718" s="313"/>
      <c r="L718" s="313"/>
      <c r="M718" s="313"/>
      <c r="N718" s="313"/>
      <c r="O718" s="314"/>
      <c r="P718" s="314"/>
      <c r="Q718" s="314"/>
      <c r="R718" s="314"/>
      <c r="S718" s="313"/>
      <c r="T718" s="315"/>
      <c r="U718" s="316"/>
      <c r="V718" s="317"/>
      <c r="W718" s="465"/>
      <c r="X718" s="464"/>
      <c r="Y718" s="319"/>
      <c r="Z718" s="294"/>
      <c r="AA718" s="294"/>
      <c r="AB718" s="294"/>
      <c r="AC718" s="294"/>
      <c r="AD718" s="294"/>
      <c r="AE718" s="294"/>
      <c r="AF718" s="294"/>
      <c r="AG718" s="294"/>
      <c r="AH718" s="294"/>
      <c r="AI718" s="295"/>
      <c r="AJ718" s="296"/>
      <c r="AK718" s="321"/>
      <c r="AL718" s="294"/>
      <c r="AM718" s="294"/>
      <c r="AN718" s="320"/>
      <c r="AO718" s="320"/>
      <c r="AP718" s="320"/>
      <c r="AQ718" s="320"/>
      <c r="AR718" s="320"/>
      <c r="AS718" s="320"/>
      <c r="AT718" s="320"/>
      <c r="AU718" s="320"/>
      <c r="AV718" s="320"/>
      <c r="AW718" s="320"/>
      <c r="AX718" s="320"/>
      <c r="AY718" s="320"/>
      <c r="AZ718" s="320"/>
      <c r="BA718" s="320"/>
      <c r="BB718" s="320"/>
      <c r="BC718" s="320"/>
      <c r="BD718" s="320"/>
    </row>
    <row r="719" spans="1:56" ht="16.5" customHeight="1">
      <c r="A719" s="312"/>
      <c r="B719" s="451"/>
      <c r="C719" s="313"/>
      <c r="D719" s="313"/>
      <c r="E719" s="313"/>
      <c r="F719" s="313"/>
      <c r="G719" s="313"/>
      <c r="H719" s="313"/>
      <c r="I719" s="313"/>
      <c r="J719" s="313"/>
      <c r="K719" s="313"/>
      <c r="L719" s="313"/>
      <c r="M719" s="313"/>
      <c r="N719" s="313"/>
      <c r="O719" s="314"/>
      <c r="P719" s="314"/>
      <c r="Q719" s="314"/>
      <c r="R719" s="314"/>
      <c r="S719" s="313"/>
      <c r="T719" s="315"/>
      <c r="U719" s="316"/>
      <c r="V719" s="317"/>
      <c r="W719" s="465"/>
      <c r="X719" s="464"/>
      <c r="Y719" s="319"/>
      <c r="Z719" s="294"/>
      <c r="AA719" s="294"/>
      <c r="AB719" s="294"/>
      <c r="AC719" s="294"/>
      <c r="AD719" s="294"/>
      <c r="AE719" s="294"/>
      <c r="AF719" s="294"/>
      <c r="AG719" s="294"/>
      <c r="AH719" s="294"/>
      <c r="AI719" s="295"/>
      <c r="AJ719" s="296"/>
      <c r="AK719" s="321"/>
      <c r="AL719" s="294"/>
      <c r="AM719" s="294"/>
      <c r="AN719" s="320"/>
      <c r="AO719" s="320"/>
      <c r="AP719" s="320"/>
      <c r="AQ719" s="320"/>
      <c r="AR719" s="320"/>
      <c r="AS719" s="320"/>
      <c r="AT719" s="320"/>
      <c r="AU719" s="320"/>
      <c r="AV719" s="320"/>
      <c r="AW719" s="320"/>
      <c r="AX719" s="320"/>
      <c r="AY719" s="320"/>
      <c r="AZ719" s="320"/>
      <c r="BA719" s="320"/>
      <c r="BB719" s="320"/>
      <c r="BC719" s="320"/>
      <c r="BD719" s="320"/>
    </row>
    <row r="720" spans="1:56" ht="16.5" customHeight="1">
      <c r="A720" s="312"/>
      <c r="B720" s="451"/>
      <c r="C720" s="313"/>
      <c r="D720" s="313"/>
      <c r="E720" s="313"/>
      <c r="F720" s="313"/>
      <c r="G720" s="313"/>
      <c r="H720" s="313"/>
      <c r="I720" s="313"/>
      <c r="J720" s="313"/>
      <c r="K720" s="313"/>
      <c r="L720" s="313"/>
      <c r="M720" s="313"/>
      <c r="N720" s="313"/>
      <c r="O720" s="314"/>
      <c r="P720" s="314"/>
      <c r="Q720" s="314"/>
      <c r="R720" s="314"/>
      <c r="S720" s="313"/>
      <c r="T720" s="315"/>
      <c r="U720" s="316"/>
      <c r="V720" s="317"/>
      <c r="W720" s="465"/>
      <c r="X720" s="464"/>
      <c r="Y720" s="319"/>
      <c r="Z720" s="294"/>
      <c r="AA720" s="294"/>
      <c r="AB720" s="294"/>
      <c r="AC720" s="294"/>
      <c r="AD720" s="294"/>
      <c r="AE720" s="294"/>
      <c r="AF720" s="294"/>
      <c r="AG720" s="294"/>
      <c r="AH720" s="294"/>
      <c r="AI720" s="295"/>
      <c r="AJ720" s="296"/>
      <c r="AK720" s="321"/>
      <c r="AL720" s="294"/>
      <c r="AM720" s="294"/>
      <c r="AN720" s="320"/>
      <c r="AO720" s="320"/>
      <c r="AP720" s="320"/>
      <c r="AQ720" s="320"/>
      <c r="AR720" s="320"/>
      <c r="AS720" s="320"/>
      <c r="AT720" s="320"/>
      <c r="AU720" s="320"/>
      <c r="AV720" s="320"/>
      <c r="AW720" s="320"/>
      <c r="AX720" s="320"/>
      <c r="AY720" s="320"/>
      <c r="AZ720" s="320"/>
      <c r="BA720" s="320"/>
      <c r="BB720" s="320"/>
      <c r="BC720" s="320"/>
      <c r="BD720" s="320"/>
    </row>
    <row r="721" spans="1:56" ht="16.5" customHeight="1">
      <c r="A721" s="312"/>
      <c r="B721" s="451"/>
      <c r="C721" s="313"/>
      <c r="D721" s="313"/>
      <c r="E721" s="313"/>
      <c r="F721" s="313"/>
      <c r="G721" s="313"/>
      <c r="H721" s="313"/>
      <c r="I721" s="313"/>
      <c r="J721" s="313"/>
      <c r="K721" s="313"/>
      <c r="L721" s="313"/>
      <c r="M721" s="313"/>
      <c r="N721" s="313"/>
      <c r="O721" s="314"/>
      <c r="P721" s="314"/>
      <c r="Q721" s="314"/>
      <c r="R721" s="314"/>
      <c r="S721" s="313"/>
      <c r="T721" s="315"/>
      <c r="U721" s="316"/>
      <c r="V721" s="317"/>
      <c r="W721" s="465"/>
      <c r="X721" s="464"/>
      <c r="Y721" s="319"/>
      <c r="Z721" s="294"/>
      <c r="AA721" s="294"/>
      <c r="AB721" s="294"/>
      <c r="AC721" s="294"/>
      <c r="AD721" s="294"/>
      <c r="AE721" s="294"/>
      <c r="AF721" s="294"/>
      <c r="AG721" s="294"/>
      <c r="AH721" s="294"/>
      <c r="AI721" s="295"/>
      <c r="AJ721" s="296"/>
      <c r="AK721" s="321"/>
      <c r="AL721" s="294"/>
      <c r="AM721" s="294"/>
      <c r="AN721" s="320"/>
      <c r="AO721" s="320"/>
      <c r="AP721" s="320"/>
      <c r="AQ721" s="320"/>
      <c r="AR721" s="320"/>
      <c r="AS721" s="320"/>
      <c r="AT721" s="320"/>
      <c r="AU721" s="320"/>
      <c r="AV721" s="320"/>
      <c r="AW721" s="320"/>
      <c r="AX721" s="320"/>
      <c r="AY721" s="320"/>
      <c r="AZ721" s="320"/>
      <c r="BA721" s="320"/>
      <c r="BB721" s="320"/>
      <c r="BC721" s="320"/>
      <c r="BD721" s="320"/>
    </row>
    <row r="722" spans="1:56" ht="16.5" customHeight="1">
      <c r="A722" s="312"/>
      <c r="B722" s="451"/>
      <c r="C722" s="313"/>
      <c r="D722" s="313"/>
      <c r="E722" s="313"/>
      <c r="F722" s="313"/>
      <c r="G722" s="313"/>
      <c r="H722" s="313"/>
      <c r="I722" s="313"/>
      <c r="J722" s="313"/>
      <c r="K722" s="313"/>
      <c r="L722" s="313"/>
      <c r="M722" s="313"/>
      <c r="N722" s="313"/>
      <c r="O722" s="314"/>
      <c r="P722" s="314"/>
      <c r="Q722" s="314"/>
      <c r="R722" s="314"/>
      <c r="S722" s="313"/>
      <c r="T722" s="315"/>
      <c r="U722" s="316"/>
      <c r="V722" s="317"/>
      <c r="W722" s="465"/>
      <c r="X722" s="464"/>
      <c r="Y722" s="319"/>
      <c r="Z722" s="294"/>
      <c r="AA722" s="294"/>
      <c r="AB722" s="294"/>
      <c r="AC722" s="294"/>
      <c r="AD722" s="294"/>
      <c r="AE722" s="294"/>
      <c r="AF722" s="294"/>
      <c r="AG722" s="294"/>
      <c r="AH722" s="294"/>
      <c r="AI722" s="295"/>
      <c r="AJ722" s="296"/>
      <c r="AK722" s="321"/>
      <c r="AL722" s="294"/>
      <c r="AM722" s="294"/>
      <c r="AN722" s="320"/>
      <c r="AO722" s="320"/>
      <c r="AP722" s="320"/>
      <c r="AQ722" s="320"/>
      <c r="AR722" s="320"/>
      <c r="AS722" s="320"/>
      <c r="AT722" s="320"/>
      <c r="AU722" s="320"/>
      <c r="AV722" s="320"/>
      <c r="AW722" s="320"/>
      <c r="AX722" s="320"/>
      <c r="AY722" s="320"/>
      <c r="AZ722" s="320"/>
      <c r="BA722" s="320"/>
      <c r="BB722" s="320"/>
      <c r="BC722" s="320"/>
      <c r="BD722" s="320"/>
    </row>
    <row r="723" spans="1:56" ht="16.5" customHeight="1">
      <c r="A723" s="312"/>
      <c r="B723" s="451"/>
      <c r="C723" s="313"/>
      <c r="D723" s="313"/>
      <c r="E723" s="313"/>
      <c r="F723" s="313"/>
      <c r="G723" s="313"/>
      <c r="H723" s="313"/>
      <c r="I723" s="313"/>
      <c r="J723" s="313"/>
      <c r="K723" s="313"/>
      <c r="L723" s="313"/>
      <c r="M723" s="313"/>
      <c r="N723" s="313"/>
      <c r="O723" s="314"/>
      <c r="P723" s="314"/>
      <c r="Q723" s="314"/>
      <c r="R723" s="314"/>
      <c r="S723" s="313"/>
      <c r="T723" s="315"/>
      <c r="U723" s="316"/>
      <c r="V723" s="317"/>
      <c r="W723" s="465"/>
      <c r="X723" s="464"/>
      <c r="Y723" s="319"/>
      <c r="Z723" s="294"/>
      <c r="AA723" s="294"/>
      <c r="AB723" s="294"/>
      <c r="AC723" s="294"/>
      <c r="AD723" s="294"/>
      <c r="AE723" s="294"/>
      <c r="AF723" s="294"/>
      <c r="AG723" s="294"/>
      <c r="AH723" s="294"/>
      <c r="AI723" s="295"/>
      <c r="AJ723" s="296"/>
      <c r="AK723" s="321"/>
      <c r="AL723" s="294"/>
      <c r="AM723" s="294"/>
      <c r="AN723" s="320"/>
      <c r="AO723" s="320"/>
      <c r="AP723" s="320"/>
      <c r="AQ723" s="320"/>
      <c r="AR723" s="320"/>
      <c r="AS723" s="320"/>
      <c r="AT723" s="320"/>
      <c r="AU723" s="320"/>
      <c r="AV723" s="320"/>
      <c r="AW723" s="320"/>
      <c r="AX723" s="320"/>
      <c r="AY723" s="320"/>
      <c r="AZ723" s="320"/>
      <c r="BA723" s="320"/>
      <c r="BB723" s="320"/>
      <c r="BC723" s="320"/>
      <c r="BD723" s="320"/>
    </row>
    <row r="724" spans="1:56" ht="16.5" customHeight="1">
      <c r="A724" s="312"/>
      <c r="B724" s="451"/>
      <c r="C724" s="313"/>
      <c r="D724" s="313"/>
      <c r="E724" s="313"/>
      <c r="F724" s="313"/>
      <c r="G724" s="313"/>
      <c r="H724" s="313"/>
      <c r="I724" s="313"/>
      <c r="J724" s="313"/>
      <c r="K724" s="313"/>
      <c r="L724" s="313"/>
      <c r="M724" s="313"/>
      <c r="N724" s="313"/>
      <c r="O724" s="314"/>
      <c r="P724" s="314"/>
      <c r="Q724" s="314"/>
      <c r="R724" s="314"/>
      <c r="S724" s="313"/>
      <c r="T724" s="315"/>
      <c r="U724" s="316"/>
      <c r="V724" s="317"/>
      <c r="W724" s="465"/>
      <c r="X724" s="464"/>
      <c r="Y724" s="319"/>
      <c r="Z724" s="294"/>
      <c r="AA724" s="294"/>
      <c r="AB724" s="294"/>
      <c r="AC724" s="294"/>
      <c r="AD724" s="294"/>
      <c r="AE724" s="294"/>
      <c r="AF724" s="294"/>
      <c r="AG724" s="294"/>
      <c r="AH724" s="294"/>
      <c r="AI724" s="295"/>
      <c r="AJ724" s="296"/>
      <c r="AK724" s="321"/>
      <c r="AL724" s="294"/>
      <c r="AM724" s="294"/>
      <c r="AN724" s="320"/>
      <c r="AO724" s="320"/>
      <c r="AP724" s="320"/>
      <c r="AQ724" s="320"/>
      <c r="AR724" s="320"/>
      <c r="AS724" s="320"/>
      <c r="AT724" s="320"/>
      <c r="AU724" s="320"/>
      <c r="AV724" s="320"/>
      <c r="AW724" s="320"/>
      <c r="AX724" s="320"/>
      <c r="AY724" s="320"/>
      <c r="AZ724" s="320"/>
      <c r="BA724" s="320"/>
      <c r="BB724" s="320"/>
      <c r="BC724" s="320"/>
      <c r="BD724" s="320"/>
    </row>
    <row r="725" spans="1:56" ht="16.5" customHeight="1">
      <c r="A725" s="312"/>
      <c r="B725" s="451"/>
      <c r="C725" s="313"/>
      <c r="D725" s="313"/>
      <c r="E725" s="313"/>
      <c r="F725" s="313"/>
      <c r="G725" s="313"/>
      <c r="H725" s="313"/>
      <c r="I725" s="313"/>
      <c r="J725" s="313"/>
      <c r="K725" s="313"/>
      <c r="L725" s="313"/>
      <c r="M725" s="313"/>
      <c r="N725" s="313"/>
      <c r="O725" s="314"/>
      <c r="P725" s="314"/>
      <c r="Q725" s="314"/>
      <c r="R725" s="314"/>
      <c r="S725" s="313"/>
      <c r="T725" s="315"/>
      <c r="U725" s="316"/>
      <c r="V725" s="317"/>
      <c r="W725" s="465"/>
      <c r="X725" s="464"/>
      <c r="Y725" s="319"/>
      <c r="Z725" s="294"/>
      <c r="AA725" s="294"/>
      <c r="AB725" s="294"/>
      <c r="AC725" s="294"/>
      <c r="AD725" s="294"/>
      <c r="AE725" s="294"/>
      <c r="AF725" s="294"/>
      <c r="AG725" s="294"/>
      <c r="AH725" s="294"/>
      <c r="AI725" s="295"/>
      <c r="AJ725" s="296"/>
      <c r="AK725" s="321"/>
      <c r="AL725" s="294"/>
      <c r="AM725" s="294"/>
      <c r="AN725" s="320"/>
      <c r="AO725" s="320"/>
      <c r="AP725" s="320"/>
      <c r="AQ725" s="320"/>
      <c r="AR725" s="320"/>
      <c r="AS725" s="320"/>
      <c r="AT725" s="320"/>
      <c r="AU725" s="320"/>
      <c r="AV725" s="320"/>
      <c r="AW725" s="320"/>
      <c r="AX725" s="320"/>
      <c r="AY725" s="320"/>
      <c r="AZ725" s="320"/>
      <c r="BA725" s="320"/>
      <c r="BB725" s="320"/>
      <c r="BC725" s="320"/>
      <c r="BD725" s="320"/>
    </row>
    <row r="726" spans="1:56" ht="16.5" customHeight="1">
      <c r="A726" s="312"/>
      <c r="B726" s="451"/>
      <c r="C726" s="313"/>
      <c r="D726" s="313"/>
      <c r="E726" s="313"/>
      <c r="F726" s="313"/>
      <c r="G726" s="313"/>
      <c r="H726" s="313"/>
      <c r="I726" s="313"/>
      <c r="J726" s="313"/>
      <c r="K726" s="313"/>
      <c r="L726" s="313"/>
      <c r="M726" s="313"/>
      <c r="N726" s="313"/>
      <c r="O726" s="314"/>
      <c r="P726" s="314"/>
      <c r="Q726" s="314"/>
      <c r="R726" s="314"/>
      <c r="S726" s="313"/>
      <c r="T726" s="315"/>
      <c r="U726" s="316"/>
      <c r="V726" s="317"/>
      <c r="W726" s="465"/>
      <c r="X726" s="464"/>
      <c r="Y726" s="319"/>
      <c r="Z726" s="294"/>
      <c r="AA726" s="294"/>
      <c r="AB726" s="294"/>
      <c r="AC726" s="294"/>
      <c r="AD726" s="294"/>
      <c r="AE726" s="294"/>
      <c r="AF726" s="294"/>
      <c r="AG726" s="294"/>
      <c r="AH726" s="294"/>
      <c r="AI726" s="295"/>
      <c r="AJ726" s="296"/>
      <c r="AK726" s="321"/>
      <c r="AL726" s="294"/>
      <c r="AM726" s="294"/>
      <c r="AN726" s="320"/>
      <c r="AO726" s="320"/>
      <c r="AP726" s="320"/>
      <c r="AQ726" s="320"/>
      <c r="AR726" s="320"/>
      <c r="AS726" s="320"/>
      <c r="AT726" s="320"/>
      <c r="AU726" s="320"/>
      <c r="AV726" s="320"/>
      <c r="AW726" s="320"/>
      <c r="AX726" s="320"/>
      <c r="AY726" s="320"/>
      <c r="AZ726" s="320"/>
      <c r="BA726" s="320"/>
      <c r="BB726" s="320"/>
      <c r="BC726" s="320"/>
      <c r="BD726" s="320"/>
    </row>
    <row r="727" spans="1:56" ht="16.5" customHeight="1">
      <c r="A727" s="312"/>
      <c r="B727" s="451"/>
      <c r="C727" s="313"/>
      <c r="D727" s="313"/>
      <c r="E727" s="313"/>
      <c r="F727" s="313"/>
      <c r="G727" s="313"/>
      <c r="H727" s="313"/>
      <c r="I727" s="313"/>
      <c r="J727" s="313"/>
      <c r="K727" s="313"/>
      <c r="L727" s="313"/>
      <c r="M727" s="313"/>
      <c r="N727" s="313"/>
      <c r="O727" s="314"/>
      <c r="P727" s="314"/>
      <c r="Q727" s="314"/>
      <c r="R727" s="314"/>
      <c r="S727" s="313"/>
      <c r="T727" s="315"/>
      <c r="U727" s="316"/>
      <c r="V727" s="317"/>
      <c r="W727" s="465"/>
      <c r="X727" s="464"/>
      <c r="Y727" s="319"/>
      <c r="Z727" s="294"/>
      <c r="AA727" s="294"/>
      <c r="AB727" s="294"/>
      <c r="AC727" s="294"/>
      <c r="AD727" s="294"/>
      <c r="AE727" s="294"/>
      <c r="AF727" s="294"/>
      <c r="AG727" s="294"/>
      <c r="AH727" s="294"/>
      <c r="AI727" s="295"/>
      <c r="AJ727" s="296"/>
      <c r="AK727" s="321"/>
      <c r="AL727" s="294"/>
      <c r="AM727" s="294"/>
      <c r="AN727" s="320"/>
      <c r="AO727" s="320"/>
      <c r="AP727" s="320"/>
      <c r="AQ727" s="320"/>
      <c r="AR727" s="320"/>
      <c r="AS727" s="320"/>
      <c r="AT727" s="320"/>
      <c r="AU727" s="320"/>
      <c r="AV727" s="320"/>
      <c r="AW727" s="320"/>
      <c r="AX727" s="320"/>
      <c r="AY727" s="320"/>
      <c r="AZ727" s="320"/>
      <c r="BA727" s="320"/>
      <c r="BB727" s="320"/>
      <c r="BC727" s="320"/>
      <c r="BD727" s="320"/>
    </row>
    <row r="728" spans="1:56" ht="16.5" customHeight="1">
      <c r="A728" s="312"/>
      <c r="B728" s="451"/>
      <c r="C728" s="313"/>
      <c r="D728" s="313"/>
      <c r="E728" s="313"/>
      <c r="F728" s="313"/>
      <c r="G728" s="313"/>
      <c r="H728" s="313"/>
      <c r="I728" s="313"/>
      <c r="J728" s="313"/>
      <c r="K728" s="313"/>
      <c r="L728" s="313"/>
      <c r="M728" s="313"/>
      <c r="N728" s="313"/>
      <c r="O728" s="314"/>
      <c r="P728" s="314"/>
      <c r="Q728" s="314"/>
      <c r="R728" s="314"/>
      <c r="S728" s="313"/>
      <c r="T728" s="315"/>
      <c r="U728" s="316"/>
      <c r="V728" s="317"/>
      <c r="W728" s="465"/>
      <c r="X728" s="464"/>
      <c r="Y728" s="319"/>
      <c r="Z728" s="294"/>
      <c r="AA728" s="294"/>
      <c r="AB728" s="294"/>
      <c r="AC728" s="294"/>
      <c r="AD728" s="294"/>
      <c r="AE728" s="294"/>
      <c r="AF728" s="294"/>
      <c r="AG728" s="294"/>
      <c r="AH728" s="294"/>
      <c r="AI728" s="295"/>
      <c r="AJ728" s="296"/>
      <c r="AK728" s="321"/>
      <c r="AL728" s="294"/>
      <c r="AM728" s="294"/>
      <c r="AN728" s="320"/>
      <c r="AO728" s="320"/>
      <c r="AP728" s="320"/>
      <c r="AQ728" s="320"/>
      <c r="AR728" s="320"/>
      <c r="AS728" s="320"/>
      <c r="AT728" s="320"/>
      <c r="AU728" s="320"/>
      <c r="AV728" s="320"/>
      <c r="AW728" s="320"/>
      <c r="AX728" s="320"/>
      <c r="AY728" s="320"/>
      <c r="AZ728" s="320"/>
      <c r="BA728" s="320"/>
      <c r="BB728" s="320"/>
      <c r="BC728" s="320"/>
      <c r="BD728" s="320"/>
    </row>
    <row r="729" spans="1:56" ht="16.5" customHeight="1">
      <c r="A729" s="312"/>
      <c r="B729" s="451"/>
      <c r="C729" s="313"/>
      <c r="D729" s="313"/>
      <c r="E729" s="313"/>
      <c r="F729" s="313"/>
      <c r="G729" s="313"/>
      <c r="H729" s="313"/>
      <c r="I729" s="313"/>
      <c r="J729" s="313"/>
      <c r="K729" s="313"/>
      <c r="L729" s="313"/>
      <c r="M729" s="313"/>
      <c r="N729" s="313"/>
      <c r="O729" s="314"/>
      <c r="P729" s="314"/>
      <c r="Q729" s="314"/>
      <c r="R729" s="314"/>
      <c r="S729" s="313"/>
      <c r="T729" s="315"/>
      <c r="U729" s="316"/>
      <c r="V729" s="317"/>
      <c r="W729" s="465"/>
      <c r="X729" s="464"/>
      <c r="Y729" s="319"/>
      <c r="Z729" s="294"/>
      <c r="AA729" s="294"/>
      <c r="AB729" s="294"/>
      <c r="AC729" s="294"/>
      <c r="AD729" s="294"/>
      <c r="AE729" s="294"/>
      <c r="AF729" s="294"/>
      <c r="AG729" s="294"/>
      <c r="AH729" s="294"/>
      <c r="AI729" s="295"/>
      <c r="AJ729" s="296"/>
      <c r="AK729" s="321"/>
      <c r="AL729" s="294"/>
      <c r="AM729" s="294"/>
      <c r="AN729" s="320"/>
      <c r="AO729" s="320"/>
      <c r="AP729" s="320"/>
      <c r="AQ729" s="320"/>
      <c r="AR729" s="320"/>
      <c r="AS729" s="320"/>
      <c r="AT729" s="320"/>
      <c r="AU729" s="320"/>
      <c r="AV729" s="320"/>
      <c r="AW729" s="320"/>
      <c r="AX729" s="320"/>
      <c r="AY729" s="320"/>
      <c r="AZ729" s="320"/>
      <c r="BA729" s="320"/>
      <c r="BB729" s="320"/>
      <c r="BC729" s="320"/>
      <c r="BD729" s="320"/>
    </row>
    <row r="730" spans="1:56" ht="16.5" customHeight="1">
      <c r="A730" s="312"/>
      <c r="B730" s="451"/>
      <c r="C730" s="313"/>
      <c r="D730" s="313"/>
      <c r="E730" s="313"/>
      <c r="F730" s="313"/>
      <c r="G730" s="313"/>
      <c r="H730" s="313"/>
      <c r="I730" s="313"/>
      <c r="J730" s="313"/>
      <c r="K730" s="313"/>
      <c r="L730" s="313"/>
      <c r="M730" s="313"/>
      <c r="N730" s="313"/>
      <c r="O730" s="314"/>
      <c r="P730" s="314"/>
      <c r="Q730" s="314"/>
      <c r="R730" s="314"/>
      <c r="S730" s="313"/>
      <c r="T730" s="315"/>
      <c r="U730" s="316"/>
      <c r="V730" s="317"/>
      <c r="W730" s="465"/>
      <c r="X730" s="464"/>
      <c r="Y730" s="319"/>
      <c r="Z730" s="294"/>
      <c r="AA730" s="294"/>
      <c r="AB730" s="294"/>
      <c r="AC730" s="294"/>
      <c r="AD730" s="294"/>
      <c r="AE730" s="294"/>
      <c r="AF730" s="294"/>
      <c r="AG730" s="294"/>
      <c r="AH730" s="294"/>
      <c r="AI730" s="295"/>
      <c r="AJ730" s="296"/>
      <c r="AK730" s="321"/>
      <c r="AL730" s="294"/>
      <c r="AM730" s="294"/>
      <c r="AN730" s="320"/>
      <c r="AO730" s="320"/>
      <c r="AP730" s="320"/>
      <c r="AQ730" s="320"/>
      <c r="AR730" s="320"/>
      <c r="AS730" s="320"/>
      <c r="AT730" s="320"/>
      <c r="AU730" s="320"/>
      <c r="AV730" s="320"/>
      <c r="AW730" s="320"/>
      <c r="AX730" s="320"/>
      <c r="AY730" s="320"/>
      <c r="AZ730" s="320"/>
      <c r="BA730" s="320"/>
      <c r="BB730" s="320"/>
      <c r="BC730" s="320"/>
      <c r="BD730" s="320"/>
    </row>
    <row r="731" spans="1:56" ht="16.5" customHeight="1">
      <c r="A731" s="312"/>
      <c r="B731" s="451"/>
      <c r="C731" s="313"/>
      <c r="D731" s="313"/>
      <c r="E731" s="313"/>
      <c r="F731" s="313"/>
      <c r="G731" s="313"/>
      <c r="H731" s="313"/>
      <c r="I731" s="313"/>
      <c r="J731" s="313"/>
      <c r="K731" s="313"/>
      <c r="L731" s="313"/>
      <c r="M731" s="313"/>
      <c r="N731" s="313"/>
      <c r="O731" s="314"/>
      <c r="P731" s="314"/>
      <c r="Q731" s="314"/>
      <c r="R731" s="314"/>
      <c r="S731" s="313"/>
      <c r="T731" s="315"/>
      <c r="U731" s="316"/>
      <c r="V731" s="317"/>
      <c r="W731" s="465"/>
      <c r="X731" s="464"/>
      <c r="Y731" s="319"/>
      <c r="Z731" s="294"/>
      <c r="AA731" s="294"/>
      <c r="AB731" s="294"/>
      <c r="AC731" s="294"/>
      <c r="AD731" s="294"/>
      <c r="AE731" s="294"/>
      <c r="AF731" s="294"/>
      <c r="AG731" s="294"/>
      <c r="AH731" s="294"/>
      <c r="AI731" s="295"/>
      <c r="AJ731" s="296"/>
      <c r="AK731" s="321"/>
      <c r="AL731" s="294"/>
      <c r="AM731" s="294"/>
      <c r="AN731" s="320"/>
      <c r="AO731" s="320"/>
      <c r="AP731" s="320"/>
      <c r="AQ731" s="320"/>
      <c r="AR731" s="320"/>
      <c r="AS731" s="320"/>
      <c r="AT731" s="320"/>
      <c r="AU731" s="320"/>
      <c r="AV731" s="320"/>
      <c r="AW731" s="320"/>
      <c r="AX731" s="320"/>
      <c r="AY731" s="320"/>
      <c r="AZ731" s="320"/>
      <c r="BA731" s="320"/>
      <c r="BB731" s="320"/>
      <c r="BC731" s="320"/>
      <c r="BD731" s="320"/>
    </row>
    <row r="732" spans="1:56" ht="16.5" customHeight="1">
      <c r="A732" s="312"/>
      <c r="B732" s="451"/>
      <c r="C732" s="313"/>
      <c r="D732" s="313"/>
      <c r="E732" s="313"/>
      <c r="F732" s="313"/>
      <c r="G732" s="313"/>
      <c r="H732" s="313"/>
      <c r="I732" s="313"/>
      <c r="J732" s="313"/>
      <c r="K732" s="313"/>
      <c r="L732" s="313"/>
      <c r="M732" s="313"/>
      <c r="N732" s="313"/>
      <c r="O732" s="314"/>
      <c r="P732" s="314"/>
      <c r="Q732" s="314"/>
      <c r="R732" s="314"/>
      <c r="S732" s="313"/>
      <c r="T732" s="315"/>
      <c r="U732" s="316"/>
      <c r="V732" s="317"/>
      <c r="W732" s="465"/>
      <c r="X732" s="464"/>
      <c r="Y732" s="319"/>
      <c r="Z732" s="294"/>
      <c r="AA732" s="294"/>
      <c r="AB732" s="294"/>
      <c r="AC732" s="294"/>
      <c r="AD732" s="294"/>
      <c r="AE732" s="294"/>
      <c r="AF732" s="294"/>
      <c r="AG732" s="294"/>
      <c r="AH732" s="294"/>
      <c r="AI732" s="295"/>
      <c r="AJ732" s="296"/>
      <c r="AK732" s="321"/>
      <c r="AL732" s="294"/>
      <c r="AM732" s="294"/>
      <c r="AN732" s="320"/>
      <c r="AO732" s="320"/>
      <c r="AP732" s="320"/>
      <c r="AQ732" s="320"/>
      <c r="AR732" s="320"/>
      <c r="AS732" s="320"/>
      <c r="AT732" s="320"/>
      <c r="AU732" s="320"/>
      <c r="AV732" s="320"/>
      <c r="AW732" s="320"/>
      <c r="AX732" s="320"/>
      <c r="AY732" s="320"/>
      <c r="AZ732" s="320"/>
      <c r="BA732" s="320"/>
      <c r="BB732" s="320"/>
      <c r="BC732" s="320"/>
      <c r="BD732" s="320"/>
    </row>
    <row r="733" spans="1:56" ht="16.5" customHeight="1">
      <c r="A733" s="312"/>
      <c r="B733" s="451"/>
      <c r="C733" s="313"/>
      <c r="D733" s="313"/>
      <c r="E733" s="313"/>
      <c r="F733" s="313"/>
      <c r="G733" s="313"/>
      <c r="H733" s="313"/>
      <c r="I733" s="313"/>
      <c r="J733" s="313"/>
      <c r="K733" s="313"/>
      <c r="L733" s="313"/>
      <c r="M733" s="313"/>
      <c r="N733" s="313"/>
      <c r="O733" s="314"/>
      <c r="P733" s="314"/>
      <c r="Q733" s="314"/>
      <c r="R733" s="314"/>
      <c r="S733" s="313"/>
      <c r="T733" s="315"/>
      <c r="U733" s="316"/>
      <c r="V733" s="317"/>
      <c r="W733" s="465"/>
      <c r="X733" s="464"/>
      <c r="Y733" s="319"/>
      <c r="Z733" s="294"/>
      <c r="AA733" s="294"/>
      <c r="AB733" s="294"/>
      <c r="AC733" s="294"/>
      <c r="AD733" s="294"/>
      <c r="AE733" s="294"/>
      <c r="AF733" s="294"/>
      <c r="AG733" s="294"/>
      <c r="AH733" s="294"/>
      <c r="AI733" s="295"/>
      <c r="AJ733" s="296"/>
      <c r="AK733" s="321"/>
      <c r="AL733" s="294"/>
      <c r="AM733" s="294"/>
      <c r="AN733" s="320"/>
      <c r="AO733" s="320"/>
      <c r="AP733" s="320"/>
      <c r="AQ733" s="320"/>
      <c r="AR733" s="320"/>
      <c r="AS733" s="320"/>
      <c r="AT733" s="320"/>
      <c r="AU733" s="320"/>
      <c r="AV733" s="320"/>
      <c r="AW733" s="320"/>
      <c r="AX733" s="320"/>
      <c r="AY733" s="320"/>
      <c r="AZ733" s="320"/>
      <c r="BA733" s="320"/>
      <c r="BB733" s="320"/>
      <c r="BC733" s="320"/>
      <c r="BD733" s="320"/>
    </row>
    <row r="734" spans="1:56" ht="16.5" customHeight="1">
      <c r="A734" s="312"/>
      <c r="B734" s="451"/>
      <c r="C734" s="313"/>
      <c r="D734" s="313"/>
      <c r="E734" s="313"/>
      <c r="F734" s="313"/>
      <c r="G734" s="313"/>
      <c r="H734" s="313"/>
      <c r="I734" s="313"/>
      <c r="J734" s="313"/>
      <c r="K734" s="313"/>
      <c r="L734" s="313"/>
      <c r="M734" s="313"/>
      <c r="N734" s="313"/>
      <c r="O734" s="314"/>
      <c r="P734" s="314"/>
      <c r="Q734" s="314"/>
      <c r="R734" s="314"/>
      <c r="S734" s="313"/>
      <c r="T734" s="315"/>
      <c r="U734" s="316"/>
      <c r="V734" s="317"/>
      <c r="W734" s="465"/>
      <c r="X734" s="464"/>
      <c r="Y734" s="319"/>
      <c r="Z734" s="294"/>
      <c r="AA734" s="294"/>
      <c r="AB734" s="294"/>
      <c r="AC734" s="294"/>
      <c r="AD734" s="294"/>
      <c r="AE734" s="294"/>
      <c r="AF734" s="294"/>
      <c r="AG734" s="294"/>
      <c r="AH734" s="294"/>
      <c r="AI734" s="295"/>
      <c r="AJ734" s="296"/>
      <c r="AK734" s="321"/>
      <c r="AL734" s="294"/>
      <c r="AM734" s="294"/>
      <c r="AN734" s="320"/>
      <c r="AO734" s="320"/>
      <c r="AP734" s="320"/>
      <c r="AQ734" s="320"/>
      <c r="AR734" s="320"/>
      <c r="AS734" s="320"/>
      <c r="AT734" s="320"/>
      <c r="AU734" s="320"/>
      <c r="AV734" s="320"/>
      <c r="AW734" s="320"/>
      <c r="AX734" s="320"/>
      <c r="AY734" s="320"/>
      <c r="AZ734" s="320"/>
      <c r="BA734" s="320"/>
      <c r="BB734" s="320"/>
      <c r="BC734" s="320"/>
      <c r="BD734" s="320"/>
    </row>
    <row r="735" spans="1:56" ht="16.5" customHeight="1">
      <c r="A735" s="312"/>
      <c r="B735" s="451"/>
      <c r="C735" s="313"/>
      <c r="D735" s="313"/>
      <c r="E735" s="313"/>
      <c r="F735" s="313"/>
      <c r="G735" s="313"/>
      <c r="H735" s="313"/>
      <c r="I735" s="313"/>
      <c r="J735" s="313"/>
      <c r="K735" s="313"/>
      <c r="L735" s="313"/>
      <c r="M735" s="313"/>
      <c r="N735" s="313"/>
      <c r="O735" s="314"/>
      <c r="P735" s="314"/>
      <c r="Q735" s="314"/>
      <c r="R735" s="314"/>
      <c r="S735" s="313"/>
      <c r="T735" s="315"/>
      <c r="U735" s="316"/>
      <c r="V735" s="317"/>
      <c r="W735" s="465"/>
      <c r="X735" s="464"/>
      <c r="Y735" s="319"/>
      <c r="Z735" s="294"/>
      <c r="AA735" s="294"/>
      <c r="AB735" s="294"/>
      <c r="AC735" s="294"/>
      <c r="AD735" s="294"/>
      <c r="AE735" s="294"/>
      <c r="AF735" s="294"/>
      <c r="AG735" s="294"/>
      <c r="AH735" s="294"/>
      <c r="AI735" s="295"/>
      <c r="AJ735" s="296"/>
      <c r="AK735" s="321"/>
      <c r="AL735" s="294"/>
      <c r="AM735" s="294"/>
      <c r="AN735" s="320"/>
      <c r="AO735" s="320"/>
      <c r="AP735" s="320"/>
      <c r="AQ735" s="320"/>
      <c r="AR735" s="320"/>
      <c r="AS735" s="320"/>
      <c r="AT735" s="320"/>
      <c r="AU735" s="320"/>
      <c r="AV735" s="320"/>
      <c r="AW735" s="320"/>
      <c r="AX735" s="320"/>
      <c r="AY735" s="320"/>
      <c r="AZ735" s="320"/>
      <c r="BA735" s="320"/>
      <c r="BB735" s="320"/>
      <c r="BC735" s="320"/>
      <c r="BD735" s="320"/>
    </row>
    <row r="736" spans="1:56" ht="16.5" customHeight="1">
      <c r="A736" s="312"/>
      <c r="B736" s="451"/>
      <c r="C736" s="313"/>
      <c r="D736" s="313"/>
      <c r="E736" s="313"/>
      <c r="F736" s="313"/>
      <c r="G736" s="313"/>
      <c r="H736" s="313"/>
      <c r="I736" s="313"/>
      <c r="J736" s="313"/>
      <c r="K736" s="313"/>
      <c r="L736" s="313"/>
      <c r="M736" s="313"/>
      <c r="N736" s="313"/>
      <c r="O736" s="314"/>
      <c r="P736" s="314"/>
      <c r="Q736" s="314"/>
      <c r="R736" s="314"/>
      <c r="S736" s="313"/>
      <c r="T736" s="315"/>
      <c r="U736" s="316"/>
      <c r="V736" s="317"/>
      <c r="W736" s="465"/>
      <c r="X736" s="464"/>
      <c r="Y736" s="319"/>
      <c r="Z736" s="294"/>
      <c r="AA736" s="294"/>
      <c r="AB736" s="294"/>
      <c r="AC736" s="294"/>
      <c r="AD736" s="294"/>
      <c r="AE736" s="294"/>
      <c r="AF736" s="294"/>
      <c r="AG736" s="294"/>
      <c r="AH736" s="294"/>
      <c r="AI736" s="295"/>
      <c r="AJ736" s="296"/>
      <c r="AK736" s="321"/>
      <c r="AL736" s="294"/>
      <c r="AM736" s="294"/>
      <c r="AN736" s="320"/>
      <c r="AO736" s="320"/>
      <c r="AP736" s="320"/>
      <c r="AQ736" s="320"/>
      <c r="AR736" s="320"/>
      <c r="AS736" s="320"/>
      <c r="AT736" s="320"/>
      <c r="AU736" s="320"/>
      <c r="AV736" s="320"/>
      <c r="AW736" s="320"/>
      <c r="AX736" s="320"/>
      <c r="AY736" s="320"/>
      <c r="AZ736" s="320"/>
      <c r="BA736" s="320"/>
      <c r="BB736" s="320"/>
      <c r="BC736" s="320"/>
      <c r="BD736" s="320"/>
    </row>
    <row r="737" spans="1:56" ht="16.5" customHeight="1">
      <c r="A737" s="312"/>
      <c r="B737" s="451"/>
      <c r="C737" s="313"/>
      <c r="D737" s="313"/>
      <c r="E737" s="313"/>
      <c r="F737" s="313"/>
      <c r="G737" s="313"/>
      <c r="H737" s="313"/>
      <c r="I737" s="313"/>
      <c r="J737" s="313"/>
      <c r="K737" s="313"/>
      <c r="L737" s="313"/>
      <c r="M737" s="313"/>
      <c r="N737" s="313"/>
      <c r="O737" s="314"/>
      <c r="P737" s="314"/>
      <c r="Q737" s="314"/>
      <c r="R737" s="314"/>
      <c r="S737" s="313"/>
      <c r="T737" s="315"/>
      <c r="U737" s="316"/>
      <c r="V737" s="317"/>
      <c r="W737" s="465"/>
      <c r="X737" s="464"/>
      <c r="Y737" s="319"/>
      <c r="Z737" s="294"/>
      <c r="AA737" s="294"/>
      <c r="AB737" s="294"/>
      <c r="AC737" s="294"/>
      <c r="AD737" s="294"/>
      <c r="AE737" s="294"/>
      <c r="AF737" s="294"/>
      <c r="AG737" s="294"/>
      <c r="AH737" s="294"/>
      <c r="AI737" s="295"/>
      <c r="AJ737" s="296"/>
      <c r="AK737" s="321"/>
      <c r="AL737" s="294"/>
      <c r="AM737" s="294"/>
      <c r="AN737" s="320"/>
      <c r="AO737" s="320"/>
      <c r="AP737" s="320"/>
      <c r="AQ737" s="320"/>
      <c r="AR737" s="320"/>
      <c r="AS737" s="320"/>
      <c r="AT737" s="320"/>
      <c r="AU737" s="320"/>
      <c r="AV737" s="320"/>
      <c r="AW737" s="320"/>
      <c r="AX737" s="320"/>
      <c r="AY737" s="320"/>
      <c r="AZ737" s="320"/>
      <c r="BA737" s="320"/>
      <c r="BB737" s="320"/>
      <c r="BC737" s="320"/>
      <c r="BD737" s="320"/>
    </row>
    <row r="738" spans="1:56" ht="16.5" customHeight="1">
      <c r="A738" s="312"/>
      <c r="B738" s="451"/>
      <c r="C738" s="313"/>
      <c r="D738" s="313"/>
      <c r="E738" s="313"/>
      <c r="F738" s="313"/>
      <c r="G738" s="313"/>
      <c r="H738" s="313"/>
      <c r="I738" s="313"/>
      <c r="J738" s="313"/>
      <c r="K738" s="313"/>
      <c r="L738" s="313"/>
      <c r="M738" s="313"/>
      <c r="N738" s="313"/>
      <c r="O738" s="314"/>
      <c r="P738" s="314"/>
      <c r="Q738" s="314"/>
      <c r="R738" s="314"/>
      <c r="S738" s="313"/>
      <c r="T738" s="315"/>
      <c r="U738" s="316"/>
      <c r="V738" s="317"/>
      <c r="W738" s="465"/>
      <c r="X738" s="464"/>
      <c r="Y738" s="319"/>
      <c r="Z738" s="294"/>
      <c r="AA738" s="294"/>
      <c r="AB738" s="294"/>
      <c r="AC738" s="294"/>
      <c r="AD738" s="294"/>
      <c r="AE738" s="294"/>
      <c r="AF738" s="294"/>
      <c r="AG738" s="294"/>
      <c r="AH738" s="294"/>
      <c r="AI738" s="295"/>
      <c r="AJ738" s="296"/>
      <c r="AK738" s="321"/>
      <c r="AL738" s="294"/>
      <c r="AM738" s="294"/>
      <c r="AN738" s="320"/>
      <c r="AO738" s="320"/>
      <c r="AP738" s="320"/>
      <c r="AQ738" s="320"/>
      <c r="AR738" s="320"/>
      <c r="AS738" s="320"/>
      <c r="AT738" s="320"/>
      <c r="AU738" s="320"/>
      <c r="AV738" s="320"/>
      <c r="AW738" s="320"/>
      <c r="AX738" s="320"/>
      <c r="AY738" s="320"/>
      <c r="AZ738" s="320"/>
      <c r="BA738" s="320"/>
      <c r="BB738" s="320"/>
      <c r="BC738" s="320"/>
      <c r="BD738" s="320"/>
    </row>
    <row r="739" spans="1:56" ht="16.5" customHeight="1">
      <c r="A739" s="312"/>
      <c r="B739" s="451"/>
      <c r="C739" s="313"/>
      <c r="D739" s="313"/>
      <c r="E739" s="313"/>
      <c r="F739" s="313"/>
      <c r="G739" s="313"/>
      <c r="H739" s="313"/>
      <c r="I739" s="313"/>
      <c r="J739" s="313"/>
      <c r="K739" s="313"/>
      <c r="L739" s="313"/>
      <c r="M739" s="313"/>
      <c r="N739" s="313"/>
      <c r="O739" s="314"/>
      <c r="P739" s="314"/>
      <c r="Q739" s="314"/>
      <c r="R739" s="314"/>
      <c r="S739" s="313"/>
      <c r="T739" s="315"/>
      <c r="U739" s="316"/>
      <c r="V739" s="317"/>
      <c r="W739" s="465"/>
      <c r="X739" s="464"/>
      <c r="Y739" s="319"/>
      <c r="Z739" s="294"/>
      <c r="AA739" s="294"/>
      <c r="AB739" s="294"/>
      <c r="AC739" s="294"/>
      <c r="AD739" s="294"/>
      <c r="AE739" s="294"/>
      <c r="AF739" s="294"/>
      <c r="AG739" s="294"/>
      <c r="AH739" s="294"/>
      <c r="AI739" s="295"/>
      <c r="AJ739" s="296"/>
      <c r="AK739" s="321"/>
      <c r="AL739" s="294"/>
      <c r="AM739" s="294"/>
      <c r="AN739" s="320"/>
      <c r="AO739" s="320"/>
      <c r="AP739" s="320"/>
      <c r="AQ739" s="320"/>
      <c r="AR739" s="320"/>
      <c r="AS739" s="320"/>
      <c r="AT739" s="320"/>
      <c r="AU739" s="320"/>
      <c r="AV739" s="320"/>
      <c r="AW739" s="320"/>
      <c r="AX739" s="320"/>
      <c r="AY739" s="320"/>
      <c r="AZ739" s="320"/>
      <c r="BA739" s="320"/>
      <c r="BB739" s="320"/>
      <c r="BC739" s="320"/>
      <c r="BD739" s="320"/>
    </row>
    <row r="740" spans="1:56" ht="16.5" customHeight="1">
      <c r="A740" s="312"/>
      <c r="B740" s="451"/>
      <c r="C740" s="313"/>
      <c r="D740" s="313"/>
      <c r="E740" s="313"/>
      <c r="F740" s="313"/>
      <c r="G740" s="313"/>
      <c r="H740" s="313"/>
      <c r="I740" s="313"/>
      <c r="J740" s="313"/>
      <c r="K740" s="313"/>
      <c r="L740" s="313"/>
      <c r="M740" s="313"/>
      <c r="N740" s="313"/>
      <c r="O740" s="314"/>
      <c r="P740" s="314"/>
      <c r="Q740" s="314"/>
      <c r="R740" s="314"/>
      <c r="S740" s="313"/>
      <c r="T740" s="315"/>
      <c r="U740" s="316"/>
      <c r="V740" s="317"/>
      <c r="W740" s="465"/>
      <c r="X740" s="464"/>
      <c r="Y740" s="319"/>
      <c r="Z740" s="294"/>
      <c r="AA740" s="294"/>
      <c r="AB740" s="294"/>
      <c r="AC740" s="294"/>
      <c r="AD740" s="294"/>
      <c r="AE740" s="294"/>
      <c r="AF740" s="294"/>
      <c r="AG740" s="294"/>
      <c r="AH740" s="294"/>
      <c r="AI740" s="295"/>
      <c r="AJ740" s="296"/>
      <c r="AK740" s="321"/>
      <c r="AL740" s="294"/>
      <c r="AM740" s="294"/>
      <c r="AN740" s="320"/>
      <c r="AO740" s="320"/>
      <c r="AP740" s="320"/>
      <c r="AQ740" s="320"/>
      <c r="AR740" s="320"/>
      <c r="AS740" s="320"/>
      <c r="AT740" s="320"/>
      <c r="AU740" s="320"/>
      <c r="AV740" s="320"/>
      <c r="AW740" s="320"/>
      <c r="AX740" s="320"/>
      <c r="AY740" s="320"/>
      <c r="AZ740" s="320"/>
      <c r="BA740" s="320"/>
      <c r="BB740" s="320"/>
      <c r="BC740" s="320"/>
      <c r="BD740" s="320"/>
    </row>
    <row r="741" spans="1:56" ht="16.5" customHeight="1">
      <c r="A741" s="312"/>
      <c r="B741" s="451"/>
      <c r="C741" s="313"/>
      <c r="D741" s="313"/>
      <c r="E741" s="313"/>
      <c r="F741" s="313"/>
      <c r="G741" s="313"/>
      <c r="H741" s="313"/>
      <c r="I741" s="313"/>
      <c r="J741" s="313"/>
      <c r="K741" s="313"/>
      <c r="L741" s="313"/>
      <c r="M741" s="313"/>
      <c r="N741" s="313"/>
      <c r="O741" s="314"/>
      <c r="P741" s="314"/>
      <c r="Q741" s="314"/>
      <c r="R741" s="314"/>
      <c r="S741" s="313"/>
      <c r="T741" s="315"/>
      <c r="U741" s="316"/>
      <c r="V741" s="317"/>
      <c r="W741" s="465"/>
      <c r="X741" s="464"/>
      <c r="Y741" s="319"/>
      <c r="Z741" s="294"/>
      <c r="AA741" s="294"/>
      <c r="AB741" s="294"/>
      <c r="AC741" s="294"/>
      <c r="AD741" s="294"/>
      <c r="AE741" s="294"/>
      <c r="AF741" s="294"/>
      <c r="AG741" s="294"/>
      <c r="AH741" s="294"/>
      <c r="AI741" s="295"/>
      <c r="AJ741" s="296"/>
      <c r="AK741" s="321"/>
      <c r="AL741" s="294"/>
      <c r="AM741" s="294"/>
      <c r="AN741" s="320"/>
      <c r="AO741" s="320"/>
      <c r="AP741" s="320"/>
      <c r="AQ741" s="320"/>
      <c r="AR741" s="320"/>
      <c r="AS741" s="320"/>
      <c r="AT741" s="320"/>
      <c r="AU741" s="320"/>
      <c r="AV741" s="320"/>
      <c r="AW741" s="320"/>
      <c r="AX741" s="320"/>
      <c r="AY741" s="320"/>
      <c r="AZ741" s="320"/>
      <c r="BA741" s="320"/>
      <c r="BB741" s="320"/>
      <c r="BC741" s="320"/>
      <c r="BD741" s="320"/>
    </row>
    <row r="742" spans="1:56" ht="16.5" customHeight="1">
      <c r="A742" s="312"/>
      <c r="B742" s="451"/>
      <c r="C742" s="313"/>
      <c r="D742" s="313"/>
      <c r="E742" s="313"/>
      <c r="F742" s="313"/>
      <c r="G742" s="313"/>
      <c r="H742" s="313"/>
      <c r="I742" s="313"/>
      <c r="J742" s="313"/>
      <c r="K742" s="313"/>
      <c r="L742" s="313"/>
      <c r="M742" s="313"/>
      <c r="N742" s="313"/>
      <c r="O742" s="314"/>
      <c r="P742" s="314"/>
      <c r="Q742" s="314"/>
      <c r="R742" s="314"/>
      <c r="S742" s="313"/>
      <c r="T742" s="315"/>
      <c r="U742" s="316"/>
      <c r="V742" s="317"/>
      <c r="W742" s="465"/>
      <c r="X742" s="464"/>
      <c r="Y742" s="319"/>
      <c r="Z742" s="294"/>
      <c r="AA742" s="294"/>
      <c r="AB742" s="294"/>
      <c r="AC742" s="294"/>
      <c r="AD742" s="294"/>
      <c r="AE742" s="294"/>
      <c r="AF742" s="294"/>
      <c r="AG742" s="294"/>
      <c r="AH742" s="294"/>
      <c r="AI742" s="295"/>
      <c r="AJ742" s="296"/>
      <c r="AK742" s="321"/>
      <c r="AL742" s="294"/>
      <c r="AM742" s="294"/>
      <c r="AN742" s="320"/>
      <c r="AO742" s="320"/>
      <c r="AP742" s="320"/>
      <c r="AQ742" s="320"/>
      <c r="AR742" s="320"/>
      <c r="AS742" s="320"/>
      <c r="AT742" s="320"/>
      <c r="AU742" s="320"/>
      <c r="AV742" s="320"/>
      <c r="AW742" s="320"/>
      <c r="AX742" s="320"/>
      <c r="AY742" s="320"/>
      <c r="AZ742" s="320"/>
      <c r="BA742" s="320"/>
      <c r="BB742" s="320"/>
      <c r="BC742" s="320"/>
      <c r="BD742" s="320"/>
    </row>
    <row r="743" spans="1:56" ht="16.5" customHeight="1">
      <c r="A743" s="312"/>
      <c r="B743" s="451"/>
      <c r="C743" s="313"/>
      <c r="D743" s="313"/>
      <c r="E743" s="313"/>
      <c r="F743" s="313"/>
      <c r="G743" s="313"/>
      <c r="H743" s="313"/>
      <c r="I743" s="313"/>
      <c r="J743" s="313"/>
      <c r="K743" s="313"/>
      <c r="L743" s="313"/>
      <c r="M743" s="313"/>
      <c r="N743" s="313"/>
      <c r="O743" s="314"/>
      <c r="P743" s="314"/>
      <c r="Q743" s="314"/>
      <c r="R743" s="314"/>
      <c r="S743" s="313"/>
      <c r="T743" s="315"/>
      <c r="U743" s="316"/>
      <c r="V743" s="317"/>
      <c r="W743" s="465"/>
      <c r="X743" s="464"/>
      <c r="Y743" s="319"/>
      <c r="Z743" s="294"/>
      <c r="AA743" s="294"/>
      <c r="AB743" s="294"/>
      <c r="AC743" s="294"/>
      <c r="AD743" s="294"/>
      <c r="AE743" s="294"/>
      <c r="AF743" s="294"/>
      <c r="AG743" s="294"/>
      <c r="AH743" s="294"/>
      <c r="AI743" s="295"/>
      <c r="AJ743" s="296"/>
      <c r="AK743" s="321"/>
      <c r="AL743" s="294"/>
      <c r="AM743" s="294"/>
      <c r="AN743" s="320"/>
      <c r="AO743" s="320"/>
      <c r="AP743" s="320"/>
      <c r="AQ743" s="320"/>
      <c r="AR743" s="320"/>
      <c r="AS743" s="320"/>
      <c r="AT743" s="320"/>
      <c r="AU743" s="320"/>
      <c r="AV743" s="320"/>
      <c r="AW743" s="320"/>
      <c r="AX743" s="320"/>
      <c r="AY743" s="320"/>
      <c r="AZ743" s="320"/>
      <c r="BA743" s="320"/>
      <c r="BB743" s="320"/>
      <c r="BC743" s="320"/>
      <c r="BD743" s="320"/>
    </row>
    <row r="744" spans="1:56" ht="16.5" customHeight="1">
      <c r="A744" s="312"/>
      <c r="B744" s="451"/>
      <c r="C744" s="313"/>
      <c r="D744" s="313"/>
      <c r="E744" s="313"/>
      <c r="F744" s="313"/>
      <c r="G744" s="313"/>
      <c r="H744" s="313"/>
      <c r="I744" s="313"/>
      <c r="J744" s="313"/>
      <c r="K744" s="313"/>
      <c r="L744" s="313"/>
      <c r="M744" s="313"/>
      <c r="N744" s="313"/>
      <c r="O744" s="314"/>
      <c r="P744" s="314"/>
      <c r="Q744" s="314"/>
      <c r="R744" s="314"/>
      <c r="S744" s="313"/>
      <c r="T744" s="315"/>
      <c r="U744" s="316"/>
      <c r="V744" s="317"/>
      <c r="W744" s="465"/>
      <c r="X744" s="464"/>
      <c r="Y744" s="319"/>
      <c r="Z744" s="294"/>
      <c r="AA744" s="294"/>
      <c r="AB744" s="294"/>
      <c r="AC744" s="294"/>
      <c r="AD744" s="294"/>
      <c r="AE744" s="294"/>
      <c r="AF744" s="294"/>
      <c r="AG744" s="294"/>
      <c r="AH744" s="294"/>
      <c r="AI744" s="295"/>
      <c r="AJ744" s="296"/>
      <c r="AK744" s="321"/>
      <c r="AL744" s="294"/>
      <c r="AM744" s="294"/>
      <c r="AN744" s="320"/>
      <c r="AO744" s="320"/>
      <c r="AP744" s="320"/>
      <c r="AQ744" s="320"/>
      <c r="AR744" s="320"/>
      <c r="AS744" s="320"/>
      <c r="AT744" s="320"/>
      <c r="AU744" s="320"/>
      <c r="AV744" s="320"/>
      <c r="AW744" s="320"/>
      <c r="AX744" s="320"/>
      <c r="AY744" s="320"/>
      <c r="AZ744" s="320"/>
      <c r="BA744" s="320"/>
      <c r="BB744" s="320"/>
      <c r="BC744" s="320"/>
      <c r="BD744" s="320"/>
    </row>
    <row r="745" spans="1:56" ht="16.5" customHeight="1">
      <c r="A745" s="312"/>
      <c r="B745" s="451"/>
      <c r="C745" s="313"/>
      <c r="D745" s="313"/>
      <c r="E745" s="313"/>
      <c r="F745" s="313"/>
      <c r="G745" s="313"/>
      <c r="H745" s="313"/>
      <c r="I745" s="313"/>
      <c r="J745" s="313"/>
      <c r="K745" s="313"/>
      <c r="L745" s="313"/>
      <c r="M745" s="313"/>
      <c r="N745" s="313"/>
      <c r="O745" s="314"/>
      <c r="P745" s="314"/>
      <c r="Q745" s="314"/>
      <c r="R745" s="314"/>
      <c r="S745" s="313"/>
      <c r="T745" s="315"/>
      <c r="U745" s="316"/>
      <c r="V745" s="317"/>
      <c r="W745" s="465"/>
      <c r="X745" s="464"/>
      <c r="Y745" s="319"/>
      <c r="Z745" s="294"/>
      <c r="AA745" s="294"/>
      <c r="AB745" s="294"/>
      <c r="AC745" s="294"/>
      <c r="AD745" s="294"/>
      <c r="AE745" s="294"/>
      <c r="AF745" s="294"/>
      <c r="AG745" s="294"/>
      <c r="AH745" s="294"/>
      <c r="AI745" s="295"/>
      <c r="AJ745" s="296"/>
      <c r="AK745" s="321"/>
      <c r="AL745" s="294"/>
      <c r="AM745" s="294"/>
      <c r="AN745" s="320"/>
      <c r="AO745" s="320"/>
      <c r="AP745" s="320"/>
      <c r="AQ745" s="320"/>
      <c r="AR745" s="320"/>
      <c r="AS745" s="320"/>
      <c r="AT745" s="320"/>
      <c r="AU745" s="320"/>
      <c r="AV745" s="320"/>
      <c r="AW745" s="320"/>
      <c r="AX745" s="320"/>
      <c r="AY745" s="320"/>
      <c r="AZ745" s="320"/>
      <c r="BA745" s="320"/>
      <c r="BB745" s="320"/>
      <c r="BC745" s="320"/>
      <c r="BD745" s="320"/>
    </row>
    <row r="746" spans="1:56" ht="16.5" customHeight="1">
      <c r="A746" s="312"/>
      <c r="B746" s="451"/>
      <c r="C746" s="313"/>
      <c r="D746" s="313"/>
      <c r="E746" s="313"/>
      <c r="F746" s="313"/>
      <c r="G746" s="313"/>
      <c r="H746" s="313"/>
      <c r="I746" s="313"/>
      <c r="J746" s="313"/>
      <c r="K746" s="313"/>
      <c r="L746" s="313"/>
      <c r="M746" s="313"/>
      <c r="N746" s="313"/>
      <c r="O746" s="314"/>
      <c r="P746" s="314"/>
      <c r="Q746" s="314"/>
      <c r="R746" s="314"/>
      <c r="S746" s="313"/>
      <c r="T746" s="315"/>
      <c r="U746" s="316"/>
      <c r="V746" s="317"/>
      <c r="W746" s="465"/>
      <c r="X746" s="464"/>
      <c r="Y746" s="319"/>
      <c r="Z746" s="294"/>
      <c r="AA746" s="294"/>
      <c r="AB746" s="294"/>
      <c r="AC746" s="294"/>
      <c r="AD746" s="294"/>
      <c r="AE746" s="294"/>
      <c r="AF746" s="294"/>
      <c r="AG746" s="294"/>
      <c r="AH746" s="294"/>
      <c r="AI746" s="295"/>
      <c r="AJ746" s="296"/>
      <c r="AK746" s="321"/>
      <c r="AL746" s="294"/>
      <c r="AM746" s="294"/>
      <c r="AN746" s="320"/>
      <c r="AO746" s="320"/>
      <c r="AP746" s="320"/>
      <c r="AQ746" s="320"/>
      <c r="AR746" s="320"/>
      <c r="AS746" s="320"/>
      <c r="AT746" s="320"/>
      <c r="AU746" s="320"/>
      <c r="AV746" s="320"/>
      <c r="AW746" s="320"/>
      <c r="AX746" s="320"/>
      <c r="AY746" s="320"/>
      <c r="AZ746" s="320"/>
      <c r="BA746" s="320"/>
      <c r="BB746" s="320"/>
      <c r="BC746" s="320"/>
      <c r="BD746" s="320"/>
    </row>
    <row r="747" spans="1:56" ht="16.5" customHeight="1">
      <c r="A747" s="312"/>
      <c r="B747" s="451"/>
      <c r="C747" s="313"/>
      <c r="D747" s="313"/>
      <c r="E747" s="313"/>
      <c r="F747" s="313"/>
      <c r="G747" s="313"/>
      <c r="H747" s="313"/>
      <c r="I747" s="313"/>
      <c r="J747" s="313"/>
      <c r="K747" s="313"/>
      <c r="L747" s="313"/>
      <c r="M747" s="313"/>
      <c r="N747" s="313"/>
      <c r="O747" s="314"/>
      <c r="P747" s="314"/>
      <c r="Q747" s="314"/>
      <c r="R747" s="314"/>
      <c r="S747" s="313"/>
      <c r="T747" s="315"/>
      <c r="U747" s="316"/>
      <c r="V747" s="317"/>
      <c r="W747" s="465"/>
      <c r="X747" s="464"/>
      <c r="Y747" s="319"/>
      <c r="Z747" s="294"/>
      <c r="AA747" s="294"/>
      <c r="AB747" s="294"/>
      <c r="AC747" s="294"/>
      <c r="AD747" s="294"/>
      <c r="AE747" s="294"/>
      <c r="AF747" s="294"/>
      <c r="AG747" s="294"/>
      <c r="AH747" s="294"/>
      <c r="AI747" s="295"/>
      <c r="AJ747" s="296"/>
      <c r="AK747" s="321"/>
      <c r="AL747" s="294"/>
      <c r="AM747" s="294"/>
      <c r="AN747" s="320"/>
      <c r="AO747" s="320"/>
      <c r="AP747" s="320"/>
      <c r="AQ747" s="320"/>
      <c r="AR747" s="320"/>
      <c r="AS747" s="320"/>
      <c r="AT747" s="320"/>
      <c r="AU747" s="320"/>
      <c r="AV747" s="320"/>
      <c r="AW747" s="320"/>
      <c r="AX747" s="320"/>
      <c r="AY747" s="320"/>
      <c r="AZ747" s="320"/>
      <c r="BA747" s="320"/>
      <c r="BB747" s="320"/>
      <c r="BC747" s="320"/>
      <c r="BD747" s="320"/>
    </row>
    <row r="748" spans="1:56" ht="16.5" customHeight="1">
      <c r="A748" s="312"/>
      <c r="B748" s="451"/>
      <c r="C748" s="313"/>
      <c r="D748" s="313"/>
      <c r="E748" s="313"/>
      <c r="F748" s="313"/>
      <c r="G748" s="313"/>
      <c r="H748" s="313"/>
      <c r="I748" s="313"/>
      <c r="J748" s="313"/>
      <c r="K748" s="313"/>
      <c r="L748" s="313"/>
      <c r="M748" s="313"/>
      <c r="N748" s="313"/>
      <c r="O748" s="314"/>
      <c r="P748" s="314"/>
      <c r="Q748" s="314"/>
      <c r="R748" s="314"/>
      <c r="S748" s="313"/>
      <c r="T748" s="315"/>
      <c r="U748" s="316"/>
      <c r="V748" s="317"/>
      <c r="W748" s="465"/>
      <c r="X748" s="464"/>
      <c r="Y748" s="319"/>
      <c r="Z748" s="294"/>
      <c r="AA748" s="294"/>
      <c r="AB748" s="294"/>
      <c r="AC748" s="294"/>
      <c r="AD748" s="294"/>
      <c r="AE748" s="294"/>
      <c r="AF748" s="294"/>
      <c r="AG748" s="294"/>
      <c r="AH748" s="294"/>
      <c r="AI748" s="295"/>
      <c r="AJ748" s="296"/>
      <c r="AK748" s="321"/>
      <c r="AL748" s="294"/>
      <c r="AM748" s="294"/>
      <c r="AN748" s="320"/>
      <c r="AO748" s="320"/>
      <c r="AP748" s="320"/>
      <c r="AQ748" s="320"/>
      <c r="AR748" s="320"/>
      <c r="AS748" s="320"/>
      <c r="AT748" s="320"/>
      <c r="AU748" s="320"/>
      <c r="AV748" s="320"/>
      <c r="AW748" s="320"/>
      <c r="AX748" s="320"/>
      <c r="AY748" s="320"/>
      <c r="AZ748" s="320"/>
      <c r="BA748" s="320"/>
      <c r="BB748" s="320"/>
      <c r="BC748" s="320"/>
      <c r="BD748" s="320"/>
    </row>
    <row r="749" spans="1:56" ht="16.5" customHeight="1">
      <c r="A749" s="312"/>
      <c r="B749" s="451"/>
      <c r="C749" s="313"/>
      <c r="D749" s="313"/>
      <c r="E749" s="313"/>
      <c r="F749" s="313"/>
      <c r="G749" s="313"/>
      <c r="H749" s="313"/>
      <c r="I749" s="313"/>
      <c r="J749" s="313"/>
      <c r="K749" s="313"/>
      <c r="L749" s="313"/>
      <c r="M749" s="313"/>
      <c r="N749" s="313"/>
      <c r="O749" s="314"/>
      <c r="P749" s="314"/>
      <c r="Q749" s="314"/>
      <c r="R749" s="314"/>
      <c r="S749" s="313"/>
      <c r="T749" s="315"/>
      <c r="U749" s="316"/>
      <c r="V749" s="317"/>
      <c r="W749" s="465"/>
      <c r="X749" s="464"/>
      <c r="Y749" s="319"/>
      <c r="Z749" s="294"/>
      <c r="AA749" s="294"/>
      <c r="AB749" s="294"/>
      <c r="AC749" s="294"/>
      <c r="AD749" s="294"/>
      <c r="AE749" s="294"/>
      <c r="AF749" s="294"/>
      <c r="AG749" s="294"/>
      <c r="AH749" s="294"/>
      <c r="AI749" s="295"/>
      <c r="AJ749" s="296"/>
      <c r="AK749" s="321"/>
      <c r="AL749" s="294"/>
      <c r="AM749" s="294"/>
      <c r="AN749" s="320"/>
      <c r="AO749" s="320"/>
      <c r="AP749" s="320"/>
      <c r="AQ749" s="320"/>
      <c r="AR749" s="320"/>
      <c r="AS749" s="320"/>
      <c r="AT749" s="320"/>
      <c r="AU749" s="320"/>
      <c r="AV749" s="320"/>
      <c r="AW749" s="320"/>
      <c r="AX749" s="320"/>
      <c r="AY749" s="320"/>
      <c r="AZ749" s="320"/>
      <c r="BA749" s="320"/>
      <c r="BB749" s="320"/>
      <c r="BC749" s="320"/>
      <c r="BD749" s="320"/>
    </row>
    <row r="750" spans="1:56" ht="16.5" customHeight="1">
      <c r="A750" s="312"/>
      <c r="B750" s="451"/>
      <c r="C750" s="313"/>
      <c r="D750" s="313"/>
      <c r="E750" s="313"/>
      <c r="F750" s="313"/>
      <c r="G750" s="313"/>
      <c r="H750" s="313"/>
      <c r="I750" s="313"/>
      <c r="J750" s="313"/>
      <c r="K750" s="313"/>
      <c r="L750" s="313"/>
      <c r="M750" s="313"/>
      <c r="N750" s="313"/>
      <c r="O750" s="314"/>
      <c r="P750" s="314"/>
      <c r="Q750" s="314"/>
      <c r="R750" s="314"/>
      <c r="S750" s="313"/>
      <c r="T750" s="315"/>
      <c r="U750" s="316"/>
      <c r="V750" s="317"/>
      <c r="W750" s="465"/>
      <c r="X750" s="464"/>
      <c r="Y750" s="319"/>
      <c r="Z750" s="294"/>
      <c r="AA750" s="294"/>
      <c r="AB750" s="294"/>
      <c r="AC750" s="294"/>
      <c r="AD750" s="294"/>
      <c r="AE750" s="294"/>
      <c r="AF750" s="294"/>
      <c r="AG750" s="294"/>
      <c r="AH750" s="294"/>
      <c r="AI750" s="295"/>
      <c r="AJ750" s="296"/>
      <c r="AK750" s="321"/>
      <c r="AL750" s="294"/>
      <c r="AM750" s="294"/>
      <c r="AN750" s="320"/>
      <c r="AO750" s="320"/>
      <c r="AP750" s="320"/>
      <c r="AQ750" s="320"/>
      <c r="AR750" s="320"/>
      <c r="AS750" s="320"/>
      <c r="AT750" s="320"/>
      <c r="AU750" s="320"/>
      <c r="AV750" s="320"/>
      <c r="AW750" s="320"/>
      <c r="AX750" s="320"/>
      <c r="AY750" s="320"/>
      <c r="AZ750" s="320"/>
      <c r="BA750" s="320"/>
      <c r="BB750" s="320"/>
      <c r="BC750" s="320"/>
      <c r="BD750" s="320"/>
    </row>
    <row r="751" spans="1:56" ht="16.5" customHeight="1">
      <c r="A751" s="312"/>
      <c r="B751" s="451"/>
      <c r="C751" s="313"/>
      <c r="D751" s="313"/>
      <c r="E751" s="313"/>
      <c r="F751" s="313"/>
      <c r="G751" s="313"/>
      <c r="H751" s="313"/>
      <c r="I751" s="313"/>
      <c r="J751" s="313"/>
      <c r="K751" s="313"/>
      <c r="L751" s="313"/>
      <c r="M751" s="313"/>
      <c r="N751" s="313"/>
      <c r="O751" s="314"/>
      <c r="P751" s="314"/>
      <c r="Q751" s="314"/>
      <c r="R751" s="314"/>
      <c r="S751" s="313"/>
      <c r="T751" s="315"/>
      <c r="U751" s="316"/>
      <c r="V751" s="317"/>
      <c r="W751" s="465"/>
      <c r="X751" s="464"/>
      <c r="Y751" s="319"/>
      <c r="Z751" s="294"/>
      <c r="AA751" s="294"/>
      <c r="AB751" s="294"/>
      <c r="AC751" s="294"/>
      <c r="AD751" s="294"/>
      <c r="AE751" s="294"/>
      <c r="AF751" s="294"/>
      <c r="AG751" s="294"/>
      <c r="AH751" s="294"/>
      <c r="AI751" s="295"/>
      <c r="AJ751" s="296"/>
      <c r="AK751" s="321"/>
      <c r="AL751" s="294"/>
      <c r="AM751" s="294"/>
      <c r="AN751" s="320"/>
      <c r="AO751" s="320"/>
      <c r="AP751" s="320"/>
      <c r="AQ751" s="320"/>
      <c r="AR751" s="320"/>
      <c r="AS751" s="320"/>
      <c r="AT751" s="320"/>
      <c r="AU751" s="320"/>
      <c r="AV751" s="320"/>
      <c r="AW751" s="320"/>
      <c r="AX751" s="320"/>
      <c r="AY751" s="320"/>
      <c r="AZ751" s="320"/>
      <c r="BA751" s="320"/>
      <c r="BB751" s="320"/>
      <c r="BC751" s="320"/>
      <c r="BD751" s="320"/>
    </row>
    <row r="752" spans="1:56" ht="16.5" customHeight="1">
      <c r="A752" s="312"/>
      <c r="B752" s="451"/>
      <c r="C752" s="313"/>
      <c r="D752" s="313"/>
      <c r="E752" s="313"/>
      <c r="F752" s="313"/>
      <c r="G752" s="313"/>
      <c r="H752" s="313"/>
      <c r="I752" s="313"/>
      <c r="J752" s="313"/>
      <c r="K752" s="313"/>
      <c r="L752" s="313"/>
      <c r="M752" s="313"/>
      <c r="N752" s="313"/>
      <c r="O752" s="314"/>
      <c r="P752" s="314"/>
      <c r="Q752" s="314"/>
      <c r="R752" s="314"/>
      <c r="S752" s="313"/>
      <c r="T752" s="315"/>
      <c r="U752" s="316"/>
      <c r="V752" s="317"/>
      <c r="W752" s="465"/>
      <c r="X752" s="464"/>
      <c r="Y752" s="319"/>
      <c r="Z752" s="294"/>
      <c r="AA752" s="294"/>
      <c r="AB752" s="294"/>
      <c r="AC752" s="294"/>
      <c r="AD752" s="294"/>
      <c r="AE752" s="294"/>
      <c r="AF752" s="294"/>
      <c r="AG752" s="294"/>
      <c r="AH752" s="294"/>
      <c r="AI752" s="295"/>
      <c r="AJ752" s="296"/>
      <c r="AK752" s="321"/>
      <c r="AL752" s="294"/>
      <c r="AM752" s="294"/>
      <c r="AN752" s="320"/>
      <c r="AO752" s="320"/>
      <c r="AP752" s="320"/>
      <c r="AQ752" s="320"/>
      <c r="AR752" s="320"/>
      <c r="AS752" s="320"/>
      <c r="AT752" s="320"/>
      <c r="AU752" s="320"/>
      <c r="AV752" s="320"/>
      <c r="AW752" s="320"/>
      <c r="AX752" s="320"/>
      <c r="AY752" s="320"/>
      <c r="AZ752" s="320"/>
      <c r="BA752" s="320"/>
      <c r="BB752" s="320"/>
      <c r="BC752" s="320"/>
      <c r="BD752" s="320"/>
    </row>
    <row r="753" spans="1:56" ht="16.5" customHeight="1">
      <c r="A753" s="312"/>
      <c r="B753" s="451"/>
      <c r="C753" s="313"/>
      <c r="D753" s="313"/>
      <c r="E753" s="313"/>
      <c r="F753" s="313"/>
      <c r="G753" s="313"/>
      <c r="H753" s="313"/>
      <c r="I753" s="313"/>
      <c r="J753" s="313"/>
      <c r="K753" s="313"/>
      <c r="L753" s="313"/>
      <c r="M753" s="313"/>
      <c r="N753" s="313"/>
      <c r="O753" s="314"/>
      <c r="P753" s="314"/>
      <c r="Q753" s="314"/>
      <c r="R753" s="314"/>
      <c r="S753" s="313"/>
      <c r="T753" s="315"/>
      <c r="U753" s="316"/>
      <c r="V753" s="317"/>
      <c r="W753" s="465"/>
      <c r="X753" s="464"/>
      <c r="Y753" s="319"/>
      <c r="Z753" s="294"/>
      <c r="AA753" s="294"/>
      <c r="AB753" s="294"/>
      <c r="AC753" s="294"/>
      <c r="AD753" s="294"/>
      <c r="AE753" s="294"/>
      <c r="AF753" s="294"/>
      <c r="AG753" s="294"/>
      <c r="AH753" s="294"/>
      <c r="AI753" s="295"/>
      <c r="AJ753" s="296"/>
      <c r="AK753" s="321"/>
      <c r="AL753" s="294"/>
      <c r="AM753" s="294"/>
      <c r="AN753" s="320"/>
      <c r="AO753" s="320"/>
      <c r="AP753" s="320"/>
      <c r="AQ753" s="320"/>
      <c r="AR753" s="320"/>
      <c r="AS753" s="320"/>
      <c r="AT753" s="320"/>
      <c r="AU753" s="320"/>
      <c r="AV753" s="320"/>
      <c r="AW753" s="320"/>
      <c r="AX753" s="320"/>
      <c r="AY753" s="320"/>
      <c r="AZ753" s="320"/>
      <c r="BA753" s="320"/>
      <c r="BB753" s="320"/>
      <c r="BC753" s="320"/>
      <c r="BD753" s="320"/>
    </row>
    <row r="754" spans="1:56" ht="16.5" customHeight="1">
      <c r="A754" s="312"/>
      <c r="B754" s="451"/>
      <c r="C754" s="313"/>
      <c r="D754" s="313"/>
      <c r="E754" s="313"/>
      <c r="F754" s="313"/>
      <c r="G754" s="313"/>
      <c r="H754" s="313"/>
      <c r="I754" s="313"/>
      <c r="J754" s="313"/>
      <c r="K754" s="313"/>
      <c r="L754" s="313"/>
      <c r="M754" s="313"/>
      <c r="N754" s="313"/>
      <c r="O754" s="314"/>
      <c r="P754" s="314"/>
      <c r="Q754" s="314"/>
      <c r="R754" s="314"/>
      <c r="S754" s="313"/>
      <c r="T754" s="315"/>
      <c r="U754" s="316"/>
      <c r="V754" s="317"/>
      <c r="W754" s="465"/>
      <c r="X754" s="464"/>
      <c r="Y754" s="319"/>
      <c r="Z754" s="294"/>
      <c r="AA754" s="294"/>
      <c r="AB754" s="294"/>
      <c r="AC754" s="294"/>
      <c r="AD754" s="294"/>
      <c r="AE754" s="294"/>
      <c r="AF754" s="294"/>
      <c r="AG754" s="294"/>
      <c r="AH754" s="294"/>
      <c r="AI754" s="295"/>
      <c r="AJ754" s="296"/>
      <c r="AK754" s="321"/>
      <c r="AL754" s="294"/>
      <c r="AM754" s="294"/>
      <c r="AN754" s="320"/>
      <c r="AO754" s="320"/>
      <c r="AP754" s="320"/>
      <c r="AQ754" s="320"/>
      <c r="AR754" s="320"/>
      <c r="AS754" s="320"/>
      <c r="AT754" s="320"/>
      <c r="AU754" s="320"/>
      <c r="AV754" s="320"/>
      <c r="AW754" s="320"/>
      <c r="AX754" s="320"/>
      <c r="AY754" s="320"/>
      <c r="AZ754" s="320"/>
      <c r="BA754" s="320"/>
      <c r="BB754" s="320"/>
      <c r="BC754" s="320"/>
      <c r="BD754" s="320"/>
    </row>
    <row r="755" spans="1:56" ht="16.5" customHeight="1">
      <c r="A755" s="312"/>
      <c r="B755" s="451"/>
      <c r="C755" s="313"/>
      <c r="D755" s="313"/>
      <c r="E755" s="313"/>
      <c r="F755" s="313"/>
      <c r="G755" s="313"/>
      <c r="H755" s="313"/>
      <c r="I755" s="313"/>
      <c r="J755" s="313"/>
      <c r="K755" s="313"/>
      <c r="L755" s="313"/>
      <c r="M755" s="313"/>
      <c r="N755" s="313"/>
      <c r="O755" s="314"/>
      <c r="P755" s="314"/>
      <c r="Q755" s="314"/>
      <c r="R755" s="314"/>
      <c r="S755" s="313"/>
      <c r="T755" s="315"/>
      <c r="U755" s="316"/>
      <c r="V755" s="317"/>
      <c r="W755" s="465"/>
      <c r="X755" s="464"/>
      <c r="Y755" s="319"/>
      <c r="Z755" s="294"/>
      <c r="AA755" s="294"/>
      <c r="AB755" s="294"/>
      <c r="AC755" s="294"/>
      <c r="AD755" s="294"/>
      <c r="AE755" s="294"/>
      <c r="AF755" s="294"/>
      <c r="AG755" s="294"/>
      <c r="AH755" s="294"/>
      <c r="AI755" s="295"/>
      <c r="AJ755" s="296"/>
      <c r="AK755" s="321"/>
      <c r="AL755" s="294"/>
      <c r="AM755" s="294"/>
      <c r="AN755" s="320"/>
      <c r="AO755" s="320"/>
      <c r="AP755" s="320"/>
      <c r="AQ755" s="320"/>
      <c r="AR755" s="320"/>
      <c r="AS755" s="320"/>
      <c r="AT755" s="320"/>
      <c r="AU755" s="320"/>
      <c r="AV755" s="320"/>
      <c r="AW755" s="320"/>
      <c r="AX755" s="320"/>
      <c r="AY755" s="320"/>
      <c r="AZ755" s="320"/>
      <c r="BA755" s="320"/>
      <c r="BB755" s="320"/>
      <c r="BC755" s="320"/>
      <c r="BD755" s="320"/>
    </row>
    <row r="756" spans="1:56" ht="16.5" customHeight="1">
      <c r="A756" s="312"/>
      <c r="B756" s="451"/>
      <c r="C756" s="313"/>
      <c r="D756" s="313"/>
      <c r="E756" s="313"/>
      <c r="F756" s="313"/>
      <c r="G756" s="313"/>
      <c r="H756" s="313"/>
      <c r="I756" s="313"/>
      <c r="J756" s="313"/>
      <c r="K756" s="313"/>
      <c r="L756" s="313"/>
      <c r="M756" s="313"/>
      <c r="N756" s="313"/>
      <c r="O756" s="314"/>
      <c r="P756" s="314"/>
      <c r="Q756" s="314"/>
      <c r="R756" s="314"/>
      <c r="S756" s="313"/>
      <c r="T756" s="315"/>
      <c r="U756" s="316"/>
      <c r="V756" s="317"/>
      <c r="W756" s="465"/>
      <c r="X756" s="464"/>
      <c r="Y756" s="319"/>
      <c r="Z756" s="294"/>
      <c r="AA756" s="294"/>
      <c r="AB756" s="294"/>
      <c r="AC756" s="294"/>
      <c r="AD756" s="294"/>
      <c r="AE756" s="294"/>
      <c r="AF756" s="294"/>
      <c r="AG756" s="294"/>
      <c r="AH756" s="294"/>
      <c r="AI756" s="295"/>
      <c r="AJ756" s="296"/>
      <c r="AK756" s="321"/>
      <c r="AL756" s="294"/>
      <c r="AM756" s="294"/>
      <c r="AN756" s="320"/>
      <c r="AO756" s="320"/>
      <c r="AP756" s="320"/>
      <c r="AQ756" s="320"/>
      <c r="AR756" s="320"/>
      <c r="AS756" s="320"/>
      <c r="AT756" s="320"/>
      <c r="AU756" s="320"/>
      <c r="AV756" s="320"/>
      <c r="AW756" s="320"/>
      <c r="AX756" s="320"/>
      <c r="AY756" s="320"/>
      <c r="AZ756" s="320"/>
      <c r="BA756" s="320"/>
      <c r="BB756" s="320"/>
      <c r="BC756" s="320"/>
      <c r="BD756" s="320"/>
    </row>
    <row r="757" spans="1:56" ht="16.5" customHeight="1">
      <c r="A757" s="312"/>
      <c r="B757" s="451"/>
      <c r="C757" s="313"/>
      <c r="D757" s="313"/>
      <c r="E757" s="313"/>
      <c r="F757" s="313"/>
      <c r="G757" s="313"/>
      <c r="H757" s="313"/>
      <c r="I757" s="313"/>
      <c r="J757" s="313"/>
      <c r="K757" s="313"/>
      <c r="L757" s="313"/>
      <c r="M757" s="313"/>
      <c r="N757" s="313"/>
      <c r="O757" s="314"/>
      <c r="P757" s="314"/>
      <c r="Q757" s="314"/>
      <c r="R757" s="314"/>
      <c r="S757" s="313"/>
      <c r="T757" s="315"/>
      <c r="U757" s="316"/>
      <c r="V757" s="317"/>
      <c r="W757" s="465"/>
      <c r="X757" s="464"/>
      <c r="Y757" s="319"/>
      <c r="Z757" s="294"/>
      <c r="AA757" s="294"/>
      <c r="AB757" s="294"/>
      <c r="AC757" s="294"/>
      <c r="AD757" s="294"/>
      <c r="AE757" s="294"/>
      <c r="AF757" s="294"/>
      <c r="AG757" s="294"/>
      <c r="AH757" s="294"/>
      <c r="AI757" s="295"/>
      <c r="AJ757" s="296"/>
      <c r="AK757" s="321"/>
      <c r="AL757" s="294"/>
      <c r="AM757" s="294"/>
      <c r="AN757" s="320"/>
      <c r="AO757" s="320"/>
      <c r="AP757" s="320"/>
      <c r="AQ757" s="320"/>
      <c r="AR757" s="320"/>
      <c r="AS757" s="320"/>
      <c r="AT757" s="320"/>
      <c r="AU757" s="320"/>
      <c r="AV757" s="320"/>
      <c r="AW757" s="320"/>
      <c r="AX757" s="320"/>
      <c r="AY757" s="320"/>
      <c r="AZ757" s="320"/>
      <c r="BA757" s="320"/>
      <c r="BB757" s="320"/>
      <c r="BC757" s="320"/>
      <c r="BD757" s="320"/>
    </row>
    <row r="758" spans="1:56" ht="16.5" customHeight="1">
      <c r="A758" s="312"/>
      <c r="B758" s="451"/>
      <c r="C758" s="313"/>
      <c r="D758" s="313"/>
      <c r="E758" s="313"/>
      <c r="F758" s="313"/>
      <c r="G758" s="313"/>
      <c r="H758" s="313"/>
      <c r="I758" s="313"/>
      <c r="J758" s="313"/>
      <c r="K758" s="313"/>
      <c r="L758" s="313"/>
      <c r="M758" s="313"/>
      <c r="N758" s="313"/>
      <c r="O758" s="314"/>
      <c r="P758" s="314"/>
      <c r="Q758" s="314"/>
      <c r="R758" s="314"/>
      <c r="S758" s="313"/>
      <c r="T758" s="315"/>
      <c r="U758" s="316"/>
      <c r="V758" s="317"/>
      <c r="W758" s="465"/>
      <c r="X758" s="464"/>
      <c r="Y758" s="319"/>
      <c r="Z758" s="294"/>
      <c r="AA758" s="294"/>
      <c r="AB758" s="294"/>
      <c r="AC758" s="294"/>
      <c r="AD758" s="294"/>
      <c r="AE758" s="294"/>
      <c r="AF758" s="294"/>
      <c r="AG758" s="294"/>
      <c r="AH758" s="294"/>
      <c r="AI758" s="295"/>
      <c r="AJ758" s="296"/>
      <c r="AK758" s="321"/>
      <c r="AL758" s="294"/>
      <c r="AM758" s="294"/>
      <c r="AN758" s="320"/>
      <c r="AO758" s="320"/>
      <c r="AP758" s="320"/>
      <c r="AQ758" s="320"/>
      <c r="AR758" s="320"/>
      <c r="AS758" s="320"/>
      <c r="AT758" s="320"/>
      <c r="AU758" s="320"/>
      <c r="AV758" s="320"/>
      <c r="AW758" s="320"/>
      <c r="AX758" s="320"/>
      <c r="AY758" s="320"/>
      <c r="AZ758" s="320"/>
      <c r="BA758" s="320"/>
      <c r="BB758" s="320"/>
      <c r="BC758" s="320"/>
      <c r="BD758" s="320"/>
    </row>
    <row r="759" spans="1:56" ht="16.5" customHeight="1">
      <c r="A759" s="312"/>
      <c r="B759" s="451"/>
      <c r="C759" s="313"/>
      <c r="D759" s="313"/>
      <c r="E759" s="313"/>
      <c r="F759" s="313"/>
      <c r="G759" s="313"/>
      <c r="H759" s="313"/>
      <c r="I759" s="313"/>
      <c r="J759" s="313"/>
      <c r="K759" s="313"/>
      <c r="L759" s="313"/>
      <c r="M759" s="313"/>
      <c r="N759" s="313"/>
      <c r="O759" s="314"/>
      <c r="P759" s="314"/>
      <c r="Q759" s="314"/>
      <c r="R759" s="314"/>
      <c r="S759" s="313"/>
      <c r="T759" s="315"/>
      <c r="U759" s="316"/>
      <c r="V759" s="317"/>
      <c r="W759" s="465"/>
      <c r="X759" s="464"/>
      <c r="Y759" s="319"/>
      <c r="Z759" s="294"/>
      <c r="AA759" s="294"/>
      <c r="AB759" s="294"/>
      <c r="AC759" s="294"/>
      <c r="AD759" s="294"/>
      <c r="AE759" s="294"/>
      <c r="AF759" s="294"/>
      <c r="AG759" s="294"/>
      <c r="AH759" s="294"/>
      <c r="AI759" s="295"/>
      <c r="AJ759" s="296"/>
      <c r="AK759" s="321"/>
      <c r="AL759" s="294"/>
      <c r="AM759" s="294"/>
      <c r="AN759" s="320"/>
      <c r="AO759" s="320"/>
      <c r="AP759" s="320"/>
      <c r="AQ759" s="320"/>
      <c r="AR759" s="320"/>
      <c r="AS759" s="320"/>
      <c r="AT759" s="320"/>
      <c r="AU759" s="320"/>
      <c r="AV759" s="320"/>
      <c r="AW759" s="320"/>
      <c r="AX759" s="320"/>
      <c r="AY759" s="320"/>
      <c r="AZ759" s="320"/>
      <c r="BA759" s="320"/>
      <c r="BB759" s="320"/>
      <c r="BC759" s="320"/>
      <c r="BD759" s="320"/>
    </row>
    <row r="760" spans="1:56" ht="16.5" customHeight="1">
      <c r="A760" s="312"/>
      <c r="B760" s="451"/>
      <c r="C760" s="313"/>
      <c r="D760" s="313"/>
      <c r="E760" s="313"/>
      <c r="F760" s="313"/>
      <c r="G760" s="313"/>
      <c r="H760" s="313"/>
      <c r="I760" s="313"/>
      <c r="J760" s="313"/>
      <c r="K760" s="313"/>
      <c r="L760" s="313"/>
      <c r="M760" s="313"/>
      <c r="N760" s="313"/>
      <c r="O760" s="314"/>
      <c r="P760" s="314"/>
      <c r="Q760" s="314"/>
      <c r="R760" s="314"/>
      <c r="S760" s="313"/>
      <c r="T760" s="315"/>
      <c r="U760" s="316"/>
      <c r="V760" s="317"/>
      <c r="W760" s="465"/>
      <c r="X760" s="464"/>
      <c r="Y760" s="319"/>
      <c r="Z760" s="294"/>
      <c r="AA760" s="294"/>
      <c r="AB760" s="294"/>
      <c r="AC760" s="294"/>
      <c r="AD760" s="294"/>
      <c r="AE760" s="294"/>
      <c r="AF760" s="294"/>
      <c r="AG760" s="294"/>
      <c r="AH760" s="294"/>
      <c r="AI760" s="295"/>
      <c r="AJ760" s="296"/>
      <c r="AK760" s="321"/>
      <c r="AL760" s="294"/>
      <c r="AM760" s="294"/>
      <c r="AN760" s="320"/>
      <c r="AO760" s="320"/>
      <c r="AP760" s="320"/>
      <c r="AQ760" s="320"/>
      <c r="AR760" s="320"/>
      <c r="AS760" s="320"/>
      <c r="AT760" s="320"/>
      <c r="AU760" s="320"/>
      <c r="AV760" s="320"/>
      <c r="AW760" s="320"/>
      <c r="AX760" s="320"/>
      <c r="AY760" s="320"/>
      <c r="AZ760" s="320"/>
      <c r="BA760" s="320"/>
      <c r="BB760" s="320"/>
      <c r="BC760" s="320"/>
      <c r="BD760" s="320"/>
    </row>
    <row r="761" spans="1:56" ht="16.5" customHeight="1">
      <c r="A761" s="312"/>
      <c r="B761" s="451"/>
      <c r="C761" s="313"/>
      <c r="D761" s="313"/>
      <c r="E761" s="313"/>
      <c r="F761" s="313"/>
      <c r="G761" s="313"/>
      <c r="H761" s="313"/>
      <c r="I761" s="313"/>
      <c r="J761" s="313"/>
      <c r="K761" s="313"/>
      <c r="L761" s="313"/>
      <c r="M761" s="313"/>
      <c r="N761" s="313"/>
      <c r="O761" s="314"/>
      <c r="P761" s="314"/>
      <c r="Q761" s="314"/>
      <c r="R761" s="314"/>
      <c r="S761" s="313"/>
      <c r="T761" s="315"/>
      <c r="U761" s="316"/>
      <c r="V761" s="317"/>
      <c r="W761" s="465"/>
      <c r="X761" s="464"/>
      <c r="Y761" s="319"/>
      <c r="Z761" s="294"/>
      <c r="AA761" s="294"/>
      <c r="AB761" s="294"/>
      <c r="AC761" s="294"/>
      <c r="AD761" s="294"/>
      <c r="AE761" s="294"/>
      <c r="AF761" s="294"/>
      <c r="AG761" s="294"/>
      <c r="AH761" s="294"/>
      <c r="AI761" s="295"/>
      <c r="AJ761" s="296"/>
      <c r="AK761" s="321"/>
      <c r="AL761" s="294"/>
      <c r="AM761" s="294"/>
      <c r="AN761" s="320"/>
      <c r="AO761" s="320"/>
      <c r="AP761" s="320"/>
      <c r="AQ761" s="320"/>
      <c r="AR761" s="320"/>
      <c r="AS761" s="320"/>
      <c r="AT761" s="320"/>
      <c r="AU761" s="320"/>
      <c r="AV761" s="320"/>
      <c r="AW761" s="320"/>
      <c r="AX761" s="320"/>
      <c r="AY761" s="320"/>
      <c r="AZ761" s="320"/>
      <c r="BA761" s="320"/>
      <c r="BB761" s="320"/>
      <c r="BC761" s="320"/>
      <c r="BD761" s="320"/>
    </row>
    <row r="762" spans="1:56" ht="16.5" customHeight="1">
      <c r="A762" s="312"/>
      <c r="B762" s="451"/>
      <c r="C762" s="313"/>
      <c r="D762" s="313"/>
      <c r="E762" s="313"/>
      <c r="F762" s="313"/>
      <c r="G762" s="313"/>
      <c r="H762" s="313"/>
      <c r="I762" s="313"/>
      <c r="J762" s="313"/>
      <c r="K762" s="313"/>
      <c r="L762" s="313"/>
      <c r="M762" s="313"/>
      <c r="N762" s="313"/>
      <c r="O762" s="314"/>
      <c r="P762" s="314"/>
      <c r="Q762" s="314"/>
      <c r="R762" s="314"/>
      <c r="S762" s="313"/>
      <c r="T762" s="315"/>
      <c r="U762" s="316"/>
      <c r="V762" s="317"/>
      <c r="W762" s="465"/>
      <c r="X762" s="464"/>
      <c r="Y762" s="319"/>
      <c r="Z762" s="294"/>
      <c r="AA762" s="294"/>
      <c r="AB762" s="294"/>
      <c r="AC762" s="294"/>
      <c r="AD762" s="294"/>
      <c r="AE762" s="294"/>
      <c r="AF762" s="294"/>
      <c r="AG762" s="294"/>
      <c r="AH762" s="294"/>
      <c r="AI762" s="295"/>
      <c r="AJ762" s="296"/>
      <c r="AK762" s="321"/>
      <c r="AL762" s="294"/>
      <c r="AM762" s="294"/>
      <c r="AN762" s="320"/>
      <c r="AO762" s="320"/>
      <c r="AP762" s="320"/>
      <c r="AQ762" s="320"/>
      <c r="AR762" s="320"/>
      <c r="AS762" s="320"/>
      <c r="AT762" s="320"/>
      <c r="AU762" s="320"/>
      <c r="AV762" s="320"/>
      <c r="AW762" s="320"/>
      <c r="AX762" s="320"/>
      <c r="AY762" s="320"/>
      <c r="AZ762" s="320"/>
      <c r="BA762" s="320"/>
      <c r="BB762" s="320"/>
      <c r="BC762" s="320"/>
      <c r="BD762" s="320"/>
    </row>
    <row r="763" spans="1:56" ht="16.5" customHeight="1">
      <c r="A763" s="312"/>
      <c r="B763" s="451"/>
      <c r="C763" s="313"/>
      <c r="D763" s="313"/>
      <c r="E763" s="313"/>
      <c r="F763" s="313"/>
      <c r="G763" s="313"/>
      <c r="H763" s="313"/>
      <c r="I763" s="313"/>
      <c r="J763" s="313"/>
      <c r="K763" s="313"/>
      <c r="L763" s="313"/>
      <c r="M763" s="313"/>
      <c r="N763" s="313"/>
      <c r="O763" s="314"/>
      <c r="P763" s="314"/>
      <c r="Q763" s="314"/>
      <c r="R763" s="314"/>
      <c r="S763" s="313"/>
      <c r="T763" s="315"/>
      <c r="U763" s="316"/>
      <c r="V763" s="317"/>
      <c r="W763" s="465"/>
      <c r="X763" s="464"/>
      <c r="Y763" s="319"/>
      <c r="Z763" s="294"/>
      <c r="AA763" s="294"/>
      <c r="AB763" s="294"/>
      <c r="AC763" s="294"/>
      <c r="AD763" s="294"/>
      <c r="AE763" s="294"/>
      <c r="AF763" s="294"/>
      <c r="AG763" s="294"/>
      <c r="AH763" s="294"/>
      <c r="AI763" s="295"/>
      <c r="AJ763" s="296"/>
      <c r="AK763" s="321"/>
      <c r="AL763" s="294"/>
      <c r="AM763" s="294"/>
      <c r="AN763" s="320"/>
      <c r="AO763" s="320"/>
      <c r="AP763" s="320"/>
      <c r="AQ763" s="320"/>
      <c r="AR763" s="320"/>
      <c r="AS763" s="320"/>
      <c r="AT763" s="320"/>
      <c r="AU763" s="320"/>
      <c r="AV763" s="320"/>
      <c r="AW763" s="320"/>
      <c r="AX763" s="320"/>
      <c r="AY763" s="320"/>
      <c r="AZ763" s="320"/>
      <c r="BA763" s="320"/>
      <c r="BB763" s="320"/>
      <c r="BC763" s="320"/>
      <c r="BD763" s="320"/>
    </row>
    <row r="764" spans="1:56" ht="16.5" customHeight="1">
      <c r="A764" s="312"/>
      <c r="B764" s="451"/>
      <c r="C764" s="313"/>
      <c r="D764" s="313"/>
      <c r="E764" s="313"/>
      <c r="F764" s="313"/>
      <c r="G764" s="313"/>
      <c r="H764" s="313"/>
      <c r="I764" s="313"/>
      <c r="J764" s="313"/>
      <c r="K764" s="313"/>
      <c r="L764" s="313"/>
      <c r="M764" s="313"/>
      <c r="N764" s="313"/>
      <c r="O764" s="314"/>
      <c r="P764" s="314"/>
      <c r="Q764" s="314"/>
      <c r="R764" s="314"/>
      <c r="S764" s="313"/>
      <c r="T764" s="315"/>
      <c r="U764" s="316"/>
      <c r="V764" s="317"/>
      <c r="W764" s="465"/>
      <c r="X764" s="464"/>
      <c r="Y764" s="319"/>
      <c r="Z764" s="294"/>
      <c r="AA764" s="294"/>
      <c r="AB764" s="294"/>
      <c r="AC764" s="294"/>
      <c r="AD764" s="294"/>
      <c r="AE764" s="294"/>
      <c r="AF764" s="294"/>
      <c r="AG764" s="294"/>
      <c r="AH764" s="294"/>
      <c r="AI764" s="295"/>
      <c r="AJ764" s="296"/>
      <c r="AK764" s="321"/>
      <c r="AL764" s="294"/>
      <c r="AM764" s="294"/>
      <c r="AN764" s="320"/>
      <c r="AO764" s="320"/>
      <c r="AP764" s="320"/>
      <c r="AQ764" s="320"/>
      <c r="AR764" s="320"/>
      <c r="AS764" s="320"/>
      <c r="AT764" s="320"/>
      <c r="AU764" s="320"/>
      <c r="AV764" s="320"/>
      <c r="AW764" s="320"/>
      <c r="AX764" s="320"/>
      <c r="AY764" s="320"/>
      <c r="AZ764" s="320"/>
      <c r="BA764" s="320"/>
      <c r="BB764" s="320"/>
      <c r="BC764" s="320"/>
      <c r="BD764" s="320"/>
    </row>
    <row r="765" spans="1:56" ht="16.5" customHeight="1">
      <c r="A765" s="312"/>
      <c r="B765" s="451"/>
      <c r="C765" s="313"/>
      <c r="D765" s="313"/>
      <c r="E765" s="313"/>
      <c r="F765" s="313"/>
      <c r="G765" s="313"/>
      <c r="H765" s="313"/>
      <c r="I765" s="313"/>
      <c r="J765" s="313"/>
      <c r="K765" s="313"/>
      <c r="L765" s="313"/>
      <c r="M765" s="313"/>
      <c r="N765" s="313"/>
      <c r="O765" s="314"/>
      <c r="P765" s="314"/>
      <c r="Q765" s="314"/>
      <c r="R765" s="314"/>
      <c r="S765" s="313"/>
      <c r="T765" s="315"/>
      <c r="U765" s="316"/>
      <c r="V765" s="317"/>
      <c r="W765" s="465"/>
      <c r="X765" s="464"/>
      <c r="Y765" s="319"/>
      <c r="Z765" s="294"/>
      <c r="AA765" s="294"/>
      <c r="AB765" s="294"/>
      <c r="AC765" s="294"/>
      <c r="AD765" s="294"/>
      <c r="AE765" s="294"/>
      <c r="AF765" s="294"/>
      <c r="AG765" s="294"/>
      <c r="AH765" s="294"/>
      <c r="AI765" s="295"/>
      <c r="AJ765" s="296"/>
      <c r="AK765" s="321"/>
      <c r="AL765" s="294"/>
      <c r="AM765" s="294"/>
      <c r="AN765" s="320"/>
      <c r="AO765" s="320"/>
      <c r="AP765" s="320"/>
      <c r="AQ765" s="320"/>
      <c r="AR765" s="320"/>
      <c r="AS765" s="320"/>
      <c r="AT765" s="320"/>
      <c r="AU765" s="320"/>
      <c r="AV765" s="320"/>
      <c r="AW765" s="320"/>
      <c r="AX765" s="320"/>
      <c r="AY765" s="320"/>
      <c r="AZ765" s="320"/>
      <c r="BA765" s="320"/>
      <c r="BB765" s="320"/>
      <c r="BC765" s="320"/>
      <c r="BD765" s="320"/>
    </row>
    <row r="766" spans="1:56" ht="16.5" customHeight="1">
      <c r="A766" s="312"/>
      <c r="B766" s="451"/>
      <c r="C766" s="313"/>
      <c r="D766" s="313"/>
      <c r="E766" s="313"/>
      <c r="F766" s="313"/>
      <c r="G766" s="313"/>
      <c r="H766" s="313"/>
      <c r="I766" s="313"/>
      <c r="J766" s="313"/>
      <c r="K766" s="313"/>
      <c r="L766" s="313"/>
      <c r="M766" s="313"/>
      <c r="N766" s="313"/>
      <c r="O766" s="314"/>
      <c r="P766" s="314"/>
      <c r="Q766" s="314"/>
      <c r="R766" s="314"/>
      <c r="S766" s="313"/>
      <c r="T766" s="315"/>
      <c r="U766" s="316"/>
      <c r="V766" s="317"/>
      <c r="W766" s="465"/>
      <c r="X766" s="464"/>
      <c r="Y766" s="319"/>
      <c r="Z766" s="294"/>
      <c r="AA766" s="294"/>
      <c r="AB766" s="294"/>
      <c r="AC766" s="294"/>
      <c r="AD766" s="294"/>
      <c r="AE766" s="294"/>
      <c r="AF766" s="294"/>
      <c r="AG766" s="294"/>
      <c r="AH766" s="294"/>
      <c r="AI766" s="295"/>
      <c r="AJ766" s="296"/>
      <c r="AK766" s="321"/>
      <c r="AL766" s="294"/>
      <c r="AM766" s="294"/>
      <c r="AN766" s="320"/>
      <c r="AO766" s="320"/>
      <c r="AP766" s="320"/>
      <c r="AQ766" s="320"/>
      <c r="AR766" s="320"/>
      <c r="AS766" s="320"/>
      <c r="AT766" s="320"/>
      <c r="AU766" s="320"/>
      <c r="AV766" s="320"/>
      <c r="AW766" s="320"/>
      <c r="AX766" s="320"/>
      <c r="AY766" s="320"/>
      <c r="AZ766" s="320"/>
      <c r="BA766" s="320"/>
      <c r="BB766" s="320"/>
      <c r="BC766" s="320"/>
      <c r="BD766" s="320"/>
    </row>
    <row r="767" spans="1:56" ht="16.5" customHeight="1">
      <c r="A767" s="312"/>
      <c r="B767" s="451"/>
      <c r="C767" s="313"/>
      <c r="D767" s="313"/>
      <c r="E767" s="313"/>
      <c r="F767" s="313"/>
      <c r="G767" s="313"/>
      <c r="H767" s="313"/>
      <c r="I767" s="313"/>
      <c r="J767" s="313"/>
      <c r="K767" s="313"/>
      <c r="L767" s="313"/>
      <c r="M767" s="313"/>
      <c r="N767" s="313"/>
      <c r="O767" s="314"/>
      <c r="P767" s="314"/>
      <c r="Q767" s="314"/>
      <c r="R767" s="314"/>
      <c r="S767" s="313"/>
      <c r="T767" s="315"/>
      <c r="U767" s="316"/>
      <c r="V767" s="317"/>
      <c r="W767" s="465"/>
      <c r="X767" s="464"/>
      <c r="Y767" s="319"/>
      <c r="Z767" s="294"/>
      <c r="AA767" s="294"/>
      <c r="AB767" s="294"/>
      <c r="AC767" s="294"/>
      <c r="AD767" s="294"/>
      <c r="AE767" s="294"/>
      <c r="AF767" s="294"/>
      <c r="AG767" s="294"/>
      <c r="AH767" s="294"/>
      <c r="AI767" s="295"/>
      <c r="AJ767" s="296"/>
      <c r="AK767" s="321"/>
      <c r="AL767" s="294"/>
      <c r="AM767" s="294"/>
      <c r="AN767" s="320"/>
      <c r="AO767" s="320"/>
      <c r="AP767" s="320"/>
      <c r="AQ767" s="320"/>
      <c r="AR767" s="320"/>
      <c r="AS767" s="320"/>
      <c r="AT767" s="320"/>
      <c r="AU767" s="320"/>
      <c r="AV767" s="320"/>
      <c r="AW767" s="320"/>
      <c r="AX767" s="320"/>
      <c r="AY767" s="320"/>
      <c r="AZ767" s="320"/>
      <c r="BA767" s="320"/>
      <c r="BB767" s="320"/>
      <c r="BC767" s="320"/>
      <c r="BD767" s="320"/>
    </row>
    <row r="768" spans="1:56" ht="16.5" customHeight="1">
      <c r="A768" s="312"/>
      <c r="B768" s="451"/>
      <c r="C768" s="313"/>
      <c r="D768" s="313"/>
      <c r="E768" s="313"/>
      <c r="F768" s="313"/>
      <c r="G768" s="313"/>
      <c r="H768" s="313"/>
      <c r="I768" s="313"/>
      <c r="J768" s="313"/>
      <c r="K768" s="313"/>
      <c r="L768" s="313"/>
      <c r="M768" s="313"/>
      <c r="N768" s="313"/>
      <c r="O768" s="314"/>
      <c r="P768" s="314"/>
      <c r="Q768" s="314"/>
      <c r="R768" s="314"/>
      <c r="S768" s="313"/>
      <c r="T768" s="315"/>
      <c r="U768" s="316"/>
      <c r="V768" s="317"/>
      <c r="W768" s="465"/>
      <c r="X768" s="464"/>
      <c r="Y768" s="319"/>
      <c r="Z768" s="294"/>
      <c r="AA768" s="294"/>
      <c r="AB768" s="294"/>
      <c r="AC768" s="294"/>
      <c r="AD768" s="294"/>
      <c r="AE768" s="294"/>
      <c r="AF768" s="294"/>
      <c r="AG768" s="294"/>
      <c r="AH768" s="294"/>
      <c r="AI768" s="295"/>
      <c r="AJ768" s="296"/>
      <c r="AK768" s="321"/>
      <c r="AL768" s="294"/>
      <c r="AM768" s="294"/>
      <c r="AN768" s="320"/>
      <c r="AO768" s="320"/>
      <c r="AP768" s="320"/>
      <c r="AQ768" s="320"/>
      <c r="AR768" s="320"/>
      <c r="AS768" s="320"/>
      <c r="AT768" s="320"/>
      <c r="AU768" s="320"/>
      <c r="AV768" s="320"/>
      <c r="AW768" s="320"/>
      <c r="AX768" s="320"/>
      <c r="AY768" s="320"/>
      <c r="AZ768" s="320"/>
      <c r="BA768" s="320"/>
      <c r="BB768" s="320"/>
      <c r="BC768" s="320"/>
      <c r="BD768" s="320"/>
    </row>
    <row r="769" spans="1:56" ht="16.5" customHeight="1">
      <c r="A769" s="312"/>
      <c r="B769" s="451"/>
      <c r="C769" s="313"/>
      <c r="D769" s="313"/>
      <c r="E769" s="313"/>
      <c r="F769" s="313"/>
      <c r="G769" s="313"/>
      <c r="H769" s="313"/>
      <c r="I769" s="313"/>
      <c r="J769" s="313"/>
      <c r="K769" s="313"/>
      <c r="L769" s="313"/>
      <c r="M769" s="313"/>
      <c r="N769" s="313"/>
      <c r="O769" s="314"/>
      <c r="P769" s="314"/>
      <c r="Q769" s="314"/>
      <c r="R769" s="314"/>
      <c r="S769" s="313"/>
      <c r="T769" s="315"/>
      <c r="U769" s="316"/>
      <c r="V769" s="317"/>
      <c r="W769" s="465"/>
      <c r="X769" s="464"/>
      <c r="Y769" s="319"/>
      <c r="Z769" s="294"/>
      <c r="AA769" s="294"/>
      <c r="AB769" s="294"/>
      <c r="AC769" s="294"/>
      <c r="AD769" s="294"/>
      <c r="AE769" s="294"/>
      <c r="AF769" s="294"/>
      <c r="AG769" s="294"/>
      <c r="AH769" s="294"/>
      <c r="AI769" s="295"/>
      <c r="AJ769" s="296"/>
      <c r="AK769" s="321"/>
      <c r="AL769" s="294"/>
      <c r="AM769" s="294"/>
      <c r="AN769" s="320"/>
      <c r="AO769" s="320"/>
      <c r="AP769" s="320"/>
      <c r="AQ769" s="320"/>
      <c r="AR769" s="320"/>
      <c r="AS769" s="320"/>
      <c r="AT769" s="320"/>
      <c r="AU769" s="320"/>
      <c r="AV769" s="320"/>
      <c r="AW769" s="320"/>
      <c r="AX769" s="320"/>
      <c r="AY769" s="320"/>
      <c r="AZ769" s="320"/>
      <c r="BA769" s="320"/>
      <c r="BB769" s="320"/>
      <c r="BC769" s="320"/>
      <c r="BD769" s="320"/>
    </row>
    <row r="770" spans="1:56" ht="16.5" customHeight="1">
      <c r="A770" s="312"/>
      <c r="B770" s="451"/>
      <c r="C770" s="313"/>
      <c r="D770" s="313"/>
      <c r="E770" s="313"/>
      <c r="F770" s="313"/>
      <c r="G770" s="313"/>
      <c r="H770" s="313"/>
      <c r="I770" s="313"/>
      <c r="J770" s="313"/>
      <c r="K770" s="313"/>
      <c r="L770" s="313"/>
      <c r="M770" s="313"/>
      <c r="N770" s="313"/>
      <c r="O770" s="314"/>
      <c r="P770" s="314"/>
      <c r="Q770" s="314"/>
      <c r="R770" s="314"/>
      <c r="S770" s="313"/>
      <c r="T770" s="315"/>
      <c r="U770" s="316"/>
      <c r="V770" s="317"/>
      <c r="W770" s="465"/>
      <c r="X770" s="464"/>
      <c r="Y770" s="319"/>
      <c r="Z770" s="294"/>
      <c r="AA770" s="294"/>
      <c r="AB770" s="294"/>
      <c r="AC770" s="294"/>
      <c r="AD770" s="294"/>
      <c r="AE770" s="294"/>
      <c r="AF770" s="294"/>
      <c r="AG770" s="294"/>
      <c r="AH770" s="294"/>
      <c r="AI770" s="295"/>
      <c r="AJ770" s="296"/>
      <c r="AK770" s="321"/>
      <c r="AL770" s="294"/>
      <c r="AM770" s="294"/>
      <c r="AN770" s="320"/>
      <c r="AO770" s="320"/>
      <c r="AP770" s="320"/>
      <c r="AQ770" s="320"/>
      <c r="AR770" s="320"/>
      <c r="AS770" s="320"/>
      <c r="AT770" s="320"/>
      <c r="AU770" s="320"/>
      <c r="AV770" s="320"/>
      <c r="AW770" s="320"/>
      <c r="AX770" s="320"/>
      <c r="AY770" s="320"/>
      <c r="AZ770" s="320"/>
      <c r="BA770" s="320"/>
      <c r="BB770" s="320"/>
      <c r="BC770" s="320"/>
      <c r="BD770" s="320"/>
    </row>
    <row r="771" spans="1:56" ht="16.5" customHeight="1">
      <c r="A771" s="312"/>
      <c r="B771" s="451"/>
      <c r="C771" s="313"/>
      <c r="D771" s="313"/>
      <c r="E771" s="313"/>
      <c r="F771" s="313"/>
      <c r="G771" s="313"/>
      <c r="H771" s="313"/>
      <c r="I771" s="313"/>
      <c r="J771" s="313"/>
      <c r="K771" s="313"/>
      <c r="L771" s="313"/>
      <c r="M771" s="313"/>
      <c r="N771" s="313"/>
      <c r="O771" s="314"/>
      <c r="P771" s="314"/>
      <c r="Q771" s="314"/>
      <c r="R771" s="314"/>
      <c r="S771" s="313"/>
      <c r="T771" s="315"/>
      <c r="U771" s="316"/>
      <c r="V771" s="317"/>
      <c r="W771" s="465"/>
      <c r="X771" s="464"/>
      <c r="Y771" s="319"/>
      <c r="Z771" s="294"/>
      <c r="AA771" s="294"/>
      <c r="AB771" s="294"/>
      <c r="AC771" s="294"/>
      <c r="AD771" s="294"/>
      <c r="AE771" s="294"/>
      <c r="AF771" s="294"/>
      <c r="AG771" s="294"/>
      <c r="AH771" s="294"/>
      <c r="AI771" s="295"/>
      <c r="AJ771" s="296"/>
      <c r="AK771" s="321"/>
      <c r="AL771" s="294"/>
      <c r="AM771" s="294"/>
      <c r="AN771" s="320"/>
      <c r="AO771" s="320"/>
      <c r="AP771" s="320"/>
      <c r="AQ771" s="320"/>
      <c r="AR771" s="320"/>
      <c r="AS771" s="320"/>
      <c r="AT771" s="320"/>
      <c r="AU771" s="320"/>
      <c r="AV771" s="320"/>
      <c r="AW771" s="320"/>
      <c r="AX771" s="320"/>
      <c r="AY771" s="320"/>
      <c r="AZ771" s="320"/>
      <c r="BA771" s="320"/>
      <c r="BB771" s="320"/>
      <c r="BC771" s="320"/>
      <c r="BD771" s="320"/>
    </row>
    <row r="772" spans="1:56" ht="16.5" customHeight="1">
      <c r="A772" s="312"/>
      <c r="B772" s="451"/>
      <c r="C772" s="313"/>
      <c r="D772" s="313"/>
      <c r="E772" s="313"/>
      <c r="F772" s="313"/>
      <c r="G772" s="313"/>
      <c r="H772" s="313"/>
      <c r="I772" s="313"/>
      <c r="J772" s="313"/>
      <c r="K772" s="313"/>
      <c r="L772" s="313"/>
      <c r="M772" s="313"/>
      <c r="N772" s="313"/>
      <c r="O772" s="314"/>
      <c r="P772" s="314"/>
      <c r="Q772" s="314"/>
      <c r="R772" s="314"/>
      <c r="S772" s="313"/>
      <c r="T772" s="315"/>
      <c r="U772" s="316"/>
      <c r="V772" s="317"/>
      <c r="W772" s="465"/>
      <c r="X772" s="464"/>
      <c r="Y772" s="319"/>
      <c r="Z772" s="294"/>
      <c r="AA772" s="294"/>
      <c r="AB772" s="294"/>
      <c r="AC772" s="294"/>
      <c r="AD772" s="294"/>
      <c r="AE772" s="294"/>
      <c r="AF772" s="294"/>
      <c r="AG772" s="294"/>
      <c r="AH772" s="294"/>
      <c r="AI772" s="295"/>
      <c r="AJ772" s="296"/>
      <c r="AK772" s="321"/>
      <c r="AL772" s="294"/>
      <c r="AM772" s="294"/>
      <c r="AN772" s="320"/>
      <c r="AO772" s="320"/>
      <c r="AP772" s="320"/>
      <c r="AQ772" s="320"/>
      <c r="AR772" s="320"/>
      <c r="AS772" s="320"/>
      <c r="AT772" s="320"/>
      <c r="AU772" s="320"/>
      <c r="AV772" s="320"/>
      <c r="AW772" s="320"/>
      <c r="AX772" s="320"/>
      <c r="AY772" s="320"/>
      <c r="AZ772" s="320"/>
      <c r="BA772" s="320"/>
      <c r="BB772" s="320"/>
      <c r="BC772" s="320"/>
      <c r="BD772" s="320"/>
    </row>
    <row r="773" spans="1:56" ht="16.5" customHeight="1">
      <c r="A773" s="312"/>
      <c r="B773" s="451"/>
      <c r="C773" s="313"/>
      <c r="D773" s="313"/>
      <c r="E773" s="313"/>
      <c r="F773" s="313"/>
      <c r="G773" s="313"/>
      <c r="H773" s="313"/>
      <c r="I773" s="313"/>
      <c r="J773" s="313"/>
      <c r="K773" s="313"/>
      <c r="L773" s="313"/>
      <c r="M773" s="313"/>
      <c r="N773" s="313"/>
      <c r="O773" s="314"/>
      <c r="P773" s="314"/>
      <c r="Q773" s="314"/>
      <c r="R773" s="314"/>
      <c r="S773" s="313"/>
      <c r="T773" s="315"/>
      <c r="U773" s="316"/>
      <c r="V773" s="317"/>
      <c r="W773" s="465"/>
      <c r="X773" s="464"/>
      <c r="Y773" s="319"/>
      <c r="Z773" s="294"/>
      <c r="AA773" s="294"/>
      <c r="AB773" s="294"/>
      <c r="AC773" s="294"/>
      <c r="AD773" s="294"/>
      <c r="AE773" s="294"/>
      <c r="AF773" s="294"/>
      <c r="AG773" s="294"/>
      <c r="AH773" s="294"/>
      <c r="AI773" s="295"/>
      <c r="AJ773" s="296"/>
      <c r="AK773" s="321"/>
      <c r="AL773" s="294"/>
      <c r="AM773" s="294"/>
      <c r="AN773" s="320"/>
      <c r="AO773" s="320"/>
      <c r="AP773" s="320"/>
      <c r="AQ773" s="320"/>
      <c r="AR773" s="320"/>
      <c r="AS773" s="320"/>
      <c r="AT773" s="320"/>
      <c r="AU773" s="320"/>
      <c r="AV773" s="320"/>
      <c r="AW773" s="320"/>
      <c r="AX773" s="320"/>
      <c r="AY773" s="320"/>
      <c r="AZ773" s="320"/>
      <c r="BA773" s="320"/>
      <c r="BB773" s="320"/>
      <c r="BC773" s="320"/>
      <c r="BD773" s="320"/>
    </row>
    <row r="774" spans="1:56" ht="16.5" customHeight="1">
      <c r="A774" s="312"/>
      <c r="B774" s="451"/>
      <c r="C774" s="313"/>
      <c r="D774" s="313"/>
      <c r="E774" s="313"/>
      <c r="F774" s="313"/>
      <c r="G774" s="313"/>
      <c r="H774" s="313"/>
      <c r="I774" s="313"/>
      <c r="J774" s="313"/>
      <c r="K774" s="313"/>
      <c r="L774" s="313"/>
      <c r="M774" s="313"/>
      <c r="N774" s="313"/>
      <c r="O774" s="314"/>
      <c r="P774" s="314"/>
      <c r="Q774" s="314"/>
      <c r="R774" s="314"/>
      <c r="S774" s="313"/>
      <c r="T774" s="315"/>
      <c r="U774" s="316"/>
      <c r="V774" s="317"/>
      <c r="W774" s="465"/>
      <c r="X774" s="464"/>
      <c r="Y774" s="319"/>
      <c r="Z774" s="294"/>
      <c r="AA774" s="294"/>
      <c r="AB774" s="294"/>
      <c r="AC774" s="294"/>
      <c r="AD774" s="294"/>
      <c r="AE774" s="294"/>
      <c r="AF774" s="294"/>
      <c r="AG774" s="294"/>
      <c r="AH774" s="294"/>
      <c r="AI774" s="295"/>
      <c r="AJ774" s="296"/>
      <c r="AK774" s="321"/>
      <c r="AL774" s="294"/>
      <c r="AM774" s="294"/>
      <c r="AN774" s="320"/>
      <c r="AO774" s="320"/>
      <c r="AP774" s="320"/>
      <c r="AQ774" s="320"/>
      <c r="AR774" s="320"/>
      <c r="AS774" s="320"/>
      <c r="AT774" s="320"/>
      <c r="AU774" s="320"/>
      <c r="AV774" s="320"/>
      <c r="AW774" s="320"/>
      <c r="AX774" s="320"/>
      <c r="AY774" s="320"/>
      <c r="AZ774" s="320"/>
      <c r="BA774" s="320"/>
      <c r="BB774" s="320"/>
      <c r="BC774" s="320"/>
      <c r="BD774" s="320"/>
    </row>
    <row r="775" spans="1:56" ht="16.5" customHeight="1">
      <c r="A775" s="312"/>
      <c r="B775" s="451"/>
      <c r="C775" s="313"/>
      <c r="D775" s="313"/>
      <c r="E775" s="313"/>
      <c r="F775" s="313"/>
      <c r="G775" s="313"/>
      <c r="H775" s="313"/>
      <c r="I775" s="313"/>
      <c r="J775" s="313"/>
      <c r="K775" s="313"/>
      <c r="L775" s="313"/>
      <c r="M775" s="313"/>
      <c r="N775" s="313"/>
      <c r="O775" s="314"/>
      <c r="P775" s="314"/>
      <c r="Q775" s="314"/>
      <c r="R775" s="314"/>
      <c r="S775" s="313"/>
      <c r="T775" s="315"/>
      <c r="U775" s="316"/>
      <c r="V775" s="317"/>
      <c r="W775" s="465"/>
      <c r="X775" s="464"/>
      <c r="Y775" s="319"/>
      <c r="Z775" s="294"/>
      <c r="AA775" s="294"/>
      <c r="AB775" s="294"/>
      <c r="AC775" s="294"/>
      <c r="AD775" s="294"/>
      <c r="AE775" s="294"/>
      <c r="AF775" s="294"/>
      <c r="AG775" s="294"/>
      <c r="AH775" s="294"/>
      <c r="AI775" s="295"/>
      <c r="AJ775" s="296"/>
      <c r="AK775" s="321"/>
      <c r="AL775" s="294"/>
      <c r="AM775" s="294"/>
      <c r="AN775" s="320"/>
      <c r="AO775" s="320"/>
      <c r="AP775" s="320"/>
      <c r="AQ775" s="320"/>
      <c r="AR775" s="320"/>
      <c r="AS775" s="320"/>
      <c r="AT775" s="320"/>
      <c r="AU775" s="320"/>
      <c r="AV775" s="320"/>
      <c r="AW775" s="320"/>
      <c r="AX775" s="320"/>
      <c r="AY775" s="320"/>
      <c r="AZ775" s="320"/>
      <c r="BA775" s="320"/>
      <c r="BB775" s="320"/>
      <c r="BC775" s="320"/>
      <c r="BD775" s="320"/>
    </row>
    <row r="776" spans="1:56" ht="16.5" customHeight="1">
      <c r="A776" s="312"/>
      <c r="B776" s="451"/>
      <c r="C776" s="313"/>
      <c r="D776" s="313"/>
      <c r="E776" s="313"/>
      <c r="F776" s="313"/>
      <c r="G776" s="313"/>
      <c r="H776" s="313"/>
      <c r="I776" s="313"/>
      <c r="J776" s="313"/>
      <c r="K776" s="313"/>
      <c r="L776" s="313"/>
      <c r="M776" s="313"/>
      <c r="N776" s="313"/>
      <c r="O776" s="314"/>
      <c r="P776" s="314"/>
      <c r="Q776" s="314"/>
      <c r="R776" s="314"/>
      <c r="S776" s="313"/>
      <c r="T776" s="315"/>
      <c r="U776" s="316"/>
      <c r="V776" s="317"/>
      <c r="W776" s="465"/>
      <c r="X776" s="464"/>
      <c r="Y776" s="319"/>
      <c r="Z776" s="294"/>
      <c r="AA776" s="294"/>
      <c r="AB776" s="294"/>
      <c r="AC776" s="294"/>
      <c r="AD776" s="294"/>
      <c r="AE776" s="294"/>
      <c r="AF776" s="294"/>
      <c r="AG776" s="294"/>
      <c r="AH776" s="294"/>
      <c r="AI776" s="295"/>
      <c r="AJ776" s="296"/>
      <c r="AK776" s="321"/>
      <c r="AL776" s="294"/>
      <c r="AM776" s="294"/>
      <c r="AN776" s="320"/>
      <c r="AO776" s="320"/>
      <c r="AP776" s="320"/>
      <c r="AQ776" s="320"/>
      <c r="AR776" s="320"/>
      <c r="AS776" s="320"/>
      <c r="AT776" s="320"/>
      <c r="AU776" s="320"/>
      <c r="AV776" s="320"/>
      <c r="AW776" s="320"/>
      <c r="AX776" s="320"/>
      <c r="AY776" s="320"/>
      <c r="AZ776" s="320"/>
      <c r="BA776" s="320"/>
      <c r="BB776" s="320"/>
      <c r="BC776" s="320"/>
      <c r="BD776" s="320"/>
    </row>
    <row r="777" spans="1:56" ht="16.5" customHeight="1">
      <c r="A777" s="312"/>
      <c r="B777" s="451"/>
      <c r="C777" s="313"/>
      <c r="D777" s="313"/>
      <c r="E777" s="313"/>
      <c r="F777" s="313"/>
      <c r="G777" s="313"/>
      <c r="H777" s="313"/>
      <c r="I777" s="313"/>
      <c r="J777" s="313"/>
      <c r="K777" s="313"/>
      <c r="L777" s="313"/>
      <c r="M777" s="313"/>
      <c r="N777" s="313"/>
      <c r="O777" s="314"/>
      <c r="P777" s="314"/>
      <c r="Q777" s="314"/>
      <c r="R777" s="314"/>
      <c r="S777" s="313"/>
      <c r="T777" s="315"/>
      <c r="U777" s="316"/>
      <c r="V777" s="317"/>
      <c r="W777" s="465"/>
      <c r="X777" s="464"/>
      <c r="Y777" s="319"/>
      <c r="Z777" s="294"/>
      <c r="AA777" s="294"/>
      <c r="AB777" s="294"/>
      <c r="AC777" s="294"/>
      <c r="AD777" s="294"/>
      <c r="AE777" s="294"/>
      <c r="AF777" s="294"/>
      <c r="AG777" s="294"/>
      <c r="AH777" s="294"/>
      <c r="AI777" s="295"/>
      <c r="AJ777" s="296"/>
      <c r="AK777" s="321"/>
      <c r="AL777" s="294"/>
      <c r="AM777" s="294"/>
      <c r="AN777" s="320"/>
      <c r="AO777" s="320"/>
      <c r="AP777" s="320"/>
      <c r="AQ777" s="320"/>
      <c r="AR777" s="320"/>
      <c r="AS777" s="320"/>
      <c r="AT777" s="320"/>
      <c r="AU777" s="320"/>
      <c r="AV777" s="320"/>
      <c r="AW777" s="320"/>
      <c r="AX777" s="320"/>
      <c r="AY777" s="320"/>
      <c r="AZ777" s="320"/>
      <c r="BA777" s="320"/>
      <c r="BB777" s="320"/>
      <c r="BC777" s="320"/>
      <c r="BD777" s="320"/>
    </row>
    <row r="778" spans="1:56" ht="16.5" customHeight="1">
      <c r="A778" s="312"/>
      <c r="B778" s="451"/>
      <c r="C778" s="313"/>
      <c r="D778" s="313"/>
      <c r="E778" s="313"/>
      <c r="F778" s="313"/>
      <c r="G778" s="313"/>
      <c r="H778" s="313"/>
      <c r="I778" s="313"/>
      <c r="J778" s="313"/>
      <c r="K778" s="313"/>
      <c r="L778" s="313"/>
      <c r="M778" s="313"/>
      <c r="N778" s="313"/>
      <c r="O778" s="314"/>
      <c r="P778" s="314"/>
      <c r="Q778" s="314"/>
      <c r="R778" s="314"/>
      <c r="S778" s="313"/>
      <c r="T778" s="315"/>
      <c r="U778" s="316"/>
      <c r="V778" s="317"/>
      <c r="W778" s="465"/>
      <c r="X778" s="464"/>
      <c r="Y778" s="319"/>
      <c r="Z778" s="294"/>
      <c r="AA778" s="294"/>
      <c r="AB778" s="294"/>
      <c r="AC778" s="294"/>
      <c r="AD778" s="294"/>
      <c r="AE778" s="294"/>
      <c r="AF778" s="294"/>
      <c r="AG778" s="294"/>
      <c r="AH778" s="294"/>
      <c r="AI778" s="295"/>
      <c r="AJ778" s="296"/>
      <c r="AK778" s="321"/>
      <c r="AL778" s="294"/>
      <c r="AM778" s="294"/>
      <c r="AN778" s="320"/>
      <c r="AO778" s="320"/>
      <c r="AP778" s="320"/>
      <c r="AQ778" s="320"/>
      <c r="AR778" s="320"/>
      <c r="AS778" s="320"/>
      <c r="AT778" s="320"/>
      <c r="AU778" s="320"/>
      <c r="AV778" s="320"/>
      <c r="AW778" s="320"/>
      <c r="AX778" s="320"/>
      <c r="AY778" s="320"/>
      <c r="AZ778" s="320"/>
      <c r="BA778" s="320"/>
      <c r="BB778" s="320"/>
      <c r="BC778" s="320"/>
      <c r="BD778" s="320"/>
    </row>
    <row r="779" spans="1:56" ht="16.5" customHeight="1">
      <c r="A779" s="312"/>
      <c r="B779" s="451"/>
      <c r="C779" s="313"/>
      <c r="D779" s="313"/>
      <c r="E779" s="313"/>
      <c r="F779" s="313"/>
      <c r="G779" s="313"/>
      <c r="H779" s="313"/>
      <c r="I779" s="313"/>
      <c r="J779" s="313"/>
      <c r="K779" s="313"/>
      <c r="L779" s="313"/>
      <c r="M779" s="313"/>
      <c r="N779" s="313"/>
      <c r="O779" s="314"/>
      <c r="P779" s="314"/>
      <c r="Q779" s="314"/>
      <c r="R779" s="314"/>
      <c r="S779" s="313"/>
      <c r="T779" s="315"/>
      <c r="U779" s="316"/>
      <c r="V779" s="317"/>
      <c r="W779" s="465"/>
      <c r="X779" s="464"/>
      <c r="Y779" s="319"/>
      <c r="Z779" s="294"/>
      <c r="AA779" s="294"/>
      <c r="AB779" s="294"/>
      <c r="AC779" s="294"/>
      <c r="AD779" s="294"/>
      <c r="AE779" s="294"/>
      <c r="AF779" s="294"/>
      <c r="AG779" s="294"/>
      <c r="AH779" s="294"/>
      <c r="AI779" s="295"/>
      <c r="AJ779" s="296"/>
      <c r="AK779" s="321"/>
      <c r="AL779" s="294"/>
      <c r="AM779" s="294"/>
      <c r="AN779" s="320"/>
      <c r="AO779" s="320"/>
      <c r="AP779" s="320"/>
      <c r="AQ779" s="320"/>
      <c r="AR779" s="320"/>
      <c r="AS779" s="320"/>
      <c r="AT779" s="320"/>
      <c r="AU779" s="320"/>
      <c r="AV779" s="320"/>
      <c r="AW779" s="320"/>
      <c r="AX779" s="320"/>
      <c r="AY779" s="320"/>
      <c r="AZ779" s="320"/>
      <c r="BA779" s="320"/>
      <c r="BB779" s="320"/>
      <c r="BC779" s="320"/>
      <c r="BD779" s="320"/>
    </row>
    <row r="780" spans="1:56" ht="16.5" customHeight="1">
      <c r="A780" s="312"/>
      <c r="B780" s="451"/>
      <c r="C780" s="313"/>
      <c r="D780" s="313"/>
      <c r="E780" s="313"/>
      <c r="F780" s="313"/>
      <c r="G780" s="313"/>
      <c r="H780" s="313"/>
      <c r="I780" s="313"/>
      <c r="J780" s="313"/>
      <c r="K780" s="313"/>
      <c r="L780" s="313"/>
      <c r="M780" s="313"/>
      <c r="N780" s="313"/>
      <c r="O780" s="314"/>
      <c r="P780" s="314"/>
      <c r="Q780" s="314"/>
      <c r="R780" s="314"/>
      <c r="S780" s="313"/>
      <c r="T780" s="315"/>
      <c r="U780" s="316"/>
      <c r="V780" s="317"/>
      <c r="W780" s="465"/>
      <c r="X780" s="464"/>
      <c r="Y780" s="319"/>
      <c r="Z780" s="294"/>
      <c r="AA780" s="294"/>
      <c r="AB780" s="294"/>
      <c r="AC780" s="294"/>
      <c r="AD780" s="294"/>
      <c r="AE780" s="294"/>
      <c r="AF780" s="294"/>
      <c r="AG780" s="294"/>
      <c r="AH780" s="294"/>
      <c r="AI780" s="295"/>
      <c r="AJ780" s="296"/>
      <c r="AK780" s="321"/>
      <c r="AL780" s="294"/>
      <c r="AM780" s="294"/>
      <c r="AN780" s="320"/>
      <c r="AO780" s="320"/>
      <c r="AP780" s="320"/>
      <c r="AQ780" s="320"/>
      <c r="AR780" s="320"/>
      <c r="AS780" s="320"/>
      <c r="AT780" s="320"/>
      <c r="AU780" s="320"/>
      <c r="AV780" s="320"/>
      <c r="AW780" s="320"/>
      <c r="AX780" s="320"/>
      <c r="AY780" s="320"/>
      <c r="AZ780" s="320"/>
      <c r="BA780" s="320"/>
      <c r="BB780" s="320"/>
      <c r="BC780" s="320"/>
      <c r="BD780" s="320"/>
    </row>
    <row r="781" spans="1:56" ht="16.5" customHeight="1">
      <c r="A781" s="312"/>
      <c r="B781" s="451"/>
      <c r="C781" s="313"/>
      <c r="D781" s="313"/>
      <c r="E781" s="313"/>
      <c r="F781" s="313"/>
      <c r="G781" s="313"/>
      <c r="H781" s="313"/>
      <c r="I781" s="313"/>
      <c r="J781" s="313"/>
      <c r="K781" s="313"/>
      <c r="L781" s="313"/>
      <c r="M781" s="313"/>
      <c r="N781" s="313"/>
      <c r="O781" s="314"/>
      <c r="P781" s="314"/>
      <c r="Q781" s="314"/>
      <c r="R781" s="314"/>
      <c r="S781" s="313"/>
      <c r="T781" s="315"/>
      <c r="U781" s="316"/>
      <c r="V781" s="317"/>
      <c r="W781" s="465"/>
      <c r="X781" s="464"/>
      <c r="Y781" s="319"/>
      <c r="Z781" s="294"/>
      <c r="AA781" s="294"/>
      <c r="AB781" s="294"/>
      <c r="AC781" s="294"/>
      <c r="AD781" s="294"/>
      <c r="AE781" s="294"/>
      <c r="AF781" s="294"/>
      <c r="AG781" s="294"/>
      <c r="AH781" s="294"/>
      <c r="AI781" s="295"/>
      <c r="AJ781" s="296"/>
      <c r="AK781" s="321"/>
      <c r="AL781" s="294"/>
      <c r="AM781" s="294"/>
      <c r="AN781" s="320"/>
      <c r="AO781" s="320"/>
      <c r="AP781" s="320"/>
      <c r="AQ781" s="320"/>
      <c r="AR781" s="320"/>
      <c r="AS781" s="320"/>
      <c r="AT781" s="320"/>
      <c r="AU781" s="320"/>
      <c r="AV781" s="320"/>
      <c r="AW781" s="320"/>
      <c r="AX781" s="320"/>
      <c r="AY781" s="320"/>
      <c r="AZ781" s="320"/>
      <c r="BA781" s="320"/>
      <c r="BB781" s="320"/>
      <c r="BC781" s="320"/>
      <c r="BD781" s="320"/>
    </row>
    <row r="782" spans="1:56" ht="16.5" customHeight="1">
      <c r="A782" s="312"/>
      <c r="B782" s="451"/>
      <c r="C782" s="313"/>
      <c r="D782" s="313"/>
      <c r="E782" s="313"/>
      <c r="F782" s="313"/>
      <c r="G782" s="313"/>
      <c r="H782" s="313"/>
      <c r="I782" s="313"/>
      <c r="J782" s="313"/>
      <c r="K782" s="313"/>
      <c r="L782" s="313"/>
      <c r="M782" s="313"/>
      <c r="N782" s="313"/>
      <c r="O782" s="314"/>
      <c r="P782" s="314"/>
      <c r="Q782" s="314"/>
      <c r="R782" s="314"/>
      <c r="S782" s="313"/>
      <c r="T782" s="315"/>
      <c r="U782" s="316"/>
      <c r="V782" s="317"/>
      <c r="W782" s="465"/>
      <c r="X782" s="464"/>
      <c r="Y782" s="319"/>
      <c r="Z782" s="294"/>
      <c r="AA782" s="294"/>
      <c r="AB782" s="294"/>
      <c r="AC782" s="294"/>
      <c r="AD782" s="294"/>
      <c r="AE782" s="294"/>
      <c r="AF782" s="294"/>
      <c r="AG782" s="294"/>
      <c r="AH782" s="294"/>
      <c r="AI782" s="295"/>
      <c r="AJ782" s="296"/>
      <c r="AK782" s="321"/>
      <c r="AL782" s="294"/>
      <c r="AM782" s="294"/>
      <c r="AN782" s="320"/>
      <c r="AO782" s="320"/>
      <c r="AP782" s="320"/>
      <c r="AQ782" s="320"/>
      <c r="AR782" s="320"/>
      <c r="AS782" s="320"/>
      <c r="AT782" s="320"/>
      <c r="AU782" s="320"/>
      <c r="AV782" s="320"/>
      <c r="AW782" s="320"/>
      <c r="AX782" s="320"/>
      <c r="AY782" s="320"/>
      <c r="AZ782" s="320"/>
      <c r="BA782" s="320"/>
      <c r="BB782" s="320"/>
      <c r="BC782" s="320"/>
      <c r="BD782" s="320"/>
    </row>
    <row r="783" spans="1:56" ht="16.5" customHeight="1">
      <c r="A783" s="312"/>
      <c r="B783" s="451"/>
      <c r="C783" s="313"/>
      <c r="D783" s="313"/>
      <c r="E783" s="313"/>
      <c r="F783" s="313"/>
      <c r="G783" s="313"/>
      <c r="H783" s="313"/>
      <c r="I783" s="313"/>
      <c r="J783" s="313"/>
      <c r="K783" s="313"/>
      <c r="L783" s="313"/>
      <c r="M783" s="313"/>
      <c r="N783" s="313"/>
      <c r="O783" s="314"/>
      <c r="P783" s="314"/>
      <c r="Q783" s="314"/>
      <c r="R783" s="314"/>
      <c r="S783" s="313"/>
      <c r="T783" s="315"/>
      <c r="U783" s="316"/>
      <c r="V783" s="317"/>
      <c r="W783" s="465"/>
      <c r="X783" s="464"/>
      <c r="Y783" s="319"/>
      <c r="Z783" s="294"/>
      <c r="AA783" s="294"/>
      <c r="AB783" s="294"/>
      <c r="AC783" s="294"/>
      <c r="AD783" s="294"/>
      <c r="AE783" s="294"/>
      <c r="AF783" s="294"/>
      <c r="AG783" s="294"/>
      <c r="AH783" s="294"/>
      <c r="AI783" s="295"/>
      <c r="AJ783" s="296"/>
      <c r="AK783" s="321"/>
      <c r="AL783" s="294"/>
      <c r="AM783" s="294"/>
      <c r="AN783" s="320"/>
      <c r="AO783" s="320"/>
      <c r="AP783" s="320"/>
      <c r="AQ783" s="320"/>
      <c r="AR783" s="320"/>
      <c r="AS783" s="320"/>
      <c r="AT783" s="320"/>
      <c r="AU783" s="320"/>
      <c r="AV783" s="320"/>
      <c r="AW783" s="320"/>
      <c r="AX783" s="320"/>
      <c r="AY783" s="320"/>
      <c r="AZ783" s="320"/>
      <c r="BA783" s="320"/>
      <c r="BB783" s="320"/>
      <c r="BC783" s="320"/>
      <c r="BD783" s="320"/>
    </row>
    <row r="784" spans="1:56" ht="16.5" customHeight="1">
      <c r="A784" s="312"/>
      <c r="B784" s="451"/>
      <c r="C784" s="313"/>
      <c r="D784" s="313"/>
      <c r="E784" s="313"/>
      <c r="F784" s="313"/>
      <c r="G784" s="313"/>
      <c r="H784" s="313"/>
      <c r="I784" s="313"/>
      <c r="J784" s="313"/>
      <c r="K784" s="313"/>
      <c r="L784" s="313"/>
      <c r="M784" s="313"/>
      <c r="N784" s="313"/>
      <c r="O784" s="314"/>
      <c r="P784" s="314"/>
      <c r="Q784" s="314"/>
      <c r="R784" s="314"/>
      <c r="S784" s="313"/>
      <c r="T784" s="315"/>
      <c r="U784" s="316"/>
      <c r="V784" s="317"/>
      <c r="W784" s="465"/>
      <c r="X784" s="464"/>
      <c r="Y784" s="319"/>
      <c r="Z784" s="294"/>
      <c r="AA784" s="294"/>
      <c r="AB784" s="294"/>
      <c r="AC784" s="294"/>
      <c r="AD784" s="294"/>
      <c r="AE784" s="294"/>
      <c r="AF784" s="294"/>
      <c r="AG784" s="294"/>
      <c r="AH784" s="294"/>
      <c r="AI784" s="295"/>
      <c r="AJ784" s="296"/>
      <c r="AK784" s="321"/>
      <c r="AL784" s="294"/>
      <c r="AM784" s="294"/>
      <c r="AN784" s="320"/>
      <c r="AO784" s="320"/>
      <c r="AP784" s="320"/>
      <c r="AQ784" s="320"/>
      <c r="AR784" s="320"/>
      <c r="AS784" s="320"/>
      <c r="AT784" s="320"/>
      <c r="AU784" s="320"/>
      <c r="AV784" s="320"/>
      <c r="AW784" s="320"/>
      <c r="AX784" s="320"/>
      <c r="AY784" s="320"/>
      <c r="AZ784" s="320"/>
      <c r="BA784" s="320"/>
      <c r="BB784" s="320"/>
      <c r="BC784" s="320"/>
      <c r="BD784" s="320"/>
    </row>
    <row r="785" spans="1:56" ht="16.5" customHeight="1">
      <c r="A785" s="312"/>
      <c r="B785" s="451"/>
      <c r="C785" s="313"/>
      <c r="D785" s="313"/>
      <c r="E785" s="313"/>
      <c r="F785" s="313"/>
      <c r="G785" s="313"/>
      <c r="H785" s="313"/>
      <c r="I785" s="313"/>
      <c r="J785" s="313"/>
      <c r="K785" s="313"/>
      <c r="L785" s="313"/>
      <c r="M785" s="313"/>
      <c r="N785" s="313"/>
      <c r="O785" s="314"/>
      <c r="P785" s="314"/>
      <c r="Q785" s="314"/>
      <c r="R785" s="314"/>
      <c r="S785" s="313"/>
      <c r="T785" s="315"/>
      <c r="U785" s="316"/>
      <c r="V785" s="317"/>
      <c r="W785" s="465"/>
      <c r="X785" s="464"/>
      <c r="Y785" s="319"/>
      <c r="Z785" s="294"/>
      <c r="AA785" s="294"/>
      <c r="AB785" s="294"/>
      <c r="AC785" s="294"/>
      <c r="AD785" s="294"/>
      <c r="AE785" s="294"/>
      <c r="AF785" s="294"/>
      <c r="AG785" s="294"/>
      <c r="AH785" s="294"/>
      <c r="AI785" s="295"/>
      <c r="AJ785" s="296"/>
      <c r="AK785" s="321"/>
      <c r="AL785" s="294"/>
      <c r="AM785" s="294"/>
      <c r="AN785" s="320"/>
      <c r="AO785" s="320"/>
      <c r="AP785" s="320"/>
      <c r="AQ785" s="320"/>
      <c r="AR785" s="320"/>
      <c r="AS785" s="320"/>
      <c r="AT785" s="320"/>
      <c r="AU785" s="320"/>
      <c r="AV785" s="320"/>
      <c r="AW785" s="320"/>
      <c r="AX785" s="320"/>
      <c r="AY785" s="320"/>
      <c r="AZ785" s="320"/>
      <c r="BA785" s="320"/>
      <c r="BB785" s="320"/>
      <c r="BC785" s="320"/>
      <c r="BD785" s="320"/>
    </row>
    <row r="786" spans="1:56" ht="16.5" customHeight="1">
      <c r="A786" s="312"/>
      <c r="B786" s="451"/>
      <c r="C786" s="313"/>
      <c r="D786" s="313"/>
      <c r="E786" s="313"/>
      <c r="F786" s="313"/>
      <c r="G786" s="313"/>
      <c r="H786" s="313"/>
      <c r="I786" s="313"/>
      <c r="J786" s="313"/>
      <c r="K786" s="313"/>
      <c r="L786" s="313"/>
      <c r="M786" s="313"/>
      <c r="N786" s="313"/>
      <c r="O786" s="314"/>
      <c r="P786" s="314"/>
      <c r="Q786" s="314"/>
      <c r="R786" s="314"/>
      <c r="S786" s="313"/>
      <c r="T786" s="315"/>
      <c r="U786" s="316"/>
      <c r="V786" s="317"/>
      <c r="W786" s="465"/>
      <c r="X786" s="464"/>
      <c r="Y786" s="319"/>
      <c r="Z786" s="294"/>
      <c r="AA786" s="294"/>
      <c r="AB786" s="294"/>
      <c r="AC786" s="294"/>
      <c r="AD786" s="294"/>
      <c r="AE786" s="294"/>
      <c r="AF786" s="294"/>
      <c r="AG786" s="294"/>
      <c r="AH786" s="294"/>
      <c r="AI786" s="295"/>
      <c r="AJ786" s="296"/>
      <c r="AK786" s="321"/>
      <c r="AL786" s="294"/>
      <c r="AM786" s="294"/>
      <c r="AN786" s="320"/>
      <c r="AO786" s="320"/>
      <c r="AP786" s="320"/>
      <c r="AQ786" s="320"/>
      <c r="AR786" s="320"/>
      <c r="AS786" s="320"/>
      <c r="AT786" s="320"/>
      <c r="AU786" s="320"/>
      <c r="AV786" s="320"/>
      <c r="AW786" s="320"/>
      <c r="AX786" s="320"/>
      <c r="AY786" s="320"/>
      <c r="AZ786" s="320"/>
      <c r="BA786" s="320"/>
      <c r="BB786" s="320"/>
      <c r="BC786" s="320"/>
      <c r="BD786" s="320"/>
    </row>
    <row r="787" spans="1:56" ht="16.5" customHeight="1">
      <c r="A787" s="312"/>
      <c r="B787" s="451"/>
      <c r="C787" s="313"/>
      <c r="D787" s="313"/>
      <c r="E787" s="313"/>
      <c r="F787" s="313"/>
      <c r="G787" s="313"/>
      <c r="H787" s="313"/>
      <c r="I787" s="313"/>
      <c r="J787" s="313"/>
      <c r="K787" s="313"/>
      <c r="L787" s="313"/>
      <c r="M787" s="313"/>
      <c r="N787" s="313"/>
      <c r="O787" s="314"/>
      <c r="P787" s="314"/>
      <c r="Q787" s="314"/>
      <c r="R787" s="314"/>
      <c r="S787" s="313"/>
      <c r="T787" s="315"/>
      <c r="U787" s="316"/>
      <c r="V787" s="317"/>
      <c r="W787" s="465"/>
      <c r="X787" s="464"/>
      <c r="Y787" s="319"/>
      <c r="Z787" s="294"/>
      <c r="AA787" s="294"/>
      <c r="AB787" s="294"/>
      <c r="AC787" s="294"/>
      <c r="AD787" s="294"/>
      <c r="AE787" s="294"/>
      <c r="AF787" s="294"/>
      <c r="AG787" s="294"/>
      <c r="AH787" s="294"/>
      <c r="AI787" s="295"/>
      <c r="AJ787" s="296"/>
      <c r="AK787" s="321"/>
      <c r="AL787" s="294"/>
      <c r="AM787" s="294"/>
      <c r="AN787" s="320"/>
      <c r="AO787" s="320"/>
      <c r="AP787" s="320"/>
      <c r="AQ787" s="320"/>
      <c r="AR787" s="320"/>
      <c r="AS787" s="320"/>
      <c r="AT787" s="320"/>
      <c r="AU787" s="320"/>
      <c r="AV787" s="320"/>
      <c r="AW787" s="320"/>
      <c r="AX787" s="320"/>
      <c r="AY787" s="320"/>
      <c r="AZ787" s="320"/>
      <c r="BA787" s="320"/>
      <c r="BB787" s="320"/>
      <c r="BC787" s="320"/>
      <c r="BD787" s="320"/>
    </row>
    <row r="788" spans="1:56" ht="16.5" customHeight="1">
      <c r="A788" s="312"/>
      <c r="B788" s="451"/>
      <c r="C788" s="313"/>
      <c r="D788" s="313"/>
      <c r="E788" s="313"/>
      <c r="F788" s="313"/>
      <c r="G788" s="313"/>
      <c r="H788" s="313"/>
      <c r="I788" s="313"/>
      <c r="J788" s="313"/>
      <c r="K788" s="313"/>
      <c r="L788" s="313"/>
      <c r="M788" s="313"/>
      <c r="N788" s="313"/>
      <c r="O788" s="314"/>
      <c r="P788" s="314"/>
      <c r="Q788" s="314"/>
      <c r="R788" s="314"/>
      <c r="S788" s="313"/>
      <c r="T788" s="315"/>
      <c r="U788" s="316"/>
      <c r="V788" s="317"/>
      <c r="W788" s="465"/>
      <c r="X788" s="464"/>
      <c r="Y788" s="319"/>
      <c r="Z788" s="294"/>
      <c r="AA788" s="294"/>
      <c r="AB788" s="294"/>
      <c r="AC788" s="294"/>
      <c r="AD788" s="294"/>
      <c r="AE788" s="294"/>
      <c r="AF788" s="294"/>
      <c r="AG788" s="294"/>
      <c r="AH788" s="294"/>
      <c r="AI788" s="295"/>
      <c r="AJ788" s="296"/>
      <c r="AK788" s="321"/>
      <c r="AL788" s="294"/>
      <c r="AM788" s="294"/>
      <c r="AN788" s="320"/>
      <c r="AO788" s="320"/>
      <c r="AP788" s="320"/>
      <c r="AQ788" s="320"/>
      <c r="AR788" s="320"/>
      <c r="AS788" s="320"/>
      <c r="AT788" s="320"/>
      <c r="AU788" s="320"/>
      <c r="AV788" s="320"/>
      <c r="AW788" s="320"/>
      <c r="AX788" s="320"/>
      <c r="AY788" s="320"/>
      <c r="AZ788" s="320"/>
      <c r="BA788" s="320"/>
      <c r="BB788" s="320"/>
      <c r="BC788" s="320"/>
      <c r="BD788" s="320"/>
    </row>
    <row r="789" spans="1:56" ht="16.5" customHeight="1">
      <c r="A789" s="312"/>
      <c r="B789" s="451"/>
      <c r="C789" s="313"/>
      <c r="D789" s="313"/>
      <c r="E789" s="313"/>
      <c r="F789" s="313"/>
      <c r="G789" s="313"/>
      <c r="H789" s="313"/>
      <c r="I789" s="313"/>
      <c r="J789" s="313"/>
      <c r="K789" s="313"/>
      <c r="L789" s="313"/>
      <c r="M789" s="313"/>
      <c r="N789" s="313"/>
      <c r="O789" s="314"/>
      <c r="P789" s="314"/>
      <c r="Q789" s="314"/>
      <c r="R789" s="314"/>
      <c r="S789" s="313"/>
      <c r="T789" s="315"/>
      <c r="U789" s="316"/>
      <c r="V789" s="317"/>
      <c r="W789" s="465"/>
      <c r="X789" s="464"/>
      <c r="Y789" s="319"/>
      <c r="Z789" s="294"/>
      <c r="AA789" s="294"/>
      <c r="AB789" s="294"/>
      <c r="AC789" s="294"/>
      <c r="AD789" s="294"/>
      <c r="AE789" s="294"/>
      <c r="AF789" s="294"/>
      <c r="AG789" s="294"/>
      <c r="AH789" s="294"/>
      <c r="AI789" s="295"/>
      <c r="AJ789" s="296"/>
      <c r="AK789" s="321"/>
      <c r="AL789" s="294"/>
      <c r="AM789" s="294"/>
      <c r="AN789" s="320"/>
      <c r="AO789" s="320"/>
      <c r="AP789" s="320"/>
      <c r="AQ789" s="320"/>
      <c r="AR789" s="320"/>
      <c r="AS789" s="320"/>
      <c r="AT789" s="320"/>
      <c r="AU789" s="320"/>
      <c r="AV789" s="320"/>
      <c r="AW789" s="320"/>
      <c r="AX789" s="320"/>
      <c r="AY789" s="320"/>
      <c r="AZ789" s="320"/>
      <c r="BA789" s="320"/>
      <c r="BB789" s="320"/>
      <c r="BC789" s="320"/>
      <c r="BD789" s="320"/>
    </row>
    <row r="790" spans="1:56" ht="16.5" customHeight="1">
      <c r="A790" s="312"/>
      <c r="B790" s="451"/>
      <c r="C790" s="313"/>
      <c r="D790" s="313"/>
      <c r="E790" s="313"/>
      <c r="F790" s="313"/>
      <c r="G790" s="313"/>
      <c r="H790" s="313"/>
      <c r="I790" s="313"/>
      <c r="J790" s="313"/>
      <c r="K790" s="313"/>
      <c r="L790" s="313"/>
      <c r="M790" s="313"/>
      <c r="N790" s="313"/>
      <c r="O790" s="314"/>
      <c r="P790" s="314"/>
      <c r="Q790" s="314"/>
      <c r="R790" s="314"/>
      <c r="S790" s="313"/>
      <c r="T790" s="315"/>
      <c r="U790" s="316"/>
      <c r="V790" s="317"/>
      <c r="W790" s="465"/>
      <c r="X790" s="464"/>
      <c r="Y790" s="319"/>
      <c r="Z790" s="294"/>
      <c r="AA790" s="294"/>
      <c r="AB790" s="294"/>
      <c r="AC790" s="294"/>
      <c r="AD790" s="294"/>
      <c r="AE790" s="294"/>
      <c r="AF790" s="294"/>
      <c r="AG790" s="294"/>
      <c r="AH790" s="294"/>
      <c r="AI790" s="295"/>
      <c r="AJ790" s="296"/>
      <c r="AK790" s="321"/>
      <c r="AL790" s="294"/>
      <c r="AM790" s="294"/>
      <c r="AN790" s="320"/>
      <c r="AO790" s="320"/>
      <c r="AP790" s="320"/>
      <c r="AQ790" s="320"/>
      <c r="AR790" s="320"/>
      <c r="AS790" s="320"/>
      <c r="AT790" s="320"/>
      <c r="AU790" s="320"/>
      <c r="AV790" s="320"/>
      <c r="AW790" s="320"/>
      <c r="AX790" s="320"/>
      <c r="AY790" s="320"/>
      <c r="AZ790" s="320"/>
      <c r="BA790" s="320"/>
      <c r="BB790" s="320"/>
      <c r="BC790" s="320"/>
      <c r="BD790" s="320"/>
    </row>
    <row r="791" spans="1:56" ht="16.5" customHeight="1">
      <c r="A791" s="312"/>
      <c r="B791" s="451"/>
      <c r="C791" s="313"/>
      <c r="D791" s="313"/>
      <c r="E791" s="313"/>
      <c r="F791" s="313"/>
      <c r="G791" s="313"/>
      <c r="H791" s="313"/>
      <c r="I791" s="313"/>
      <c r="J791" s="313"/>
      <c r="K791" s="313"/>
      <c r="L791" s="313"/>
      <c r="M791" s="313"/>
      <c r="N791" s="313"/>
      <c r="O791" s="314"/>
      <c r="P791" s="314"/>
      <c r="Q791" s="314"/>
      <c r="R791" s="314"/>
      <c r="S791" s="313"/>
      <c r="T791" s="315"/>
      <c r="U791" s="316"/>
      <c r="V791" s="317"/>
      <c r="W791" s="465"/>
      <c r="X791" s="464"/>
      <c r="Y791" s="319"/>
      <c r="Z791" s="294"/>
      <c r="AA791" s="294"/>
      <c r="AB791" s="294"/>
      <c r="AC791" s="294"/>
      <c r="AD791" s="294"/>
      <c r="AE791" s="294"/>
      <c r="AF791" s="294"/>
      <c r="AG791" s="294"/>
      <c r="AH791" s="294"/>
      <c r="AI791" s="295"/>
      <c r="AJ791" s="296"/>
      <c r="AK791" s="321"/>
      <c r="AL791" s="294"/>
      <c r="AM791" s="294"/>
      <c r="AN791" s="320"/>
      <c r="AO791" s="320"/>
      <c r="AP791" s="320"/>
      <c r="AQ791" s="320"/>
      <c r="AR791" s="320"/>
      <c r="AS791" s="320"/>
      <c r="AT791" s="320"/>
      <c r="AU791" s="320"/>
      <c r="AV791" s="320"/>
      <c r="AW791" s="320"/>
      <c r="AX791" s="320"/>
      <c r="AY791" s="320"/>
      <c r="AZ791" s="320"/>
      <c r="BA791" s="320"/>
      <c r="BB791" s="320"/>
      <c r="BC791" s="320"/>
      <c r="BD791" s="320"/>
    </row>
    <row r="792" spans="1:56" ht="16.5" customHeight="1">
      <c r="A792" s="312"/>
      <c r="B792" s="451"/>
      <c r="C792" s="313"/>
      <c r="D792" s="313"/>
      <c r="E792" s="313"/>
      <c r="F792" s="313"/>
      <c r="G792" s="313"/>
      <c r="H792" s="313"/>
      <c r="I792" s="313"/>
      <c r="J792" s="313"/>
      <c r="K792" s="313"/>
      <c r="L792" s="313"/>
      <c r="M792" s="313"/>
      <c r="N792" s="313"/>
      <c r="O792" s="314"/>
      <c r="P792" s="314"/>
      <c r="Q792" s="314"/>
      <c r="R792" s="314"/>
      <c r="S792" s="313"/>
      <c r="T792" s="315"/>
      <c r="U792" s="316"/>
      <c r="V792" s="317"/>
      <c r="W792" s="465"/>
      <c r="X792" s="464"/>
      <c r="Y792" s="319"/>
      <c r="Z792" s="294"/>
      <c r="AA792" s="294"/>
      <c r="AB792" s="294"/>
      <c r="AC792" s="294"/>
      <c r="AD792" s="294"/>
      <c r="AE792" s="294"/>
      <c r="AF792" s="294"/>
      <c r="AG792" s="294"/>
      <c r="AH792" s="294"/>
      <c r="AI792" s="295"/>
      <c r="AJ792" s="296"/>
      <c r="AK792" s="321"/>
      <c r="AL792" s="294"/>
      <c r="AM792" s="294"/>
      <c r="AN792" s="320"/>
      <c r="AO792" s="320"/>
      <c r="AP792" s="320"/>
      <c r="AQ792" s="320"/>
      <c r="AR792" s="320"/>
      <c r="AS792" s="320"/>
      <c r="AT792" s="320"/>
      <c r="AU792" s="320"/>
      <c r="AV792" s="320"/>
      <c r="AW792" s="320"/>
      <c r="AX792" s="320"/>
      <c r="AY792" s="320"/>
      <c r="AZ792" s="320"/>
      <c r="BA792" s="320"/>
      <c r="BB792" s="320"/>
      <c r="BC792" s="320"/>
      <c r="BD792" s="320"/>
    </row>
    <row r="793" spans="1:56" ht="16.5" customHeight="1">
      <c r="A793" s="312"/>
      <c r="B793" s="451"/>
      <c r="C793" s="313"/>
      <c r="D793" s="313"/>
      <c r="E793" s="313"/>
      <c r="F793" s="313"/>
      <c r="G793" s="313"/>
      <c r="H793" s="313"/>
      <c r="I793" s="313"/>
      <c r="J793" s="313"/>
      <c r="K793" s="313"/>
      <c r="L793" s="313"/>
      <c r="M793" s="313"/>
      <c r="N793" s="313"/>
      <c r="O793" s="314"/>
      <c r="P793" s="314"/>
      <c r="Q793" s="314"/>
      <c r="R793" s="314"/>
      <c r="S793" s="313"/>
      <c r="T793" s="315"/>
      <c r="U793" s="316"/>
      <c r="V793" s="317"/>
      <c r="W793" s="465"/>
      <c r="X793" s="464"/>
      <c r="Y793" s="319"/>
      <c r="Z793" s="294"/>
      <c r="AA793" s="294"/>
      <c r="AB793" s="294"/>
      <c r="AC793" s="294"/>
      <c r="AD793" s="294"/>
      <c r="AE793" s="294"/>
      <c r="AF793" s="294"/>
      <c r="AG793" s="294"/>
      <c r="AH793" s="294"/>
      <c r="AI793" s="295"/>
      <c r="AJ793" s="296"/>
      <c r="AK793" s="321"/>
      <c r="AL793" s="294"/>
      <c r="AM793" s="294"/>
      <c r="AN793" s="320"/>
      <c r="AO793" s="320"/>
      <c r="AP793" s="320"/>
      <c r="AQ793" s="320"/>
      <c r="AR793" s="320"/>
      <c r="AS793" s="320"/>
      <c r="AT793" s="320"/>
      <c r="AU793" s="320"/>
      <c r="AV793" s="320"/>
      <c r="AW793" s="320"/>
      <c r="AX793" s="320"/>
      <c r="AY793" s="320"/>
      <c r="AZ793" s="320"/>
      <c r="BA793" s="320"/>
      <c r="BB793" s="320"/>
      <c r="BC793" s="320"/>
      <c r="BD793" s="320"/>
    </row>
    <row r="794" spans="1:56" ht="16.5" customHeight="1">
      <c r="A794" s="312"/>
      <c r="B794" s="451"/>
      <c r="C794" s="313"/>
      <c r="D794" s="313"/>
      <c r="E794" s="313"/>
      <c r="F794" s="313"/>
      <c r="G794" s="313"/>
      <c r="H794" s="313"/>
      <c r="I794" s="313"/>
      <c r="J794" s="313"/>
      <c r="K794" s="313"/>
      <c r="L794" s="313"/>
      <c r="M794" s="313"/>
      <c r="N794" s="313"/>
      <c r="O794" s="314"/>
      <c r="P794" s="314"/>
      <c r="Q794" s="314"/>
      <c r="R794" s="314"/>
      <c r="S794" s="313"/>
      <c r="T794" s="315"/>
      <c r="U794" s="316"/>
      <c r="V794" s="317"/>
      <c r="W794" s="465"/>
      <c r="X794" s="464"/>
      <c r="Y794" s="319"/>
      <c r="Z794" s="294"/>
      <c r="AA794" s="294"/>
      <c r="AB794" s="294"/>
      <c r="AC794" s="294"/>
      <c r="AD794" s="294"/>
      <c r="AE794" s="294"/>
      <c r="AF794" s="294"/>
      <c r="AG794" s="294"/>
      <c r="AH794" s="294"/>
      <c r="AI794" s="295"/>
      <c r="AJ794" s="296"/>
      <c r="AK794" s="321"/>
      <c r="AL794" s="294"/>
      <c r="AM794" s="294"/>
      <c r="AN794" s="320"/>
      <c r="AO794" s="320"/>
      <c r="AP794" s="320"/>
      <c r="AQ794" s="320"/>
      <c r="AR794" s="320"/>
      <c r="AS794" s="320"/>
      <c r="AT794" s="320"/>
      <c r="AU794" s="320"/>
      <c r="AV794" s="320"/>
      <c r="AW794" s="320"/>
      <c r="AX794" s="320"/>
      <c r="AY794" s="320"/>
      <c r="AZ794" s="320"/>
      <c r="BA794" s="320"/>
      <c r="BB794" s="320"/>
      <c r="BC794" s="320"/>
      <c r="BD794" s="320"/>
    </row>
    <row r="795" spans="1:56" ht="16.5" customHeight="1">
      <c r="A795" s="312"/>
      <c r="B795" s="451"/>
      <c r="C795" s="313"/>
      <c r="D795" s="313"/>
      <c r="E795" s="313"/>
      <c r="F795" s="313"/>
      <c r="G795" s="313"/>
      <c r="H795" s="313"/>
      <c r="I795" s="313"/>
      <c r="J795" s="313"/>
      <c r="K795" s="313"/>
      <c r="L795" s="313"/>
      <c r="M795" s="313"/>
      <c r="N795" s="313"/>
      <c r="O795" s="314"/>
      <c r="P795" s="314"/>
      <c r="Q795" s="314"/>
      <c r="R795" s="314"/>
      <c r="S795" s="313"/>
      <c r="T795" s="315"/>
      <c r="U795" s="316"/>
      <c r="V795" s="317"/>
      <c r="W795" s="465"/>
      <c r="X795" s="464"/>
      <c r="Y795" s="319"/>
      <c r="Z795" s="294"/>
      <c r="AA795" s="294"/>
      <c r="AB795" s="294"/>
      <c r="AC795" s="294"/>
      <c r="AD795" s="294"/>
      <c r="AE795" s="294"/>
      <c r="AF795" s="294"/>
      <c r="AG795" s="294"/>
      <c r="AH795" s="294"/>
      <c r="AI795" s="295"/>
      <c r="AJ795" s="296"/>
      <c r="AK795" s="321"/>
      <c r="AL795" s="294"/>
      <c r="AM795" s="294"/>
      <c r="AN795" s="320"/>
      <c r="AO795" s="320"/>
      <c r="AP795" s="320"/>
      <c r="AQ795" s="320"/>
      <c r="AR795" s="320"/>
      <c r="AS795" s="320"/>
      <c r="AT795" s="320"/>
      <c r="AU795" s="320"/>
      <c r="AV795" s="320"/>
      <c r="AW795" s="320"/>
      <c r="AX795" s="320"/>
      <c r="AY795" s="320"/>
      <c r="AZ795" s="320"/>
      <c r="BA795" s="320"/>
      <c r="BB795" s="320"/>
      <c r="BC795" s="320"/>
      <c r="BD795" s="320"/>
    </row>
    <row r="796" spans="1:56" ht="16.5" customHeight="1">
      <c r="A796" s="312"/>
      <c r="B796" s="451"/>
      <c r="C796" s="313"/>
      <c r="D796" s="313"/>
      <c r="E796" s="313"/>
      <c r="F796" s="313"/>
      <c r="G796" s="313"/>
      <c r="H796" s="313"/>
      <c r="I796" s="313"/>
      <c r="J796" s="313"/>
      <c r="K796" s="313"/>
      <c r="L796" s="313"/>
      <c r="M796" s="313"/>
      <c r="N796" s="313"/>
      <c r="O796" s="314"/>
      <c r="P796" s="314"/>
      <c r="Q796" s="314"/>
      <c r="R796" s="314"/>
      <c r="S796" s="313"/>
      <c r="T796" s="315"/>
      <c r="U796" s="316"/>
      <c r="V796" s="317"/>
      <c r="W796" s="465"/>
      <c r="X796" s="464"/>
      <c r="Y796" s="319"/>
      <c r="Z796" s="294"/>
      <c r="AA796" s="294"/>
      <c r="AB796" s="294"/>
      <c r="AC796" s="294"/>
      <c r="AD796" s="294"/>
      <c r="AE796" s="294"/>
      <c r="AF796" s="294"/>
      <c r="AG796" s="294"/>
      <c r="AH796" s="294"/>
      <c r="AI796" s="295"/>
      <c r="AJ796" s="296"/>
      <c r="AK796" s="321"/>
      <c r="AL796" s="294"/>
      <c r="AM796" s="294"/>
      <c r="AN796" s="320"/>
      <c r="AO796" s="320"/>
      <c r="AP796" s="320"/>
      <c r="AQ796" s="320"/>
      <c r="AR796" s="320"/>
      <c r="AS796" s="320"/>
      <c r="AT796" s="320"/>
      <c r="AU796" s="320"/>
      <c r="AV796" s="320"/>
      <c r="AW796" s="320"/>
      <c r="AX796" s="320"/>
      <c r="AY796" s="320"/>
      <c r="AZ796" s="320"/>
      <c r="BA796" s="320"/>
      <c r="BB796" s="320"/>
      <c r="BC796" s="320"/>
      <c r="BD796" s="320"/>
    </row>
    <row r="797" spans="1:56" ht="16.5" customHeight="1">
      <c r="A797" s="312"/>
      <c r="B797" s="451"/>
      <c r="C797" s="313"/>
      <c r="D797" s="313"/>
      <c r="E797" s="313"/>
      <c r="F797" s="313"/>
      <c r="G797" s="313"/>
      <c r="H797" s="313"/>
      <c r="I797" s="313"/>
      <c r="J797" s="313"/>
      <c r="K797" s="313"/>
      <c r="L797" s="313"/>
      <c r="M797" s="313"/>
      <c r="N797" s="313"/>
      <c r="O797" s="314"/>
      <c r="P797" s="314"/>
      <c r="Q797" s="314"/>
      <c r="R797" s="314"/>
      <c r="S797" s="313"/>
      <c r="T797" s="315"/>
      <c r="U797" s="316"/>
      <c r="V797" s="317"/>
      <c r="W797" s="465"/>
      <c r="X797" s="464"/>
      <c r="Y797" s="319"/>
      <c r="Z797" s="294"/>
      <c r="AA797" s="294"/>
      <c r="AB797" s="294"/>
      <c r="AC797" s="294"/>
      <c r="AD797" s="294"/>
      <c r="AE797" s="294"/>
      <c r="AF797" s="294"/>
      <c r="AG797" s="294"/>
      <c r="AH797" s="294"/>
      <c r="AI797" s="295"/>
      <c r="AJ797" s="296"/>
      <c r="AK797" s="321"/>
      <c r="AL797" s="294"/>
      <c r="AM797" s="294"/>
      <c r="AN797" s="320"/>
      <c r="AO797" s="320"/>
      <c r="AP797" s="320"/>
      <c r="AQ797" s="320"/>
      <c r="AR797" s="320"/>
      <c r="AS797" s="320"/>
      <c r="AT797" s="320"/>
      <c r="AU797" s="320"/>
      <c r="AV797" s="320"/>
      <c r="AW797" s="320"/>
      <c r="AX797" s="320"/>
      <c r="AY797" s="320"/>
      <c r="AZ797" s="320"/>
      <c r="BA797" s="320"/>
      <c r="BB797" s="320"/>
      <c r="BC797" s="320"/>
      <c r="BD797" s="320"/>
    </row>
    <row r="798" spans="1:56" ht="16.5" customHeight="1">
      <c r="A798" s="312"/>
      <c r="B798" s="451"/>
      <c r="C798" s="313"/>
      <c r="D798" s="313"/>
      <c r="E798" s="313"/>
      <c r="F798" s="313"/>
      <c r="G798" s="313"/>
      <c r="H798" s="313"/>
      <c r="I798" s="313"/>
      <c r="J798" s="313"/>
      <c r="K798" s="313"/>
      <c r="L798" s="313"/>
      <c r="M798" s="313"/>
      <c r="N798" s="313"/>
      <c r="O798" s="314"/>
      <c r="P798" s="314"/>
      <c r="Q798" s="314"/>
      <c r="R798" s="314"/>
      <c r="S798" s="313"/>
      <c r="T798" s="315"/>
      <c r="U798" s="316"/>
      <c r="V798" s="317"/>
      <c r="W798" s="465"/>
      <c r="X798" s="464"/>
      <c r="Y798" s="319"/>
      <c r="Z798" s="294"/>
      <c r="AA798" s="294"/>
      <c r="AB798" s="294"/>
      <c r="AC798" s="294"/>
      <c r="AD798" s="294"/>
      <c r="AE798" s="294"/>
      <c r="AF798" s="294"/>
      <c r="AG798" s="294"/>
      <c r="AH798" s="294"/>
      <c r="AI798" s="295"/>
      <c r="AJ798" s="296"/>
      <c r="AK798" s="321"/>
      <c r="AL798" s="294"/>
      <c r="AM798" s="294"/>
      <c r="AN798" s="320"/>
      <c r="AO798" s="320"/>
      <c r="AP798" s="320"/>
      <c r="AQ798" s="320"/>
      <c r="AR798" s="320"/>
      <c r="AS798" s="320"/>
      <c r="AT798" s="320"/>
      <c r="AU798" s="320"/>
      <c r="AV798" s="320"/>
      <c r="AW798" s="320"/>
      <c r="AX798" s="320"/>
      <c r="AY798" s="320"/>
      <c r="AZ798" s="320"/>
      <c r="BA798" s="320"/>
      <c r="BB798" s="320"/>
      <c r="BC798" s="320"/>
      <c r="BD798" s="320"/>
    </row>
    <row r="799" spans="1:56" ht="16.5" customHeight="1">
      <c r="A799" s="312"/>
      <c r="B799" s="451"/>
      <c r="C799" s="313"/>
      <c r="D799" s="313"/>
      <c r="E799" s="313"/>
      <c r="F799" s="313"/>
      <c r="G799" s="313"/>
      <c r="H799" s="313"/>
      <c r="I799" s="313"/>
      <c r="J799" s="313"/>
      <c r="K799" s="313"/>
      <c r="L799" s="313"/>
      <c r="M799" s="313"/>
      <c r="N799" s="313"/>
      <c r="O799" s="314"/>
      <c r="P799" s="314"/>
      <c r="Q799" s="314"/>
      <c r="R799" s="314"/>
      <c r="S799" s="313"/>
      <c r="T799" s="315"/>
      <c r="U799" s="316"/>
      <c r="V799" s="317"/>
      <c r="W799" s="465"/>
      <c r="X799" s="464"/>
      <c r="Y799" s="319"/>
      <c r="Z799" s="294"/>
      <c r="AA799" s="294"/>
      <c r="AB799" s="294"/>
      <c r="AC799" s="294"/>
      <c r="AD799" s="294"/>
      <c r="AE799" s="294"/>
      <c r="AF799" s="294"/>
      <c r="AG799" s="294"/>
      <c r="AH799" s="294"/>
      <c r="AI799" s="295"/>
      <c r="AJ799" s="296"/>
      <c r="AK799" s="321"/>
      <c r="AL799" s="294"/>
      <c r="AM799" s="294"/>
      <c r="AN799" s="320"/>
      <c r="AO799" s="320"/>
      <c r="AP799" s="320"/>
      <c r="AQ799" s="320"/>
      <c r="AR799" s="320"/>
      <c r="AS799" s="320"/>
      <c r="AT799" s="320"/>
      <c r="AU799" s="320"/>
      <c r="AV799" s="320"/>
      <c r="AW799" s="320"/>
      <c r="AX799" s="320"/>
      <c r="AY799" s="320"/>
      <c r="AZ799" s="320"/>
      <c r="BA799" s="320"/>
      <c r="BB799" s="320"/>
      <c r="BC799" s="320"/>
      <c r="BD799" s="320"/>
    </row>
    <row r="800" spans="1:56" ht="16.5" customHeight="1">
      <c r="A800" s="312"/>
      <c r="B800" s="451"/>
      <c r="C800" s="313"/>
      <c r="D800" s="313"/>
      <c r="E800" s="313"/>
      <c r="F800" s="313"/>
      <c r="G800" s="313"/>
      <c r="H800" s="313"/>
      <c r="I800" s="313"/>
      <c r="J800" s="313"/>
      <c r="K800" s="313"/>
      <c r="L800" s="313"/>
      <c r="M800" s="313"/>
      <c r="N800" s="313"/>
      <c r="O800" s="314"/>
      <c r="P800" s="314"/>
      <c r="Q800" s="314"/>
      <c r="R800" s="314"/>
      <c r="S800" s="313"/>
      <c r="T800" s="315"/>
      <c r="U800" s="316"/>
      <c r="V800" s="317"/>
      <c r="W800" s="465"/>
      <c r="X800" s="464"/>
      <c r="Y800" s="319"/>
      <c r="Z800" s="294"/>
      <c r="AA800" s="294"/>
      <c r="AB800" s="294"/>
      <c r="AC800" s="294"/>
      <c r="AD800" s="294"/>
      <c r="AE800" s="294"/>
      <c r="AF800" s="294"/>
      <c r="AG800" s="294"/>
      <c r="AH800" s="294"/>
      <c r="AI800" s="295"/>
      <c r="AJ800" s="296"/>
      <c r="AK800" s="321"/>
      <c r="AL800" s="294"/>
      <c r="AM800" s="294"/>
      <c r="AN800" s="320"/>
      <c r="AO800" s="320"/>
      <c r="AP800" s="320"/>
      <c r="AQ800" s="320"/>
      <c r="AR800" s="320"/>
      <c r="AS800" s="320"/>
      <c r="AT800" s="320"/>
      <c r="AU800" s="320"/>
      <c r="AV800" s="320"/>
      <c r="AW800" s="320"/>
      <c r="AX800" s="320"/>
      <c r="AY800" s="320"/>
      <c r="AZ800" s="320"/>
      <c r="BA800" s="320"/>
      <c r="BB800" s="320"/>
      <c r="BC800" s="320"/>
      <c r="BD800" s="320"/>
    </row>
    <row r="801" spans="1:56" ht="16.5" customHeight="1">
      <c r="A801" s="312"/>
      <c r="B801" s="451"/>
      <c r="C801" s="313"/>
      <c r="D801" s="313"/>
      <c r="E801" s="313"/>
      <c r="F801" s="313"/>
      <c r="G801" s="313"/>
      <c r="H801" s="313"/>
      <c r="I801" s="313"/>
      <c r="J801" s="313"/>
      <c r="K801" s="313"/>
      <c r="L801" s="313"/>
      <c r="M801" s="313"/>
      <c r="N801" s="313"/>
      <c r="O801" s="314"/>
      <c r="P801" s="314"/>
      <c r="Q801" s="314"/>
      <c r="R801" s="314"/>
      <c r="S801" s="313"/>
      <c r="T801" s="315"/>
      <c r="U801" s="316"/>
      <c r="V801" s="317"/>
      <c r="W801" s="465"/>
      <c r="X801" s="464"/>
      <c r="Y801" s="319"/>
      <c r="Z801" s="294"/>
      <c r="AA801" s="294"/>
      <c r="AB801" s="294"/>
      <c r="AC801" s="294"/>
      <c r="AD801" s="294"/>
      <c r="AE801" s="294"/>
      <c r="AF801" s="294"/>
      <c r="AG801" s="294"/>
      <c r="AH801" s="294"/>
      <c r="AI801" s="295"/>
      <c r="AJ801" s="296"/>
      <c r="AK801" s="321"/>
      <c r="AL801" s="294"/>
      <c r="AM801" s="294"/>
      <c r="AN801" s="320"/>
      <c r="AO801" s="320"/>
      <c r="AP801" s="320"/>
      <c r="AQ801" s="320"/>
      <c r="AR801" s="320"/>
      <c r="AS801" s="320"/>
      <c r="AT801" s="320"/>
      <c r="AU801" s="320"/>
      <c r="AV801" s="320"/>
      <c r="AW801" s="320"/>
      <c r="AX801" s="320"/>
      <c r="AY801" s="320"/>
      <c r="AZ801" s="320"/>
      <c r="BA801" s="320"/>
      <c r="BB801" s="320"/>
      <c r="BC801" s="320"/>
      <c r="BD801" s="320"/>
    </row>
    <row r="802" spans="1:56" ht="16.5" customHeight="1">
      <c r="A802" s="312"/>
      <c r="B802" s="451"/>
      <c r="C802" s="313"/>
      <c r="D802" s="313"/>
      <c r="E802" s="313"/>
      <c r="F802" s="313"/>
      <c r="G802" s="313"/>
      <c r="H802" s="313"/>
      <c r="I802" s="313"/>
      <c r="J802" s="313"/>
      <c r="K802" s="313"/>
      <c r="L802" s="313"/>
      <c r="M802" s="313"/>
      <c r="N802" s="313"/>
      <c r="O802" s="314"/>
      <c r="P802" s="314"/>
      <c r="Q802" s="314"/>
      <c r="R802" s="314"/>
      <c r="S802" s="313"/>
      <c r="T802" s="315"/>
      <c r="U802" s="316"/>
      <c r="V802" s="317"/>
      <c r="W802" s="465"/>
      <c r="X802" s="464"/>
      <c r="Y802" s="319"/>
      <c r="Z802" s="294"/>
      <c r="AA802" s="294"/>
      <c r="AB802" s="294"/>
      <c r="AC802" s="294"/>
      <c r="AD802" s="294"/>
      <c r="AE802" s="294"/>
      <c r="AF802" s="294"/>
      <c r="AG802" s="294"/>
      <c r="AH802" s="294"/>
      <c r="AI802" s="295"/>
      <c r="AJ802" s="296"/>
      <c r="AK802" s="321"/>
      <c r="AL802" s="294"/>
      <c r="AM802" s="294"/>
      <c r="AN802" s="320"/>
      <c r="AO802" s="320"/>
      <c r="AP802" s="320"/>
      <c r="AQ802" s="320"/>
      <c r="AR802" s="320"/>
      <c r="AS802" s="320"/>
      <c r="AT802" s="320"/>
      <c r="AU802" s="320"/>
      <c r="AV802" s="320"/>
      <c r="AW802" s="320"/>
      <c r="AX802" s="320"/>
      <c r="AY802" s="320"/>
      <c r="AZ802" s="320"/>
      <c r="BA802" s="320"/>
      <c r="BB802" s="320"/>
      <c r="BC802" s="320"/>
      <c r="BD802" s="320"/>
    </row>
    <row r="803" spans="1:56" ht="16.5" customHeight="1">
      <c r="A803" s="312"/>
      <c r="B803" s="451"/>
      <c r="C803" s="313"/>
      <c r="D803" s="313"/>
      <c r="E803" s="313"/>
      <c r="F803" s="313"/>
      <c r="G803" s="313"/>
      <c r="H803" s="313"/>
      <c r="I803" s="313"/>
      <c r="J803" s="313"/>
      <c r="K803" s="313"/>
      <c r="L803" s="313"/>
      <c r="M803" s="313"/>
      <c r="N803" s="313"/>
      <c r="O803" s="314"/>
      <c r="P803" s="314"/>
      <c r="Q803" s="314"/>
      <c r="R803" s="314"/>
      <c r="S803" s="313"/>
      <c r="T803" s="315"/>
      <c r="U803" s="316"/>
      <c r="V803" s="317"/>
      <c r="W803" s="465"/>
      <c r="X803" s="464"/>
      <c r="Y803" s="319"/>
      <c r="Z803" s="294"/>
      <c r="AA803" s="294"/>
      <c r="AB803" s="294"/>
      <c r="AC803" s="294"/>
      <c r="AD803" s="294"/>
      <c r="AE803" s="294"/>
      <c r="AF803" s="294"/>
      <c r="AG803" s="294"/>
      <c r="AH803" s="294"/>
      <c r="AI803" s="295"/>
      <c r="AJ803" s="296"/>
      <c r="AK803" s="321"/>
      <c r="AL803" s="294"/>
      <c r="AM803" s="294"/>
      <c r="AN803" s="320"/>
      <c r="AO803" s="320"/>
      <c r="AP803" s="320"/>
      <c r="AQ803" s="320"/>
      <c r="AR803" s="320"/>
      <c r="AS803" s="320"/>
      <c r="AT803" s="320"/>
      <c r="AU803" s="320"/>
      <c r="AV803" s="320"/>
      <c r="AW803" s="320"/>
      <c r="AX803" s="320"/>
      <c r="AY803" s="320"/>
      <c r="AZ803" s="320"/>
      <c r="BA803" s="320"/>
      <c r="BB803" s="320"/>
      <c r="BC803" s="320"/>
      <c r="BD803" s="320"/>
    </row>
    <row r="804" spans="1:56" ht="16.5" customHeight="1">
      <c r="A804" s="312"/>
      <c r="B804" s="451"/>
      <c r="C804" s="313"/>
      <c r="D804" s="313"/>
      <c r="E804" s="313"/>
      <c r="F804" s="313"/>
      <c r="G804" s="313"/>
      <c r="H804" s="313"/>
      <c r="I804" s="313"/>
      <c r="J804" s="313"/>
      <c r="K804" s="313"/>
      <c r="L804" s="313"/>
      <c r="M804" s="313"/>
      <c r="N804" s="313"/>
      <c r="O804" s="314"/>
      <c r="P804" s="314"/>
      <c r="Q804" s="314"/>
      <c r="R804" s="314"/>
      <c r="S804" s="313"/>
      <c r="T804" s="315"/>
      <c r="U804" s="316"/>
      <c r="V804" s="317"/>
      <c r="W804" s="465"/>
      <c r="X804" s="464"/>
      <c r="Y804" s="319"/>
      <c r="Z804" s="294"/>
      <c r="AA804" s="294"/>
      <c r="AB804" s="294"/>
      <c r="AC804" s="294"/>
      <c r="AD804" s="294"/>
      <c r="AE804" s="294"/>
      <c r="AF804" s="294"/>
      <c r="AG804" s="294"/>
      <c r="AH804" s="294"/>
      <c r="AI804" s="295"/>
      <c r="AJ804" s="296"/>
      <c r="AK804" s="321"/>
      <c r="AL804" s="294"/>
      <c r="AM804" s="294"/>
      <c r="AN804" s="320"/>
      <c r="AO804" s="320"/>
      <c r="AP804" s="320"/>
      <c r="AQ804" s="320"/>
      <c r="AR804" s="320"/>
      <c r="AS804" s="320"/>
      <c r="AT804" s="320"/>
      <c r="AU804" s="320"/>
      <c r="AV804" s="320"/>
      <c r="AW804" s="320"/>
      <c r="AX804" s="320"/>
      <c r="AY804" s="320"/>
      <c r="AZ804" s="320"/>
      <c r="BA804" s="320"/>
      <c r="BB804" s="320"/>
      <c r="BC804" s="320"/>
      <c r="BD804" s="320"/>
    </row>
    <row r="805" spans="1:56" ht="16.5" customHeight="1">
      <c r="A805" s="312"/>
      <c r="B805" s="451"/>
      <c r="C805" s="313"/>
      <c r="D805" s="313"/>
      <c r="E805" s="313"/>
      <c r="F805" s="313"/>
      <c r="G805" s="313"/>
      <c r="H805" s="313"/>
      <c r="I805" s="313"/>
      <c r="J805" s="313"/>
      <c r="K805" s="313"/>
      <c r="L805" s="313"/>
      <c r="M805" s="313"/>
      <c r="N805" s="313"/>
      <c r="O805" s="314"/>
      <c r="P805" s="314"/>
      <c r="Q805" s="314"/>
      <c r="R805" s="314"/>
      <c r="S805" s="313"/>
      <c r="T805" s="315"/>
      <c r="U805" s="316"/>
      <c r="V805" s="317"/>
      <c r="W805" s="465"/>
      <c r="X805" s="464"/>
      <c r="Y805" s="319"/>
      <c r="Z805" s="294"/>
      <c r="AA805" s="294"/>
      <c r="AB805" s="294"/>
      <c r="AC805" s="294"/>
      <c r="AD805" s="294"/>
      <c r="AE805" s="294"/>
      <c r="AF805" s="294"/>
      <c r="AG805" s="294"/>
      <c r="AH805" s="294"/>
      <c r="AI805" s="295"/>
      <c r="AJ805" s="296"/>
      <c r="AK805" s="321"/>
      <c r="AL805" s="294"/>
      <c r="AM805" s="294"/>
      <c r="AN805" s="320"/>
      <c r="AO805" s="320"/>
      <c r="AP805" s="320"/>
      <c r="AQ805" s="320"/>
      <c r="AR805" s="320"/>
      <c r="AS805" s="320"/>
      <c r="AT805" s="320"/>
      <c r="AU805" s="320"/>
      <c r="AV805" s="320"/>
      <c r="AW805" s="320"/>
      <c r="AX805" s="320"/>
      <c r="AY805" s="320"/>
      <c r="AZ805" s="320"/>
      <c r="BA805" s="320"/>
      <c r="BB805" s="320"/>
      <c r="BC805" s="320"/>
      <c r="BD805" s="320"/>
    </row>
    <row r="806" spans="1:56" ht="16.5" customHeight="1">
      <c r="A806" s="312"/>
      <c r="B806" s="451"/>
      <c r="C806" s="313"/>
      <c r="D806" s="313"/>
      <c r="E806" s="313"/>
      <c r="F806" s="313"/>
      <c r="G806" s="313"/>
      <c r="H806" s="313"/>
      <c r="I806" s="313"/>
      <c r="J806" s="313"/>
      <c r="K806" s="313"/>
      <c r="L806" s="313"/>
      <c r="M806" s="313"/>
      <c r="N806" s="313"/>
      <c r="O806" s="314"/>
      <c r="P806" s="314"/>
      <c r="Q806" s="314"/>
      <c r="R806" s="314"/>
      <c r="S806" s="313"/>
      <c r="T806" s="315"/>
      <c r="U806" s="316"/>
      <c r="V806" s="317"/>
      <c r="W806" s="465"/>
      <c r="X806" s="464"/>
      <c r="Y806" s="319"/>
      <c r="Z806" s="294"/>
      <c r="AA806" s="294"/>
      <c r="AB806" s="294"/>
      <c r="AC806" s="294"/>
      <c r="AD806" s="294"/>
      <c r="AE806" s="294"/>
      <c r="AF806" s="294"/>
      <c r="AG806" s="294"/>
      <c r="AH806" s="294"/>
      <c r="AI806" s="295"/>
      <c r="AJ806" s="296"/>
      <c r="AK806" s="321"/>
      <c r="AL806" s="294"/>
      <c r="AM806" s="294"/>
      <c r="AN806" s="320"/>
      <c r="AO806" s="320"/>
      <c r="AP806" s="320"/>
      <c r="AQ806" s="320"/>
      <c r="AR806" s="320"/>
      <c r="AS806" s="320"/>
      <c r="AT806" s="320"/>
      <c r="AU806" s="320"/>
      <c r="AV806" s="320"/>
      <c r="AW806" s="320"/>
      <c r="AX806" s="320"/>
      <c r="AY806" s="320"/>
      <c r="AZ806" s="320"/>
      <c r="BA806" s="320"/>
      <c r="BB806" s="320"/>
      <c r="BC806" s="320"/>
      <c r="BD806" s="320"/>
    </row>
    <row r="807" spans="1:56" ht="16.5" customHeight="1">
      <c r="A807" s="312"/>
      <c r="B807" s="451"/>
      <c r="C807" s="313"/>
      <c r="D807" s="313"/>
      <c r="E807" s="313"/>
      <c r="F807" s="313"/>
      <c r="G807" s="313"/>
      <c r="H807" s="313"/>
      <c r="I807" s="313"/>
      <c r="J807" s="313"/>
      <c r="K807" s="313"/>
      <c r="L807" s="313"/>
      <c r="M807" s="313"/>
      <c r="N807" s="313"/>
      <c r="O807" s="314"/>
      <c r="P807" s="314"/>
      <c r="Q807" s="314"/>
      <c r="R807" s="314"/>
      <c r="S807" s="313"/>
      <c r="T807" s="315"/>
      <c r="U807" s="316"/>
      <c r="V807" s="317"/>
      <c r="W807" s="465"/>
      <c r="X807" s="464"/>
      <c r="Y807" s="319"/>
      <c r="Z807" s="294"/>
      <c r="AA807" s="294"/>
      <c r="AB807" s="294"/>
      <c r="AC807" s="294"/>
      <c r="AD807" s="294"/>
      <c r="AE807" s="294"/>
      <c r="AF807" s="294"/>
      <c r="AG807" s="294"/>
      <c r="AH807" s="294"/>
      <c r="AI807" s="295"/>
      <c r="AJ807" s="296"/>
      <c r="AK807" s="321"/>
      <c r="AL807" s="294"/>
      <c r="AM807" s="294"/>
      <c r="AN807" s="320"/>
      <c r="AO807" s="320"/>
      <c r="AP807" s="320"/>
      <c r="AQ807" s="320"/>
      <c r="AR807" s="320"/>
      <c r="AS807" s="320"/>
      <c r="AT807" s="320"/>
      <c r="AU807" s="320"/>
      <c r="AV807" s="320"/>
      <c r="AW807" s="320"/>
      <c r="AX807" s="320"/>
      <c r="AY807" s="320"/>
      <c r="AZ807" s="320"/>
      <c r="BA807" s="320"/>
      <c r="BB807" s="320"/>
      <c r="BC807" s="320"/>
      <c r="BD807" s="320"/>
    </row>
    <row r="808" spans="1:56" ht="16.5" customHeight="1">
      <c r="A808" s="312"/>
      <c r="B808" s="451"/>
      <c r="C808" s="313"/>
      <c r="D808" s="313"/>
      <c r="E808" s="313"/>
      <c r="F808" s="313"/>
      <c r="G808" s="313"/>
      <c r="H808" s="313"/>
      <c r="I808" s="313"/>
      <c r="J808" s="313"/>
      <c r="K808" s="313"/>
      <c r="L808" s="313"/>
      <c r="M808" s="313"/>
      <c r="N808" s="313"/>
      <c r="O808" s="314"/>
      <c r="P808" s="314"/>
      <c r="Q808" s="314"/>
      <c r="R808" s="314"/>
      <c r="S808" s="313"/>
      <c r="T808" s="315"/>
      <c r="U808" s="316"/>
      <c r="V808" s="317"/>
      <c r="W808" s="465"/>
      <c r="X808" s="464"/>
      <c r="Y808" s="319"/>
      <c r="Z808" s="294"/>
      <c r="AA808" s="294"/>
      <c r="AB808" s="294"/>
      <c r="AC808" s="294"/>
      <c r="AD808" s="294"/>
      <c r="AE808" s="294"/>
      <c r="AF808" s="294"/>
      <c r="AG808" s="294"/>
      <c r="AH808" s="294"/>
      <c r="AI808" s="295"/>
      <c r="AJ808" s="296"/>
      <c r="AK808" s="321"/>
      <c r="AL808" s="294"/>
      <c r="AM808" s="294"/>
      <c r="AN808" s="320"/>
      <c r="AO808" s="320"/>
      <c r="AP808" s="320"/>
      <c r="AQ808" s="320"/>
      <c r="AR808" s="320"/>
      <c r="AS808" s="320"/>
      <c r="AT808" s="320"/>
      <c r="AU808" s="320"/>
      <c r="AV808" s="320"/>
      <c r="AW808" s="320"/>
      <c r="AX808" s="320"/>
      <c r="AY808" s="320"/>
      <c r="AZ808" s="320"/>
      <c r="BA808" s="320"/>
      <c r="BB808" s="320"/>
      <c r="BC808" s="320"/>
      <c r="BD808" s="320"/>
    </row>
    <row r="809" spans="1:56" ht="16.5" customHeight="1">
      <c r="A809" s="312"/>
      <c r="B809" s="451"/>
      <c r="C809" s="313"/>
      <c r="D809" s="313"/>
      <c r="E809" s="313"/>
      <c r="F809" s="313"/>
      <c r="G809" s="313"/>
      <c r="H809" s="313"/>
      <c r="I809" s="313"/>
      <c r="J809" s="313"/>
      <c r="K809" s="313"/>
      <c r="L809" s="313"/>
      <c r="M809" s="313"/>
      <c r="N809" s="313"/>
      <c r="O809" s="314"/>
      <c r="P809" s="314"/>
      <c r="Q809" s="314"/>
      <c r="R809" s="314"/>
      <c r="S809" s="313"/>
      <c r="T809" s="315"/>
      <c r="U809" s="316"/>
      <c r="V809" s="317"/>
      <c r="W809" s="465"/>
      <c r="X809" s="464"/>
      <c r="Y809" s="319"/>
      <c r="Z809" s="294"/>
      <c r="AA809" s="294"/>
      <c r="AB809" s="294"/>
      <c r="AC809" s="294"/>
      <c r="AD809" s="294"/>
      <c r="AE809" s="294"/>
      <c r="AF809" s="294"/>
      <c r="AG809" s="294"/>
      <c r="AH809" s="294"/>
      <c r="AI809" s="295"/>
      <c r="AJ809" s="296"/>
      <c r="AK809" s="321"/>
      <c r="AL809" s="294"/>
      <c r="AM809" s="294"/>
      <c r="AN809" s="320"/>
      <c r="AO809" s="320"/>
      <c r="AP809" s="320"/>
      <c r="AQ809" s="320"/>
      <c r="AR809" s="320"/>
      <c r="AS809" s="320"/>
      <c r="AT809" s="320"/>
      <c r="AU809" s="320"/>
      <c r="AV809" s="320"/>
      <c r="AW809" s="320"/>
      <c r="AX809" s="320"/>
      <c r="AY809" s="320"/>
      <c r="AZ809" s="320"/>
      <c r="BA809" s="320"/>
      <c r="BB809" s="320"/>
      <c r="BC809" s="320"/>
      <c r="BD809" s="320"/>
    </row>
    <row r="810" spans="1:56" ht="16.5" customHeight="1">
      <c r="A810" s="312"/>
      <c r="B810" s="451"/>
      <c r="C810" s="313"/>
      <c r="D810" s="313"/>
      <c r="E810" s="313"/>
      <c r="F810" s="313"/>
      <c r="G810" s="313"/>
      <c r="H810" s="313"/>
      <c r="I810" s="313"/>
      <c r="J810" s="313"/>
      <c r="K810" s="313"/>
      <c r="L810" s="313"/>
      <c r="M810" s="313"/>
      <c r="N810" s="313"/>
      <c r="O810" s="314"/>
      <c r="P810" s="314"/>
      <c r="Q810" s="314"/>
      <c r="R810" s="314"/>
      <c r="S810" s="313"/>
      <c r="T810" s="315"/>
      <c r="U810" s="316"/>
      <c r="V810" s="317"/>
      <c r="W810" s="465"/>
      <c r="X810" s="464"/>
      <c r="Y810" s="319"/>
      <c r="Z810" s="294"/>
      <c r="AA810" s="294"/>
      <c r="AB810" s="294"/>
      <c r="AC810" s="294"/>
      <c r="AD810" s="294"/>
      <c r="AE810" s="294"/>
      <c r="AF810" s="294"/>
      <c r="AG810" s="294"/>
      <c r="AH810" s="294"/>
      <c r="AI810" s="295"/>
      <c r="AJ810" s="296"/>
      <c r="AK810" s="321"/>
      <c r="AL810" s="294"/>
      <c r="AM810" s="294"/>
      <c r="AN810" s="320"/>
      <c r="AO810" s="320"/>
      <c r="AP810" s="320"/>
      <c r="AQ810" s="320"/>
      <c r="AR810" s="320"/>
      <c r="AS810" s="320"/>
      <c r="AT810" s="320"/>
      <c r="AU810" s="320"/>
      <c r="AV810" s="320"/>
      <c r="AW810" s="320"/>
      <c r="AX810" s="320"/>
      <c r="AY810" s="320"/>
      <c r="AZ810" s="320"/>
      <c r="BA810" s="320"/>
      <c r="BB810" s="320"/>
      <c r="BC810" s="320"/>
      <c r="BD810" s="320"/>
    </row>
    <row r="811" spans="1:56" ht="16.5" customHeight="1">
      <c r="A811" s="312"/>
      <c r="B811" s="451"/>
      <c r="C811" s="313"/>
      <c r="D811" s="313"/>
      <c r="E811" s="313"/>
      <c r="F811" s="313"/>
      <c r="G811" s="313"/>
      <c r="H811" s="313"/>
      <c r="I811" s="313"/>
      <c r="J811" s="313"/>
      <c r="K811" s="313"/>
      <c r="L811" s="313"/>
      <c r="M811" s="313"/>
      <c r="N811" s="313"/>
      <c r="O811" s="314"/>
      <c r="P811" s="314"/>
      <c r="Q811" s="314"/>
      <c r="R811" s="314"/>
      <c r="S811" s="313"/>
      <c r="T811" s="315"/>
      <c r="U811" s="316"/>
      <c r="V811" s="317"/>
      <c r="W811" s="465"/>
      <c r="X811" s="464"/>
      <c r="Y811" s="319"/>
      <c r="Z811" s="294"/>
      <c r="AA811" s="294"/>
      <c r="AB811" s="294"/>
      <c r="AC811" s="294"/>
      <c r="AD811" s="294"/>
      <c r="AE811" s="294"/>
      <c r="AF811" s="294"/>
      <c r="AG811" s="294"/>
      <c r="AH811" s="294"/>
      <c r="AI811" s="295"/>
      <c r="AJ811" s="296"/>
      <c r="AK811" s="321"/>
      <c r="AL811" s="294"/>
      <c r="AM811" s="294"/>
      <c r="AN811" s="320"/>
      <c r="AO811" s="320"/>
      <c r="AP811" s="320"/>
      <c r="AQ811" s="320"/>
      <c r="AR811" s="320"/>
      <c r="AS811" s="320"/>
      <c r="AT811" s="320"/>
      <c r="AU811" s="320"/>
      <c r="AV811" s="320"/>
      <c r="AW811" s="320"/>
      <c r="AX811" s="320"/>
      <c r="AY811" s="320"/>
      <c r="AZ811" s="320"/>
      <c r="BA811" s="320"/>
      <c r="BB811" s="320"/>
      <c r="BC811" s="320"/>
      <c r="BD811" s="320"/>
    </row>
    <row r="812" spans="1:56" ht="16.5" customHeight="1">
      <c r="A812" s="312"/>
      <c r="B812" s="451"/>
      <c r="C812" s="313"/>
      <c r="D812" s="313"/>
      <c r="E812" s="313"/>
      <c r="F812" s="313"/>
      <c r="G812" s="313"/>
      <c r="H812" s="313"/>
      <c r="I812" s="313"/>
      <c r="J812" s="313"/>
      <c r="K812" s="313"/>
      <c r="L812" s="313"/>
      <c r="M812" s="313"/>
      <c r="N812" s="313"/>
      <c r="O812" s="314"/>
      <c r="P812" s="314"/>
      <c r="Q812" s="314"/>
      <c r="R812" s="314"/>
      <c r="S812" s="313"/>
      <c r="T812" s="315"/>
      <c r="U812" s="316"/>
      <c r="V812" s="317"/>
      <c r="W812" s="465"/>
      <c r="X812" s="464"/>
      <c r="Y812" s="319"/>
      <c r="Z812" s="294"/>
      <c r="AA812" s="294"/>
      <c r="AB812" s="294"/>
      <c r="AC812" s="294"/>
      <c r="AD812" s="294"/>
      <c r="AE812" s="294"/>
      <c r="AF812" s="294"/>
      <c r="AG812" s="294"/>
      <c r="AH812" s="294"/>
      <c r="AI812" s="295"/>
      <c r="AJ812" s="296"/>
      <c r="AK812" s="321"/>
      <c r="AL812" s="294"/>
      <c r="AM812" s="294"/>
      <c r="AN812" s="320"/>
      <c r="AO812" s="320"/>
      <c r="AP812" s="320"/>
      <c r="AQ812" s="320"/>
      <c r="AR812" s="320"/>
      <c r="AS812" s="320"/>
      <c r="AT812" s="320"/>
      <c r="AU812" s="320"/>
      <c r="AV812" s="320"/>
      <c r="AW812" s="320"/>
      <c r="AX812" s="320"/>
      <c r="AY812" s="320"/>
      <c r="AZ812" s="320"/>
      <c r="BA812" s="320"/>
      <c r="BB812" s="320"/>
      <c r="BC812" s="320"/>
      <c r="BD812" s="320"/>
    </row>
    <row r="813" spans="1:56" ht="16.5" customHeight="1">
      <c r="A813" s="312"/>
      <c r="B813" s="451"/>
      <c r="C813" s="313"/>
      <c r="D813" s="313"/>
      <c r="E813" s="313"/>
      <c r="F813" s="313"/>
      <c r="G813" s="313"/>
      <c r="H813" s="313"/>
      <c r="I813" s="313"/>
      <c r="J813" s="313"/>
      <c r="K813" s="313"/>
      <c r="L813" s="313"/>
      <c r="M813" s="313"/>
      <c r="N813" s="313"/>
      <c r="O813" s="314"/>
      <c r="P813" s="314"/>
      <c r="Q813" s="314"/>
      <c r="R813" s="314"/>
      <c r="S813" s="313"/>
      <c r="T813" s="315"/>
      <c r="U813" s="316"/>
      <c r="V813" s="317"/>
      <c r="W813" s="465"/>
      <c r="X813" s="464"/>
      <c r="Y813" s="319"/>
      <c r="Z813" s="294"/>
      <c r="AA813" s="294"/>
      <c r="AB813" s="294"/>
      <c r="AC813" s="294"/>
      <c r="AD813" s="294"/>
      <c r="AE813" s="294"/>
      <c r="AF813" s="294"/>
      <c r="AG813" s="294"/>
      <c r="AH813" s="294"/>
      <c r="AI813" s="295"/>
      <c r="AJ813" s="296"/>
      <c r="AK813" s="321"/>
      <c r="AL813" s="294"/>
      <c r="AM813" s="294"/>
      <c r="AN813" s="320"/>
      <c r="AO813" s="320"/>
      <c r="AP813" s="320"/>
      <c r="AQ813" s="320"/>
      <c r="AR813" s="320"/>
      <c r="AS813" s="320"/>
      <c r="AT813" s="320"/>
      <c r="AU813" s="320"/>
      <c r="AV813" s="320"/>
      <c r="AW813" s="320"/>
      <c r="AX813" s="320"/>
      <c r="AY813" s="320"/>
      <c r="AZ813" s="320"/>
      <c r="BA813" s="320"/>
      <c r="BB813" s="320"/>
      <c r="BC813" s="320"/>
      <c r="BD813" s="320"/>
    </row>
    <row r="814" spans="1:56" ht="16.5" customHeight="1">
      <c r="A814" s="312"/>
      <c r="B814" s="451"/>
      <c r="C814" s="313"/>
      <c r="D814" s="313"/>
      <c r="E814" s="313"/>
      <c r="F814" s="313"/>
      <c r="G814" s="313"/>
      <c r="H814" s="313"/>
      <c r="I814" s="313"/>
      <c r="J814" s="313"/>
      <c r="K814" s="313"/>
      <c r="L814" s="313"/>
      <c r="M814" s="313"/>
      <c r="N814" s="313"/>
      <c r="O814" s="314"/>
      <c r="P814" s="314"/>
      <c r="Q814" s="314"/>
      <c r="R814" s="314"/>
      <c r="S814" s="313"/>
      <c r="T814" s="315"/>
      <c r="U814" s="316"/>
      <c r="V814" s="317"/>
      <c r="W814" s="465"/>
      <c r="X814" s="464"/>
      <c r="Y814" s="319"/>
      <c r="Z814" s="294"/>
      <c r="AA814" s="294"/>
      <c r="AB814" s="294"/>
      <c r="AC814" s="294"/>
      <c r="AD814" s="294"/>
      <c r="AE814" s="294"/>
      <c r="AF814" s="294"/>
      <c r="AG814" s="294"/>
      <c r="AH814" s="294"/>
      <c r="AI814" s="295"/>
      <c r="AJ814" s="296"/>
      <c r="AK814" s="321"/>
      <c r="AL814" s="294"/>
      <c r="AM814" s="294"/>
      <c r="AN814" s="320"/>
      <c r="AO814" s="320"/>
      <c r="AP814" s="320"/>
      <c r="AQ814" s="320"/>
      <c r="AR814" s="320"/>
      <c r="AS814" s="320"/>
      <c r="AT814" s="320"/>
      <c r="AU814" s="320"/>
      <c r="AV814" s="320"/>
      <c r="AW814" s="320"/>
      <c r="AX814" s="320"/>
      <c r="AY814" s="320"/>
      <c r="AZ814" s="320"/>
      <c r="BA814" s="320"/>
      <c r="BB814" s="320"/>
      <c r="BC814" s="320"/>
      <c r="BD814" s="320"/>
    </row>
    <row r="815" spans="1:56" ht="16.5" customHeight="1">
      <c r="A815" s="312"/>
      <c r="B815" s="451"/>
      <c r="C815" s="313"/>
      <c r="D815" s="313"/>
      <c r="E815" s="313"/>
      <c r="F815" s="313"/>
      <c r="G815" s="313"/>
      <c r="H815" s="313"/>
      <c r="I815" s="313"/>
      <c r="J815" s="313"/>
      <c r="K815" s="313"/>
      <c r="L815" s="313"/>
      <c r="M815" s="313"/>
      <c r="N815" s="313"/>
      <c r="O815" s="314"/>
      <c r="P815" s="314"/>
      <c r="Q815" s="314"/>
      <c r="R815" s="314"/>
      <c r="S815" s="313"/>
      <c r="T815" s="315"/>
      <c r="U815" s="316"/>
      <c r="V815" s="317"/>
      <c r="W815" s="465"/>
      <c r="X815" s="464"/>
      <c r="Y815" s="319"/>
      <c r="Z815" s="294"/>
      <c r="AA815" s="294"/>
      <c r="AB815" s="294"/>
      <c r="AC815" s="294"/>
      <c r="AD815" s="294"/>
      <c r="AE815" s="294"/>
      <c r="AF815" s="294"/>
      <c r="AG815" s="294"/>
      <c r="AH815" s="294"/>
      <c r="AI815" s="295"/>
      <c r="AJ815" s="296"/>
      <c r="AK815" s="321"/>
      <c r="AL815" s="294"/>
      <c r="AM815" s="294"/>
      <c r="AN815" s="320"/>
      <c r="AO815" s="320"/>
      <c r="AP815" s="320"/>
      <c r="AQ815" s="320"/>
      <c r="AR815" s="320"/>
      <c r="AS815" s="320"/>
      <c r="AT815" s="320"/>
      <c r="AU815" s="320"/>
      <c r="AV815" s="320"/>
      <c r="AW815" s="320"/>
      <c r="AX815" s="320"/>
      <c r="AY815" s="320"/>
      <c r="AZ815" s="320"/>
      <c r="BA815" s="320"/>
      <c r="BB815" s="320"/>
      <c r="BC815" s="320"/>
      <c r="BD815" s="320"/>
    </row>
    <row r="816" spans="1:56" ht="16.5" customHeight="1">
      <c r="A816" s="312"/>
      <c r="B816" s="451"/>
      <c r="C816" s="313"/>
      <c r="D816" s="313"/>
      <c r="E816" s="313"/>
      <c r="F816" s="313"/>
      <c r="G816" s="313"/>
      <c r="H816" s="313"/>
      <c r="I816" s="313"/>
      <c r="J816" s="313"/>
      <c r="K816" s="313"/>
      <c r="L816" s="313"/>
      <c r="M816" s="313"/>
      <c r="N816" s="313"/>
      <c r="O816" s="314"/>
      <c r="P816" s="314"/>
      <c r="Q816" s="314"/>
      <c r="R816" s="314"/>
      <c r="S816" s="313"/>
      <c r="T816" s="315"/>
      <c r="U816" s="316"/>
      <c r="V816" s="317"/>
      <c r="W816" s="465"/>
      <c r="X816" s="464"/>
      <c r="Y816" s="319"/>
      <c r="Z816" s="294"/>
      <c r="AA816" s="294"/>
      <c r="AB816" s="294"/>
      <c r="AC816" s="294"/>
      <c r="AD816" s="294"/>
      <c r="AE816" s="294"/>
      <c r="AF816" s="294"/>
      <c r="AG816" s="294"/>
      <c r="AH816" s="294"/>
      <c r="AI816" s="295"/>
      <c r="AJ816" s="296"/>
      <c r="AK816" s="321"/>
      <c r="AL816" s="294"/>
      <c r="AM816" s="294"/>
      <c r="AN816" s="320"/>
      <c r="AO816" s="320"/>
      <c r="AP816" s="320"/>
      <c r="AQ816" s="320"/>
      <c r="AR816" s="320"/>
      <c r="AS816" s="320"/>
      <c r="AT816" s="320"/>
      <c r="AU816" s="320"/>
      <c r="AV816" s="320"/>
      <c r="AW816" s="320"/>
      <c r="AX816" s="320"/>
      <c r="AY816" s="320"/>
      <c r="AZ816" s="320"/>
      <c r="BA816" s="320"/>
      <c r="BB816" s="320"/>
      <c r="BC816" s="320"/>
      <c r="BD816" s="320"/>
    </row>
    <row r="817" spans="1:56" ht="16.5" customHeight="1">
      <c r="A817" s="312"/>
      <c r="B817" s="451"/>
      <c r="C817" s="313"/>
      <c r="D817" s="313"/>
      <c r="E817" s="313"/>
      <c r="F817" s="313"/>
      <c r="G817" s="313"/>
      <c r="H817" s="313"/>
      <c r="I817" s="313"/>
      <c r="J817" s="313"/>
      <c r="K817" s="313"/>
      <c r="L817" s="313"/>
      <c r="M817" s="313"/>
      <c r="N817" s="313"/>
      <c r="O817" s="314"/>
      <c r="P817" s="314"/>
      <c r="Q817" s="314"/>
      <c r="R817" s="314"/>
      <c r="S817" s="313"/>
      <c r="T817" s="315"/>
      <c r="U817" s="316"/>
      <c r="V817" s="317"/>
      <c r="W817" s="465"/>
      <c r="X817" s="464"/>
      <c r="Y817" s="319"/>
      <c r="Z817" s="294"/>
      <c r="AA817" s="294"/>
      <c r="AB817" s="294"/>
      <c r="AC817" s="294"/>
      <c r="AD817" s="294"/>
      <c r="AE817" s="294"/>
      <c r="AF817" s="294"/>
      <c r="AG817" s="294"/>
      <c r="AH817" s="294"/>
      <c r="AI817" s="295"/>
      <c r="AJ817" s="296"/>
      <c r="AK817" s="321"/>
      <c r="AL817" s="294"/>
      <c r="AM817" s="294"/>
      <c r="AN817" s="320"/>
      <c r="AO817" s="320"/>
      <c r="AP817" s="320"/>
      <c r="AQ817" s="320"/>
      <c r="AR817" s="320"/>
      <c r="AS817" s="320"/>
      <c r="AT817" s="320"/>
      <c r="AU817" s="320"/>
      <c r="AV817" s="320"/>
      <c r="AW817" s="320"/>
      <c r="AX817" s="320"/>
      <c r="AY817" s="320"/>
      <c r="AZ817" s="320"/>
      <c r="BA817" s="320"/>
      <c r="BB817" s="320"/>
      <c r="BC817" s="320"/>
      <c r="BD817" s="320"/>
    </row>
    <row r="818" spans="1:56" ht="16.5" customHeight="1">
      <c r="A818" s="312"/>
      <c r="B818" s="451"/>
      <c r="C818" s="313"/>
      <c r="D818" s="313"/>
      <c r="E818" s="313"/>
      <c r="F818" s="313"/>
      <c r="G818" s="313"/>
      <c r="H818" s="313"/>
      <c r="I818" s="313"/>
      <c r="J818" s="313"/>
      <c r="K818" s="313"/>
      <c r="L818" s="313"/>
      <c r="M818" s="313"/>
      <c r="N818" s="313"/>
      <c r="O818" s="314"/>
      <c r="P818" s="314"/>
      <c r="Q818" s="314"/>
      <c r="R818" s="314"/>
      <c r="S818" s="313"/>
      <c r="T818" s="315"/>
      <c r="U818" s="316"/>
      <c r="V818" s="317"/>
      <c r="W818" s="465"/>
      <c r="X818" s="464"/>
      <c r="Y818" s="319"/>
      <c r="Z818" s="294"/>
      <c r="AA818" s="294"/>
      <c r="AB818" s="294"/>
      <c r="AC818" s="294"/>
      <c r="AD818" s="294"/>
      <c r="AE818" s="294"/>
      <c r="AF818" s="294"/>
      <c r="AG818" s="294"/>
      <c r="AH818" s="294"/>
      <c r="AI818" s="295"/>
      <c r="AJ818" s="296"/>
      <c r="AK818" s="321"/>
      <c r="AL818" s="294"/>
      <c r="AM818" s="294"/>
      <c r="AN818" s="320"/>
      <c r="AO818" s="320"/>
      <c r="AP818" s="320"/>
      <c r="AQ818" s="320"/>
      <c r="AR818" s="320"/>
      <c r="AS818" s="320"/>
      <c r="AT818" s="320"/>
      <c r="AU818" s="320"/>
      <c r="AV818" s="320"/>
      <c r="AW818" s="320"/>
      <c r="AX818" s="320"/>
      <c r="AY818" s="320"/>
      <c r="AZ818" s="320"/>
      <c r="BA818" s="320"/>
      <c r="BB818" s="320"/>
      <c r="BC818" s="320"/>
      <c r="BD818" s="320"/>
    </row>
    <row r="819" spans="1:56" ht="16.5" customHeight="1">
      <c r="A819" s="312"/>
      <c r="B819" s="451"/>
      <c r="C819" s="313"/>
      <c r="D819" s="313"/>
      <c r="E819" s="313"/>
      <c r="F819" s="313"/>
      <c r="G819" s="313"/>
      <c r="H819" s="313"/>
      <c r="I819" s="313"/>
      <c r="J819" s="313"/>
      <c r="K819" s="313"/>
      <c r="L819" s="313"/>
      <c r="M819" s="313"/>
      <c r="N819" s="313"/>
      <c r="O819" s="314"/>
      <c r="P819" s="314"/>
      <c r="Q819" s="314"/>
      <c r="R819" s="314"/>
      <c r="S819" s="313"/>
      <c r="T819" s="315"/>
      <c r="U819" s="316"/>
      <c r="V819" s="317"/>
      <c r="W819" s="465"/>
      <c r="X819" s="464"/>
      <c r="Y819" s="319"/>
      <c r="Z819" s="294"/>
      <c r="AA819" s="294"/>
      <c r="AB819" s="294"/>
      <c r="AC819" s="294"/>
      <c r="AD819" s="294"/>
      <c r="AE819" s="294"/>
      <c r="AF819" s="294"/>
      <c r="AG819" s="294"/>
      <c r="AH819" s="294"/>
      <c r="AI819" s="295"/>
      <c r="AJ819" s="296"/>
      <c r="AK819" s="321"/>
      <c r="AL819" s="294"/>
      <c r="AM819" s="294"/>
      <c r="AN819" s="320"/>
      <c r="AO819" s="320"/>
      <c r="AP819" s="320"/>
      <c r="AQ819" s="320"/>
      <c r="AR819" s="320"/>
      <c r="AS819" s="320"/>
      <c r="AT819" s="320"/>
      <c r="AU819" s="320"/>
      <c r="AV819" s="320"/>
      <c r="AW819" s="320"/>
      <c r="AX819" s="320"/>
      <c r="AY819" s="320"/>
      <c r="AZ819" s="320"/>
      <c r="BA819" s="320"/>
      <c r="BB819" s="320"/>
      <c r="BC819" s="320"/>
      <c r="BD819" s="320"/>
    </row>
    <row r="820" spans="1:56" ht="16.5" customHeight="1">
      <c r="A820" s="312"/>
      <c r="B820" s="451"/>
      <c r="C820" s="313"/>
      <c r="D820" s="313"/>
      <c r="E820" s="313"/>
      <c r="F820" s="313"/>
      <c r="G820" s="313"/>
      <c r="H820" s="313"/>
      <c r="I820" s="313"/>
      <c r="J820" s="313"/>
      <c r="K820" s="313"/>
      <c r="L820" s="313"/>
      <c r="M820" s="313"/>
      <c r="N820" s="313"/>
      <c r="O820" s="314"/>
      <c r="P820" s="314"/>
      <c r="Q820" s="314"/>
      <c r="R820" s="314"/>
      <c r="S820" s="313"/>
      <c r="T820" s="315"/>
      <c r="U820" s="316"/>
      <c r="V820" s="317"/>
      <c r="W820" s="465"/>
      <c r="X820" s="464"/>
      <c r="Y820" s="319"/>
      <c r="Z820" s="294"/>
      <c r="AA820" s="294"/>
      <c r="AB820" s="294"/>
      <c r="AC820" s="294"/>
      <c r="AD820" s="294"/>
      <c r="AE820" s="294"/>
      <c r="AF820" s="294"/>
      <c r="AG820" s="294"/>
      <c r="AH820" s="294"/>
      <c r="AI820" s="295"/>
      <c r="AJ820" s="296"/>
      <c r="AK820" s="321"/>
      <c r="AL820" s="294"/>
      <c r="AM820" s="294"/>
      <c r="AN820" s="320"/>
      <c r="AO820" s="320"/>
      <c r="AP820" s="320"/>
      <c r="AQ820" s="320"/>
      <c r="AR820" s="320"/>
      <c r="AS820" s="320"/>
      <c r="AT820" s="320"/>
      <c r="AU820" s="320"/>
      <c r="AV820" s="320"/>
      <c r="AW820" s="320"/>
      <c r="AX820" s="320"/>
      <c r="AY820" s="320"/>
      <c r="AZ820" s="320"/>
      <c r="BA820" s="320"/>
      <c r="BB820" s="320"/>
      <c r="BC820" s="320"/>
      <c r="BD820" s="320"/>
    </row>
    <row r="821" spans="1:56" ht="16.5" customHeight="1">
      <c r="A821" s="312"/>
      <c r="B821" s="451"/>
      <c r="C821" s="313"/>
      <c r="D821" s="313"/>
      <c r="E821" s="313"/>
      <c r="F821" s="313"/>
      <c r="G821" s="313"/>
      <c r="H821" s="313"/>
      <c r="I821" s="313"/>
      <c r="J821" s="313"/>
      <c r="K821" s="313"/>
      <c r="L821" s="313"/>
      <c r="M821" s="313"/>
      <c r="N821" s="313"/>
      <c r="O821" s="314"/>
      <c r="P821" s="314"/>
      <c r="Q821" s="314"/>
      <c r="R821" s="314"/>
      <c r="S821" s="313"/>
      <c r="T821" s="315"/>
      <c r="U821" s="316"/>
      <c r="V821" s="317"/>
      <c r="W821" s="465"/>
      <c r="X821" s="464"/>
      <c r="Y821" s="319"/>
      <c r="Z821" s="294"/>
      <c r="AA821" s="294"/>
      <c r="AB821" s="294"/>
      <c r="AC821" s="294"/>
      <c r="AD821" s="294"/>
      <c r="AE821" s="294"/>
      <c r="AF821" s="294"/>
      <c r="AG821" s="294"/>
      <c r="AH821" s="294"/>
      <c r="AI821" s="295"/>
      <c r="AJ821" s="296"/>
      <c r="AK821" s="321"/>
      <c r="AL821" s="294"/>
      <c r="AM821" s="294"/>
      <c r="AN821" s="320"/>
      <c r="AO821" s="320"/>
      <c r="AP821" s="320"/>
      <c r="AQ821" s="320"/>
      <c r="AR821" s="320"/>
      <c r="AS821" s="320"/>
      <c r="AT821" s="320"/>
      <c r="AU821" s="320"/>
      <c r="AV821" s="320"/>
      <c r="AW821" s="320"/>
      <c r="AX821" s="320"/>
      <c r="AY821" s="320"/>
      <c r="AZ821" s="320"/>
      <c r="BA821" s="320"/>
      <c r="BB821" s="320"/>
      <c r="BC821" s="320"/>
      <c r="BD821" s="320"/>
    </row>
    <row r="822" spans="1:56" ht="16.5" customHeight="1">
      <c r="A822" s="312"/>
      <c r="B822" s="451"/>
      <c r="C822" s="313"/>
      <c r="D822" s="313"/>
      <c r="E822" s="313"/>
      <c r="F822" s="313"/>
      <c r="G822" s="313"/>
      <c r="H822" s="313"/>
      <c r="I822" s="313"/>
      <c r="J822" s="313"/>
      <c r="K822" s="313"/>
      <c r="L822" s="313"/>
      <c r="M822" s="313"/>
      <c r="N822" s="313"/>
      <c r="O822" s="314"/>
      <c r="P822" s="314"/>
      <c r="Q822" s="314"/>
      <c r="R822" s="314"/>
      <c r="S822" s="313"/>
      <c r="T822" s="315"/>
      <c r="U822" s="316"/>
      <c r="V822" s="317"/>
      <c r="W822" s="465"/>
      <c r="X822" s="464"/>
      <c r="Y822" s="319"/>
      <c r="Z822" s="294"/>
      <c r="AA822" s="294"/>
      <c r="AB822" s="294"/>
      <c r="AC822" s="294"/>
      <c r="AD822" s="294"/>
      <c r="AE822" s="294"/>
      <c r="AF822" s="294"/>
      <c r="AG822" s="294"/>
      <c r="AH822" s="294"/>
      <c r="AI822" s="295"/>
      <c r="AJ822" s="296"/>
      <c r="AK822" s="321"/>
      <c r="AL822" s="294"/>
      <c r="AM822" s="294"/>
      <c r="AN822" s="320"/>
      <c r="AO822" s="320"/>
      <c r="AP822" s="320"/>
      <c r="AQ822" s="320"/>
      <c r="AR822" s="320"/>
      <c r="AS822" s="320"/>
      <c r="AT822" s="320"/>
      <c r="AU822" s="320"/>
      <c r="AV822" s="320"/>
      <c r="AW822" s="320"/>
      <c r="AX822" s="320"/>
      <c r="AY822" s="320"/>
      <c r="AZ822" s="320"/>
      <c r="BA822" s="320"/>
      <c r="BB822" s="320"/>
      <c r="BC822" s="320"/>
      <c r="BD822" s="320"/>
    </row>
    <row r="823" spans="1:56" ht="16.5" customHeight="1">
      <c r="A823" s="312"/>
      <c r="B823" s="451"/>
      <c r="C823" s="313"/>
      <c r="D823" s="313"/>
      <c r="E823" s="313"/>
      <c r="F823" s="313"/>
      <c r="G823" s="313"/>
      <c r="H823" s="313"/>
      <c r="I823" s="313"/>
      <c r="J823" s="313"/>
      <c r="K823" s="313"/>
      <c r="L823" s="313"/>
      <c r="M823" s="313"/>
      <c r="N823" s="313"/>
      <c r="O823" s="314"/>
      <c r="P823" s="314"/>
      <c r="Q823" s="314"/>
      <c r="R823" s="314"/>
      <c r="S823" s="313"/>
      <c r="T823" s="315"/>
      <c r="U823" s="316"/>
      <c r="V823" s="317"/>
      <c r="W823" s="465"/>
      <c r="X823" s="464"/>
      <c r="Y823" s="319"/>
      <c r="Z823" s="294"/>
      <c r="AA823" s="294"/>
      <c r="AB823" s="294"/>
      <c r="AC823" s="294"/>
      <c r="AD823" s="294"/>
      <c r="AE823" s="294"/>
      <c r="AF823" s="294"/>
      <c r="AG823" s="294"/>
      <c r="AH823" s="294"/>
      <c r="AI823" s="295"/>
      <c r="AJ823" s="296"/>
      <c r="AK823" s="321"/>
      <c r="AL823" s="294"/>
      <c r="AM823" s="294"/>
      <c r="AN823" s="320"/>
      <c r="AO823" s="320"/>
      <c r="AP823" s="320"/>
      <c r="AQ823" s="320"/>
      <c r="AR823" s="320"/>
      <c r="AS823" s="320"/>
      <c r="AT823" s="320"/>
      <c r="AU823" s="320"/>
      <c r="AV823" s="320"/>
      <c r="AW823" s="320"/>
      <c r="AX823" s="320"/>
      <c r="AY823" s="320"/>
      <c r="AZ823" s="320"/>
      <c r="BA823" s="320"/>
      <c r="BB823" s="320"/>
      <c r="BC823" s="320"/>
      <c r="BD823" s="320"/>
    </row>
    <row r="824" spans="1:56" ht="16.5" customHeight="1">
      <c r="A824" s="312"/>
      <c r="B824" s="451"/>
      <c r="C824" s="313"/>
      <c r="D824" s="313"/>
      <c r="E824" s="313"/>
      <c r="F824" s="313"/>
      <c r="G824" s="313"/>
      <c r="H824" s="313"/>
      <c r="I824" s="313"/>
      <c r="J824" s="313"/>
      <c r="K824" s="313"/>
      <c r="L824" s="313"/>
      <c r="M824" s="313"/>
      <c r="N824" s="313"/>
      <c r="O824" s="314"/>
      <c r="P824" s="314"/>
      <c r="Q824" s="314"/>
      <c r="R824" s="314"/>
      <c r="S824" s="313"/>
      <c r="T824" s="315"/>
      <c r="U824" s="316"/>
      <c r="V824" s="317"/>
      <c r="W824" s="465"/>
      <c r="X824" s="464"/>
      <c r="Y824" s="319"/>
      <c r="Z824" s="294"/>
      <c r="AA824" s="294"/>
      <c r="AB824" s="294"/>
      <c r="AC824" s="294"/>
      <c r="AD824" s="294"/>
      <c r="AE824" s="294"/>
      <c r="AF824" s="294"/>
      <c r="AG824" s="294"/>
      <c r="AH824" s="294"/>
      <c r="AI824" s="295"/>
      <c r="AJ824" s="296"/>
      <c r="AK824" s="321"/>
      <c r="AL824" s="294"/>
      <c r="AM824" s="294"/>
      <c r="AN824" s="320"/>
      <c r="AO824" s="320"/>
      <c r="AP824" s="320"/>
      <c r="AQ824" s="320"/>
      <c r="AR824" s="320"/>
      <c r="AS824" s="320"/>
      <c r="AT824" s="320"/>
      <c r="AU824" s="320"/>
      <c r="AV824" s="320"/>
      <c r="AW824" s="320"/>
      <c r="AX824" s="320"/>
      <c r="AY824" s="320"/>
      <c r="AZ824" s="320"/>
      <c r="BA824" s="320"/>
      <c r="BB824" s="320"/>
      <c r="BC824" s="320"/>
      <c r="BD824" s="320"/>
    </row>
    <row r="825" spans="1:56" ht="16.5" customHeight="1">
      <c r="A825" s="312"/>
      <c r="B825" s="451"/>
      <c r="C825" s="313"/>
      <c r="D825" s="313"/>
      <c r="E825" s="313"/>
      <c r="F825" s="313"/>
      <c r="G825" s="313"/>
      <c r="H825" s="313"/>
      <c r="I825" s="313"/>
      <c r="J825" s="313"/>
      <c r="K825" s="313"/>
      <c r="L825" s="313"/>
      <c r="M825" s="313"/>
      <c r="N825" s="313"/>
      <c r="O825" s="314"/>
      <c r="P825" s="314"/>
      <c r="Q825" s="314"/>
      <c r="R825" s="314"/>
      <c r="S825" s="313"/>
      <c r="T825" s="315"/>
      <c r="U825" s="316"/>
      <c r="V825" s="317"/>
      <c r="W825" s="465"/>
      <c r="X825" s="464"/>
      <c r="Y825" s="319"/>
      <c r="Z825" s="294"/>
      <c r="AA825" s="294"/>
      <c r="AB825" s="294"/>
      <c r="AC825" s="294"/>
      <c r="AD825" s="294"/>
      <c r="AE825" s="294"/>
      <c r="AF825" s="294"/>
      <c r="AG825" s="294"/>
      <c r="AH825" s="294"/>
      <c r="AI825" s="295"/>
      <c r="AJ825" s="296"/>
      <c r="AK825" s="321"/>
      <c r="AL825" s="294"/>
      <c r="AM825" s="294"/>
      <c r="AN825" s="320"/>
      <c r="AO825" s="320"/>
      <c r="AP825" s="320"/>
      <c r="AQ825" s="320"/>
      <c r="AR825" s="320"/>
      <c r="AS825" s="320"/>
      <c r="AT825" s="320"/>
      <c r="AU825" s="320"/>
      <c r="AV825" s="320"/>
      <c r="AW825" s="320"/>
      <c r="AX825" s="320"/>
      <c r="AY825" s="320"/>
      <c r="AZ825" s="320"/>
      <c r="BA825" s="320"/>
      <c r="BB825" s="320"/>
      <c r="BC825" s="320"/>
      <c r="BD825" s="320"/>
    </row>
    <row r="826" spans="1:56" ht="16.5" customHeight="1">
      <c r="A826" s="312"/>
      <c r="B826" s="451"/>
      <c r="C826" s="313"/>
      <c r="D826" s="313"/>
      <c r="E826" s="313"/>
      <c r="F826" s="313"/>
      <c r="G826" s="313"/>
      <c r="H826" s="313"/>
      <c r="I826" s="313"/>
      <c r="J826" s="313"/>
      <c r="K826" s="313"/>
      <c r="L826" s="313"/>
      <c r="M826" s="313"/>
      <c r="N826" s="313"/>
      <c r="O826" s="314"/>
      <c r="P826" s="314"/>
      <c r="Q826" s="314"/>
      <c r="R826" s="314"/>
      <c r="S826" s="313"/>
      <c r="T826" s="315"/>
      <c r="U826" s="316"/>
      <c r="V826" s="317"/>
      <c r="W826" s="465"/>
      <c r="X826" s="464"/>
      <c r="Y826" s="319"/>
      <c r="Z826" s="294"/>
      <c r="AA826" s="294"/>
      <c r="AB826" s="294"/>
      <c r="AC826" s="294"/>
      <c r="AD826" s="294"/>
      <c r="AE826" s="294"/>
      <c r="AF826" s="294"/>
      <c r="AG826" s="294"/>
      <c r="AH826" s="294"/>
      <c r="AI826" s="295"/>
      <c r="AJ826" s="296"/>
      <c r="AK826" s="321"/>
      <c r="AL826" s="294"/>
      <c r="AM826" s="294"/>
      <c r="AN826" s="320"/>
      <c r="AO826" s="320"/>
      <c r="AP826" s="320"/>
      <c r="AQ826" s="320"/>
      <c r="AR826" s="320"/>
      <c r="AS826" s="320"/>
      <c r="AT826" s="320"/>
      <c r="AU826" s="320"/>
      <c r="AV826" s="320"/>
      <c r="AW826" s="320"/>
      <c r="AX826" s="320"/>
      <c r="AY826" s="320"/>
      <c r="AZ826" s="320"/>
      <c r="BA826" s="320"/>
      <c r="BB826" s="320"/>
      <c r="BC826" s="320"/>
      <c r="BD826" s="320"/>
    </row>
    <row r="827" spans="1:56" ht="16.5" customHeight="1">
      <c r="A827" s="312"/>
      <c r="B827" s="451"/>
      <c r="C827" s="313"/>
      <c r="D827" s="313"/>
      <c r="E827" s="313"/>
      <c r="F827" s="313"/>
      <c r="G827" s="313"/>
      <c r="H827" s="313"/>
      <c r="I827" s="313"/>
      <c r="J827" s="313"/>
      <c r="K827" s="313"/>
      <c r="L827" s="313"/>
      <c r="M827" s="313"/>
      <c r="N827" s="313"/>
      <c r="O827" s="314"/>
      <c r="P827" s="314"/>
      <c r="Q827" s="314"/>
      <c r="R827" s="314"/>
      <c r="S827" s="313"/>
      <c r="T827" s="315"/>
      <c r="U827" s="316"/>
      <c r="V827" s="317"/>
      <c r="W827" s="465"/>
      <c r="X827" s="464"/>
      <c r="Y827" s="319"/>
      <c r="Z827" s="294"/>
      <c r="AA827" s="294"/>
      <c r="AB827" s="294"/>
      <c r="AC827" s="294"/>
      <c r="AD827" s="294"/>
      <c r="AE827" s="294"/>
      <c r="AF827" s="294"/>
      <c r="AG827" s="294"/>
      <c r="AH827" s="294"/>
      <c r="AI827" s="295"/>
      <c r="AJ827" s="296"/>
      <c r="AK827" s="321"/>
      <c r="AL827" s="294"/>
      <c r="AM827" s="294"/>
      <c r="AN827" s="320"/>
      <c r="AO827" s="320"/>
      <c r="AP827" s="320"/>
      <c r="AQ827" s="320"/>
      <c r="AR827" s="320"/>
      <c r="AS827" s="320"/>
      <c r="AT827" s="320"/>
      <c r="AU827" s="320"/>
      <c r="AV827" s="320"/>
      <c r="AW827" s="320"/>
      <c r="AX827" s="320"/>
      <c r="AY827" s="320"/>
      <c r="AZ827" s="320"/>
      <c r="BA827" s="320"/>
      <c r="BB827" s="320"/>
      <c r="BC827" s="320"/>
      <c r="BD827" s="320"/>
    </row>
    <row r="828" spans="1:56" ht="16.5" customHeight="1">
      <c r="A828" s="312"/>
      <c r="B828" s="451"/>
      <c r="C828" s="313"/>
      <c r="D828" s="313"/>
      <c r="E828" s="313"/>
      <c r="F828" s="313"/>
      <c r="G828" s="313"/>
      <c r="H828" s="313"/>
      <c r="I828" s="313"/>
      <c r="J828" s="313"/>
      <c r="K828" s="313"/>
      <c r="L828" s="313"/>
      <c r="M828" s="313"/>
      <c r="N828" s="313"/>
      <c r="O828" s="314"/>
      <c r="P828" s="314"/>
      <c r="Q828" s="314"/>
      <c r="R828" s="314"/>
      <c r="S828" s="313"/>
      <c r="T828" s="315"/>
      <c r="U828" s="316"/>
      <c r="V828" s="317"/>
      <c r="W828" s="465"/>
      <c r="X828" s="464"/>
      <c r="Y828" s="319"/>
      <c r="Z828" s="294"/>
      <c r="AA828" s="294"/>
      <c r="AB828" s="294"/>
      <c r="AC828" s="294"/>
      <c r="AD828" s="294"/>
      <c r="AE828" s="294"/>
      <c r="AF828" s="294"/>
      <c r="AG828" s="294"/>
      <c r="AH828" s="294"/>
      <c r="AI828" s="295"/>
      <c r="AJ828" s="296"/>
      <c r="AK828" s="321"/>
      <c r="AL828" s="294"/>
      <c r="AM828" s="294"/>
      <c r="AN828" s="320"/>
      <c r="AO828" s="320"/>
      <c r="AP828" s="320"/>
      <c r="AQ828" s="320"/>
      <c r="AR828" s="320"/>
      <c r="AS828" s="320"/>
      <c r="AT828" s="320"/>
      <c r="AU828" s="320"/>
      <c r="AV828" s="320"/>
      <c r="AW828" s="320"/>
      <c r="AX828" s="320"/>
      <c r="AY828" s="320"/>
      <c r="AZ828" s="320"/>
      <c r="BA828" s="320"/>
      <c r="BB828" s="320"/>
      <c r="BC828" s="320"/>
      <c r="BD828" s="320"/>
    </row>
    <row r="829" spans="1:56" ht="16.5" customHeight="1">
      <c r="A829" s="312"/>
      <c r="B829" s="451"/>
      <c r="C829" s="313"/>
      <c r="D829" s="313"/>
      <c r="E829" s="313"/>
      <c r="F829" s="313"/>
      <c r="G829" s="313"/>
      <c r="H829" s="313"/>
      <c r="I829" s="313"/>
      <c r="J829" s="313"/>
      <c r="K829" s="313"/>
      <c r="L829" s="313"/>
      <c r="M829" s="313"/>
      <c r="N829" s="313"/>
      <c r="O829" s="314"/>
      <c r="P829" s="314"/>
      <c r="Q829" s="314"/>
      <c r="R829" s="314"/>
      <c r="S829" s="313"/>
      <c r="T829" s="315"/>
      <c r="U829" s="316"/>
      <c r="V829" s="317"/>
      <c r="W829" s="465"/>
      <c r="X829" s="464"/>
      <c r="Y829" s="319"/>
      <c r="Z829" s="294"/>
      <c r="AA829" s="294"/>
      <c r="AB829" s="294"/>
      <c r="AC829" s="294"/>
      <c r="AD829" s="294"/>
      <c r="AE829" s="294"/>
      <c r="AF829" s="294"/>
      <c r="AG829" s="294"/>
      <c r="AH829" s="294"/>
      <c r="AI829" s="295"/>
      <c r="AJ829" s="296"/>
      <c r="AK829" s="321"/>
      <c r="AL829" s="294"/>
      <c r="AM829" s="294"/>
      <c r="AN829" s="320"/>
      <c r="AO829" s="320"/>
      <c r="AP829" s="320"/>
      <c r="AQ829" s="320"/>
      <c r="AR829" s="320"/>
      <c r="AS829" s="320"/>
      <c r="AT829" s="320"/>
      <c r="AU829" s="320"/>
      <c r="AV829" s="320"/>
      <c r="AW829" s="320"/>
      <c r="AX829" s="320"/>
      <c r="AY829" s="320"/>
      <c r="AZ829" s="320"/>
      <c r="BA829" s="320"/>
      <c r="BB829" s="320"/>
      <c r="BC829" s="320"/>
      <c r="BD829" s="320"/>
    </row>
    <row r="830" spans="1:56" ht="16.5" customHeight="1">
      <c r="A830" s="312"/>
      <c r="B830" s="451"/>
      <c r="C830" s="313"/>
      <c r="D830" s="313"/>
      <c r="E830" s="313"/>
      <c r="F830" s="313"/>
      <c r="G830" s="313"/>
      <c r="H830" s="313"/>
      <c r="I830" s="313"/>
      <c r="J830" s="313"/>
      <c r="K830" s="313"/>
      <c r="L830" s="313"/>
      <c r="M830" s="313"/>
      <c r="N830" s="313"/>
      <c r="O830" s="314"/>
      <c r="P830" s="314"/>
      <c r="Q830" s="314"/>
      <c r="R830" s="314"/>
      <c r="S830" s="313"/>
      <c r="T830" s="315"/>
      <c r="U830" s="316"/>
      <c r="V830" s="317"/>
      <c r="W830" s="465"/>
      <c r="X830" s="464"/>
      <c r="Y830" s="319"/>
      <c r="Z830" s="294"/>
      <c r="AA830" s="294"/>
      <c r="AB830" s="294"/>
      <c r="AC830" s="294"/>
      <c r="AD830" s="294"/>
      <c r="AE830" s="294"/>
      <c r="AF830" s="294"/>
      <c r="AG830" s="294"/>
      <c r="AH830" s="294"/>
      <c r="AI830" s="295"/>
      <c r="AJ830" s="296"/>
      <c r="AK830" s="321"/>
      <c r="AL830" s="294"/>
      <c r="AM830" s="294"/>
      <c r="AN830" s="320"/>
      <c r="AO830" s="320"/>
      <c r="AP830" s="320"/>
      <c r="AQ830" s="320"/>
      <c r="AR830" s="320"/>
      <c r="AS830" s="320"/>
      <c r="AT830" s="320"/>
      <c r="AU830" s="320"/>
      <c r="AV830" s="320"/>
      <c r="AW830" s="320"/>
      <c r="AX830" s="320"/>
      <c r="AY830" s="320"/>
      <c r="AZ830" s="320"/>
      <c r="BA830" s="320"/>
      <c r="BB830" s="320"/>
      <c r="BC830" s="320"/>
      <c r="BD830" s="320"/>
    </row>
    <row r="831" spans="1:56" ht="16.5" customHeight="1">
      <c r="A831" s="312"/>
      <c r="B831" s="451"/>
      <c r="C831" s="313"/>
      <c r="D831" s="313"/>
      <c r="E831" s="313"/>
      <c r="F831" s="313"/>
      <c r="G831" s="313"/>
      <c r="H831" s="313"/>
      <c r="I831" s="313"/>
      <c r="J831" s="313"/>
      <c r="K831" s="313"/>
      <c r="L831" s="313"/>
      <c r="M831" s="313"/>
      <c r="N831" s="313"/>
      <c r="O831" s="314"/>
      <c r="P831" s="314"/>
      <c r="Q831" s="314"/>
      <c r="R831" s="314"/>
      <c r="S831" s="313"/>
      <c r="T831" s="315"/>
      <c r="U831" s="316"/>
      <c r="V831" s="317"/>
      <c r="W831" s="465"/>
      <c r="X831" s="464"/>
      <c r="Y831" s="319"/>
      <c r="Z831" s="294"/>
      <c r="AA831" s="294"/>
      <c r="AB831" s="294"/>
      <c r="AC831" s="294"/>
      <c r="AD831" s="294"/>
      <c r="AE831" s="294"/>
      <c r="AF831" s="294"/>
      <c r="AG831" s="294"/>
      <c r="AH831" s="294"/>
      <c r="AI831" s="295"/>
      <c r="AJ831" s="296"/>
      <c r="AK831" s="321"/>
      <c r="AL831" s="294"/>
      <c r="AM831" s="294"/>
      <c r="AN831" s="320"/>
      <c r="AO831" s="320"/>
      <c r="AP831" s="320"/>
      <c r="AQ831" s="320"/>
      <c r="AR831" s="320"/>
      <c r="AS831" s="320"/>
      <c r="AT831" s="320"/>
      <c r="AU831" s="320"/>
      <c r="AV831" s="320"/>
      <c r="AW831" s="320"/>
      <c r="AX831" s="320"/>
      <c r="AY831" s="320"/>
      <c r="AZ831" s="320"/>
      <c r="BA831" s="320"/>
      <c r="BB831" s="320"/>
      <c r="BC831" s="320"/>
      <c r="BD831" s="320"/>
    </row>
    <row r="832" spans="1:56" ht="16.5" customHeight="1">
      <c r="A832" s="312"/>
      <c r="B832" s="451"/>
      <c r="C832" s="313"/>
      <c r="D832" s="313"/>
      <c r="E832" s="313"/>
      <c r="F832" s="313"/>
      <c r="G832" s="313"/>
      <c r="H832" s="313"/>
      <c r="I832" s="313"/>
      <c r="J832" s="313"/>
      <c r="K832" s="313"/>
      <c r="L832" s="313"/>
      <c r="M832" s="313"/>
      <c r="N832" s="313"/>
      <c r="O832" s="314"/>
      <c r="P832" s="314"/>
      <c r="Q832" s="314"/>
      <c r="R832" s="314"/>
      <c r="S832" s="313"/>
      <c r="T832" s="315"/>
      <c r="U832" s="316"/>
      <c r="V832" s="317"/>
      <c r="W832" s="465"/>
      <c r="X832" s="464"/>
      <c r="Y832" s="319"/>
      <c r="Z832" s="294"/>
      <c r="AA832" s="294"/>
      <c r="AB832" s="294"/>
      <c r="AC832" s="294"/>
      <c r="AD832" s="294"/>
      <c r="AE832" s="294"/>
      <c r="AF832" s="294"/>
      <c r="AG832" s="294"/>
      <c r="AH832" s="294"/>
      <c r="AI832" s="295"/>
      <c r="AJ832" s="296"/>
      <c r="AK832" s="321"/>
      <c r="AL832" s="294"/>
      <c r="AM832" s="294"/>
      <c r="AN832" s="320"/>
      <c r="AO832" s="320"/>
      <c r="AP832" s="320"/>
      <c r="AQ832" s="320"/>
      <c r="AR832" s="320"/>
      <c r="AS832" s="320"/>
      <c r="AT832" s="320"/>
      <c r="AU832" s="320"/>
      <c r="AV832" s="320"/>
      <c r="AW832" s="320"/>
      <c r="AX832" s="320"/>
      <c r="AY832" s="320"/>
      <c r="AZ832" s="320"/>
      <c r="BA832" s="320"/>
      <c r="BB832" s="320"/>
      <c r="BC832" s="320"/>
      <c r="BD832" s="320"/>
    </row>
    <row r="833" spans="1:56" ht="16.5" customHeight="1">
      <c r="A833" s="312"/>
      <c r="B833" s="451"/>
      <c r="C833" s="313"/>
      <c r="D833" s="313"/>
      <c r="E833" s="313"/>
      <c r="F833" s="313"/>
      <c r="G833" s="313"/>
      <c r="H833" s="313"/>
      <c r="I833" s="313"/>
      <c r="J833" s="313"/>
      <c r="K833" s="313"/>
      <c r="L833" s="313"/>
      <c r="M833" s="313"/>
      <c r="N833" s="313"/>
      <c r="O833" s="314"/>
      <c r="P833" s="314"/>
      <c r="Q833" s="314"/>
      <c r="R833" s="314"/>
      <c r="S833" s="313"/>
      <c r="T833" s="315"/>
      <c r="U833" s="316"/>
      <c r="V833" s="317"/>
      <c r="W833" s="465"/>
      <c r="X833" s="464"/>
      <c r="Y833" s="319"/>
      <c r="Z833" s="294"/>
      <c r="AA833" s="294"/>
      <c r="AB833" s="294"/>
      <c r="AC833" s="294"/>
      <c r="AD833" s="294"/>
      <c r="AE833" s="294"/>
      <c r="AF833" s="294"/>
      <c r="AG833" s="294"/>
      <c r="AH833" s="294"/>
      <c r="AI833" s="295"/>
      <c r="AJ833" s="296"/>
      <c r="AK833" s="321"/>
      <c r="AL833" s="294"/>
      <c r="AM833" s="294"/>
      <c r="AN833" s="320"/>
      <c r="AO833" s="320"/>
      <c r="AP833" s="320"/>
      <c r="AQ833" s="320"/>
      <c r="AR833" s="320"/>
      <c r="AS833" s="320"/>
      <c r="AT833" s="320"/>
      <c r="AU833" s="320"/>
      <c r="AV833" s="320"/>
      <c r="AW833" s="320"/>
      <c r="AX833" s="320"/>
      <c r="AY833" s="320"/>
      <c r="AZ833" s="320"/>
      <c r="BA833" s="320"/>
      <c r="BB833" s="320"/>
      <c r="BC833" s="320"/>
      <c r="BD833" s="320"/>
    </row>
    <row r="834" spans="1:56" ht="16.5" customHeight="1">
      <c r="A834" s="312"/>
      <c r="B834" s="451"/>
      <c r="C834" s="313"/>
      <c r="D834" s="313"/>
      <c r="E834" s="313"/>
      <c r="F834" s="313"/>
      <c r="G834" s="313"/>
      <c r="H834" s="313"/>
      <c r="I834" s="313"/>
      <c r="J834" s="313"/>
      <c r="K834" s="313"/>
      <c r="L834" s="313"/>
      <c r="M834" s="313"/>
      <c r="N834" s="313"/>
      <c r="O834" s="314"/>
      <c r="P834" s="314"/>
      <c r="Q834" s="314"/>
      <c r="R834" s="314"/>
      <c r="S834" s="313"/>
      <c r="T834" s="315"/>
      <c r="U834" s="316"/>
      <c r="V834" s="317"/>
      <c r="W834" s="465"/>
      <c r="X834" s="464"/>
      <c r="Y834" s="319"/>
      <c r="Z834" s="294"/>
      <c r="AA834" s="294"/>
      <c r="AB834" s="294"/>
      <c r="AC834" s="294"/>
      <c r="AD834" s="294"/>
      <c r="AE834" s="294"/>
      <c r="AF834" s="294"/>
      <c r="AG834" s="294"/>
      <c r="AH834" s="294"/>
      <c r="AI834" s="295"/>
      <c r="AJ834" s="296"/>
      <c r="AK834" s="321"/>
      <c r="AL834" s="294"/>
      <c r="AM834" s="294"/>
      <c r="AN834" s="320"/>
      <c r="AO834" s="320"/>
      <c r="AP834" s="320"/>
      <c r="AQ834" s="320"/>
      <c r="AR834" s="320"/>
      <c r="AS834" s="320"/>
      <c r="AT834" s="320"/>
      <c r="AU834" s="320"/>
      <c r="AV834" s="320"/>
      <c r="AW834" s="320"/>
      <c r="AX834" s="320"/>
      <c r="AY834" s="320"/>
      <c r="AZ834" s="320"/>
      <c r="BA834" s="320"/>
      <c r="BB834" s="320"/>
      <c r="BC834" s="320"/>
      <c r="BD834" s="320"/>
    </row>
    <row r="835" spans="1:56" ht="16.5" customHeight="1">
      <c r="A835" s="312"/>
      <c r="B835" s="451"/>
      <c r="C835" s="313"/>
      <c r="D835" s="313"/>
      <c r="E835" s="313"/>
      <c r="F835" s="313"/>
      <c r="G835" s="313"/>
      <c r="H835" s="313"/>
      <c r="I835" s="313"/>
      <c r="J835" s="313"/>
      <c r="K835" s="313"/>
      <c r="L835" s="313"/>
      <c r="M835" s="313"/>
      <c r="N835" s="313"/>
      <c r="O835" s="314"/>
      <c r="P835" s="314"/>
      <c r="Q835" s="314"/>
      <c r="R835" s="314"/>
      <c r="S835" s="313"/>
      <c r="T835" s="315"/>
      <c r="U835" s="316"/>
      <c r="V835" s="317"/>
      <c r="W835" s="465"/>
      <c r="X835" s="464"/>
      <c r="Y835" s="319"/>
      <c r="Z835" s="294"/>
      <c r="AA835" s="294"/>
      <c r="AB835" s="294"/>
      <c r="AC835" s="294"/>
      <c r="AD835" s="294"/>
      <c r="AE835" s="294"/>
      <c r="AF835" s="294"/>
      <c r="AG835" s="294"/>
      <c r="AH835" s="294"/>
      <c r="AI835" s="295"/>
      <c r="AJ835" s="296"/>
      <c r="AK835" s="321"/>
      <c r="AL835" s="294"/>
      <c r="AM835" s="294"/>
      <c r="AN835" s="320"/>
      <c r="AO835" s="320"/>
      <c r="AP835" s="320"/>
      <c r="AQ835" s="320"/>
      <c r="AR835" s="320"/>
      <c r="AS835" s="320"/>
      <c r="AT835" s="320"/>
      <c r="AU835" s="320"/>
      <c r="AV835" s="320"/>
      <c r="AW835" s="320"/>
      <c r="AX835" s="320"/>
      <c r="AY835" s="320"/>
      <c r="AZ835" s="320"/>
      <c r="BA835" s="320"/>
      <c r="BB835" s="320"/>
      <c r="BC835" s="320"/>
      <c r="BD835" s="320"/>
    </row>
    <row r="836" spans="1:56" ht="16.5" customHeight="1">
      <c r="A836" s="312"/>
      <c r="B836" s="451"/>
      <c r="C836" s="313"/>
      <c r="D836" s="313"/>
      <c r="E836" s="313"/>
      <c r="F836" s="313"/>
      <c r="G836" s="313"/>
      <c r="H836" s="313"/>
      <c r="I836" s="313"/>
      <c r="J836" s="313"/>
      <c r="K836" s="313"/>
      <c r="L836" s="313"/>
      <c r="M836" s="313"/>
      <c r="N836" s="313"/>
      <c r="O836" s="314"/>
      <c r="P836" s="314"/>
      <c r="Q836" s="314"/>
      <c r="R836" s="314"/>
      <c r="S836" s="313"/>
      <c r="T836" s="315"/>
      <c r="U836" s="316"/>
      <c r="V836" s="317"/>
      <c r="W836" s="465"/>
      <c r="X836" s="464"/>
      <c r="Y836" s="319"/>
      <c r="Z836" s="294"/>
      <c r="AA836" s="294"/>
      <c r="AB836" s="294"/>
      <c r="AC836" s="294"/>
      <c r="AD836" s="294"/>
      <c r="AE836" s="294"/>
      <c r="AF836" s="294"/>
      <c r="AG836" s="294"/>
      <c r="AH836" s="294"/>
      <c r="AI836" s="295"/>
      <c r="AJ836" s="296"/>
      <c r="AK836" s="321"/>
      <c r="AL836" s="294"/>
      <c r="AM836" s="294"/>
      <c r="AN836" s="320"/>
      <c r="AO836" s="320"/>
      <c r="AP836" s="320"/>
      <c r="AQ836" s="320"/>
      <c r="AR836" s="320"/>
      <c r="AS836" s="320"/>
      <c r="AT836" s="320"/>
      <c r="AU836" s="320"/>
      <c r="AV836" s="320"/>
      <c r="AW836" s="320"/>
      <c r="AX836" s="320"/>
      <c r="AY836" s="320"/>
      <c r="AZ836" s="320"/>
      <c r="BA836" s="320"/>
      <c r="BB836" s="320"/>
      <c r="BC836" s="320"/>
      <c r="BD836" s="320"/>
    </row>
    <row r="837" spans="1:56" ht="16.5" customHeight="1">
      <c r="A837" s="312"/>
      <c r="B837" s="451"/>
      <c r="C837" s="313"/>
      <c r="D837" s="313"/>
      <c r="E837" s="313"/>
      <c r="F837" s="313"/>
      <c r="G837" s="313"/>
      <c r="H837" s="313"/>
      <c r="I837" s="313"/>
      <c r="J837" s="313"/>
      <c r="K837" s="313"/>
      <c r="L837" s="313"/>
      <c r="M837" s="313"/>
      <c r="N837" s="313"/>
      <c r="O837" s="314"/>
      <c r="P837" s="314"/>
      <c r="Q837" s="314"/>
      <c r="R837" s="314"/>
      <c r="S837" s="313"/>
      <c r="T837" s="315"/>
      <c r="U837" s="316"/>
      <c r="V837" s="317"/>
      <c r="W837" s="465"/>
      <c r="X837" s="464"/>
      <c r="Y837" s="319"/>
      <c r="Z837" s="294"/>
      <c r="AA837" s="294"/>
      <c r="AB837" s="294"/>
      <c r="AC837" s="294"/>
      <c r="AD837" s="294"/>
      <c r="AE837" s="294"/>
      <c r="AF837" s="294"/>
      <c r="AG837" s="294"/>
      <c r="AH837" s="294"/>
      <c r="AI837" s="295"/>
      <c r="AJ837" s="296"/>
      <c r="AK837" s="321"/>
      <c r="AL837" s="294"/>
      <c r="AM837" s="294"/>
      <c r="AN837" s="320"/>
      <c r="AO837" s="320"/>
      <c r="AP837" s="320"/>
      <c r="AQ837" s="320"/>
      <c r="AR837" s="320"/>
      <c r="AS837" s="320"/>
      <c r="AT837" s="320"/>
      <c r="AU837" s="320"/>
      <c r="AV837" s="320"/>
      <c r="AW837" s="320"/>
      <c r="AX837" s="320"/>
      <c r="AY837" s="320"/>
      <c r="AZ837" s="320"/>
      <c r="BA837" s="320"/>
      <c r="BB837" s="320"/>
      <c r="BC837" s="320"/>
      <c r="BD837" s="320"/>
    </row>
    <row r="838" spans="1:56" ht="16.5" customHeight="1">
      <c r="A838" s="312"/>
      <c r="B838" s="451"/>
      <c r="C838" s="313"/>
      <c r="D838" s="313"/>
      <c r="E838" s="313"/>
      <c r="F838" s="313"/>
      <c r="G838" s="313"/>
      <c r="H838" s="313"/>
      <c r="I838" s="313"/>
      <c r="J838" s="313"/>
      <c r="K838" s="313"/>
      <c r="L838" s="313"/>
      <c r="M838" s="313"/>
      <c r="N838" s="313"/>
      <c r="O838" s="314"/>
      <c r="P838" s="314"/>
      <c r="Q838" s="314"/>
      <c r="R838" s="314"/>
      <c r="S838" s="313"/>
      <c r="T838" s="315"/>
      <c r="U838" s="316"/>
      <c r="V838" s="317"/>
      <c r="W838" s="465"/>
      <c r="X838" s="464"/>
      <c r="Y838" s="319"/>
      <c r="Z838" s="294"/>
      <c r="AA838" s="294"/>
      <c r="AB838" s="294"/>
      <c r="AC838" s="294"/>
      <c r="AD838" s="294"/>
      <c r="AE838" s="294"/>
      <c r="AF838" s="294"/>
      <c r="AG838" s="294"/>
      <c r="AH838" s="294"/>
      <c r="AI838" s="295"/>
      <c r="AJ838" s="296"/>
      <c r="AK838" s="321"/>
      <c r="AL838" s="294"/>
      <c r="AM838" s="294"/>
      <c r="AN838" s="320"/>
      <c r="AO838" s="320"/>
      <c r="AP838" s="320"/>
      <c r="AQ838" s="320"/>
      <c r="AR838" s="320"/>
      <c r="AS838" s="320"/>
      <c r="AT838" s="320"/>
      <c r="AU838" s="320"/>
      <c r="AV838" s="320"/>
      <c r="AW838" s="320"/>
      <c r="AX838" s="320"/>
      <c r="AY838" s="320"/>
      <c r="AZ838" s="320"/>
      <c r="BA838" s="320"/>
      <c r="BB838" s="320"/>
      <c r="BC838" s="320"/>
      <c r="BD838" s="320"/>
    </row>
    <row r="839" spans="1:56" ht="16.5" customHeight="1">
      <c r="A839" s="312"/>
      <c r="B839" s="451"/>
      <c r="C839" s="313"/>
      <c r="D839" s="313"/>
      <c r="E839" s="313"/>
      <c r="F839" s="313"/>
      <c r="G839" s="313"/>
      <c r="H839" s="313"/>
      <c r="I839" s="313"/>
      <c r="J839" s="313"/>
      <c r="K839" s="313"/>
      <c r="L839" s="313"/>
      <c r="M839" s="313"/>
      <c r="N839" s="313"/>
      <c r="O839" s="314"/>
      <c r="P839" s="314"/>
      <c r="Q839" s="314"/>
      <c r="R839" s="314"/>
      <c r="S839" s="313"/>
      <c r="T839" s="315"/>
      <c r="U839" s="316"/>
      <c r="V839" s="317"/>
      <c r="W839" s="465"/>
      <c r="X839" s="464"/>
      <c r="Y839" s="319"/>
      <c r="Z839" s="294"/>
      <c r="AA839" s="294"/>
      <c r="AB839" s="294"/>
      <c r="AC839" s="294"/>
      <c r="AD839" s="294"/>
      <c r="AE839" s="294"/>
      <c r="AF839" s="294"/>
      <c r="AG839" s="294"/>
      <c r="AH839" s="294"/>
      <c r="AI839" s="295"/>
      <c r="AJ839" s="296"/>
      <c r="AK839" s="321"/>
      <c r="AL839" s="294"/>
      <c r="AM839" s="294"/>
      <c r="AN839" s="320"/>
      <c r="AO839" s="320"/>
      <c r="AP839" s="320"/>
      <c r="AQ839" s="320"/>
      <c r="AR839" s="320"/>
      <c r="AS839" s="320"/>
      <c r="AT839" s="320"/>
      <c r="AU839" s="320"/>
      <c r="AV839" s="320"/>
      <c r="AW839" s="320"/>
      <c r="AX839" s="320"/>
      <c r="AY839" s="320"/>
      <c r="AZ839" s="320"/>
      <c r="BA839" s="320"/>
      <c r="BB839" s="320"/>
      <c r="BC839" s="320"/>
      <c r="BD839" s="320"/>
    </row>
    <row r="840" spans="1:56" ht="16.5" customHeight="1">
      <c r="A840" s="312"/>
      <c r="B840" s="451"/>
      <c r="C840" s="313"/>
      <c r="D840" s="313"/>
      <c r="E840" s="313"/>
      <c r="F840" s="313"/>
      <c r="G840" s="313"/>
      <c r="H840" s="313"/>
      <c r="I840" s="313"/>
      <c r="J840" s="313"/>
      <c r="K840" s="313"/>
      <c r="L840" s="313"/>
      <c r="M840" s="313"/>
      <c r="N840" s="313"/>
      <c r="O840" s="314"/>
      <c r="P840" s="314"/>
      <c r="Q840" s="314"/>
      <c r="R840" s="314"/>
      <c r="S840" s="313"/>
      <c r="T840" s="315"/>
      <c r="U840" s="316"/>
      <c r="V840" s="317"/>
      <c r="W840" s="465"/>
      <c r="X840" s="464"/>
      <c r="Y840" s="319"/>
      <c r="Z840" s="294"/>
      <c r="AA840" s="294"/>
      <c r="AB840" s="294"/>
      <c r="AC840" s="294"/>
      <c r="AD840" s="294"/>
      <c r="AE840" s="294"/>
      <c r="AF840" s="294"/>
      <c r="AG840" s="294"/>
      <c r="AH840" s="294"/>
      <c r="AI840" s="295"/>
      <c r="AJ840" s="296"/>
      <c r="AK840" s="321"/>
      <c r="AL840" s="294"/>
      <c r="AM840" s="294"/>
      <c r="AN840" s="320"/>
      <c r="AO840" s="320"/>
      <c r="AP840" s="320"/>
      <c r="AQ840" s="320"/>
      <c r="AR840" s="320"/>
      <c r="AS840" s="320"/>
      <c r="AT840" s="320"/>
      <c r="AU840" s="320"/>
      <c r="AV840" s="320"/>
      <c r="AW840" s="320"/>
      <c r="AX840" s="320"/>
      <c r="AY840" s="320"/>
      <c r="AZ840" s="320"/>
      <c r="BA840" s="320"/>
      <c r="BB840" s="320"/>
      <c r="BC840" s="320"/>
      <c r="BD840" s="320"/>
    </row>
    <row r="841" spans="1:56" ht="16.5" customHeight="1">
      <c r="A841" s="312"/>
      <c r="B841" s="451"/>
      <c r="C841" s="313"/>
      <c r="D841" s="313"/>
      <c r="E841" s="313"/>
      <c r="F841" s="313"/>
      <c r="G841" s="313"/>
      <c r="H841" s="313"/>
      <c r="I841" s="313"/>
      <c r="J841" s="313"/>
      <c r="K841" s="313"/>
      <c r="L841" s="313"/>
      <c r="M841" s="313"/>
      <c r="N841" s="313"/>
      <c r="O841" s="314"/>
      <c r="P841" s="314"/>
      <c r="Q841" s="314"/>
      <c r="R841" s="314"/>
      <c r="S841" s="313"/>
      <c r="T841" s="315"/>
      <c r="U841" s="316"/>
      <c r="V841" s="317"/>
      <c r="W841" s="465"/>
      <c r="X841" s="464"/>
      <c r="Y841" s="319"/>
      <c r="Z841" s="294"/>
      <c r="AA841" s="294"/>
      <c r="AB841" s="294"/>
      <c r="AC841" s="294"/>
      <c r="AD841" s="294"/>
      <c r="AE841" s="294"/>
      <c r="AF841" s="294"/>
      <c r="AG841" s="294"/>
      <c r="AH841" s="294"/>
      <c r="AI841" s="295"/>
      <c r="AJ841" s="296"/>
      <c r="AK841" s="321"/>
      <c r="AL841" s="294"/>
      <c r="AM841" s="294"/>
      <c r="AN841" s="320"/>
      <c r="AO841" s="320"/>
      <c r="AP841" s="320"/>
      <c r="AQ841" s="320"/>
      <c r="AR841" s="320"/>
      <c r="AS841" s="320"/>
      <c r="AT841" s="320"/>
      <c r="AU841" s="320"/>
      <c r="AV841" s="320"/>
      <c r="AW841" s="320"/>
      <c r="AX841" s="320"/>
      <c r="AY841" s="320"/>
      <c r="AZ841" s="320"/>
      <c r="BA841" s="320"/>
      <c r="BB841" s="320"/>
      <c r="BC841" s="320"/>
      <c r="BD841" s="320"/>
    </row>
    <row r="842" spans="1:56" ht="16.5" customHeight="1">
      <c r="A842" s="312"/>
      <c r="B842" s="451"/>
      <c r="C842" s="313"/>
      <c r="D842" s="313"/>
      <c r="E842" s="313"/>
      <c r="F842" s="313"/>
      <c r="G842" s="313"/>
      <c r="H842" s="313"/>
      <c r="I842" s="313"/>
      <c r="J842" s="313"/>
      <c r="K842" s="313"/>
      <c r="L842" s="313"/>
      <c r="M842" s="313"/>
      <c r="N842" s="313"/>
      <c r="O842" s="314"/>
      <c r="P842" s="314"/>
      <c r="Q842" s="314"/>
      <c r="R842" s="314"/>
      <c r="S842" s="313"/>
      <c r="T842" s="315"/>
      <c r="U842" s="316"/>
      <c r="V842" s="317"/>
      <c r="W842" s="465"/>
      <c r="X842" s="464"/>
      <c r="Y842" s="319"/>
      <c r="Z842" s="294"/>
      <c r="AA842" s="294"/>
      <c r="AB842" s="294"/>
      <c r="AC842" s="294"/>
      <c r="AD842" s="294"/>
      <c r="AE842" s="294"/>
      <c r="AF842" s="294"/>
      <c r="AG842" s="294"/>
      <c r="AH842" s="294"/>
      <c r="AI842" s="295"/>
      <c r="AJ842" s="296"/>
      <c r="AK842" s="321"/>
      <c r="AL842" s="294"/>
      <c r="AM842" s="294"/>
      <c r="AN842" s="320"/>
      <c r="AO842" s="320"/>
      <c r="AP842" s="320"/>
      <c r="AQ842" s="320"/>
      <c r="AR842" s="320"/>
      <c r="AS842" s="320"/>
      <c r="AT842" s="320"/>
      <c r="AU842" s="320"/>
      <c r="AV842" s="320"/>
      <c r="AW842" s="320"/>
      <c r="AX842" s="320"/>
      <c r="AY842" s="320"/>
      <c r="AZ842" s="320"/>
      <c r="BA842" s="320"/>
      <c r="BB842" s="320"/>
      <c r="BC842" s="320"/>
      <c r="BD842" s="320"/>
    </row>
    <row r="843" spans="1:56" ht="16.5" customHeight="1">
      <c r="A843" s="312"/>
      <c r="B843" s="451"/>
      <c r="C843" s="313"/>
      <c r="D843" s="313"/>
      <c r="E843" s="313"/>
      <c r="F843" s="313"/>
      <c r="G843" s="313"/>
      <c r="H843" s="313"/>
      <c r="I843" s="313"/>
      <c r="J843" s="313"/>
      <c r="K843" s="313"/>
      <c r="L843" s="313"/>
      <c r="M843" s="313"/>
      <c r="N843" s="313"/>
      <c r="O843" s="314"/>
      <c r="P843" s="314"/>
      <c r="Q843" s="314"/>
      <c r="R843" s="314"/>
      <c r="S843" s="313"/>
      <c r="T843" s="315"/>
      <c r="U843" s="316"/>
      <c r="V843" s="317"/>
      <c r="W843" s="465"/>
      <c r="X843" s="464"/>
      <c r="Y843" s="319"/>
      <c r="Z843" s="294"/>
      <c r="AA843" s="294"/>
      <c r="AB843" s="294"/>
      <c r="AC843" s="294"/>
      <c r="AD843" s="294"/>
      <c r="AE843" s="294"/>
      <c r="AF843" s="294"/>
      <c r="AG843" s="294"/>
      <c r="AH843" s="294"/>
      <c r="AI843" s="295"/>
      <c r="AJ843" s="296"/>
      <c r="AK843" s="321"/>
      <c r="AL843" s="294"/>
      <c r="AM843" s="294"/>
      <c r="AN843" s="320"/>
      <c r="AO843" s="320"/>
      <c r="AP843" s="320"/>
      <c r="AQ843" s="320"/>
      <c r="AR843" s="320"/>
      <c r="AS843" s="320"/>
      <c r="AT843" s="320"/>
      <c r="AU843" s="320"/>
      <c r="AV843" s="320"/>
      <c r="AW843" s="320"/>
      <c r="AX843" s="320"/>
      <c r="AY843" s="320"/>
      <c r="AZ843" s="320"/>
      <c r="BA843" s="320"/>
      <c r="BB843" s="320"/>
      <c r="BC843" s="320"/>
      <c r="BD843" s="320"/>
    </row>
    <row r="844" spans="1:56" ht="16.5" customHeight="1">
      <c r="A844" s="312"/>
      <c r="B844" s="451"/>
      <c r="C844" s="313"/>
      <c r="D844" s="313"/>
      <c r="E844" s="313"/>
      <c r="F844" s="313"/>
      <c r="G844" s="313"/>
      <c r="H844" s="313"/>
      <c r="I844" s="313"/>
      <c r="J844" s="313"/>
      <c r="K844" s="313"/>
      <c r="L844" s="313"/>
      <c r="M844" s="313"/>
      <c r="N844" s="313"/>
      <c r="O844" s="314"/>
      <c r="P844" s="314"/>
      <c r="Q844" s="314"/>
      <c r="R844" s="314"/>
      <c r="S844" s="313"/>
      <c r="T844" s="315"/>
      <c r="U844" s="316"/>
      <c r="V844" s="317"/>
      <c r="W844" s="465"/>
      <c r="X844" s="464"/>
      <c r="Y844" s="319"/>
      <c r="Z844" s="294"/>
      <c r="AA844" s="294"/>
      <c r="AB844" s="294"/>
      <c r="AC844" s="294"/>
      <c r="AD844" s="294"/>
      <c r="AE844" s="294"/>
      <c r="AF844" s="294"/>
      <c r="AG844" s="294"/>
      <c r="AH844" s="294"/>
      <c r="AI844" s="295"/>
      <c r="AJ844" s="296"/>
      <c r="AK844" s="321"/>
      <c r="AL844" s="294"/>
      <c r="AM844" s="294"/>
      <c r="AN844" s="320"/>
      <c r="AO844" s="320"/>
      <c r="AP844" s="320"/>
      <c r="AQ844" s="320"/>
      <c r="AR844" s="320"/>
      <c r="AS844" s="320"/>
      <c r="AT844" s="320"/>
      <c r="AU844" s="320"/>
      <c r="AV844" s="320"/>
      <c r="AW844" s="320"/>
      <c r="AX844" s="320"/>
      <c r="AY844" s="320"/>
      <c r="AZ844" s="320"/>
      <c r="BA844" s="320"/>
      <c r="BB844" s="320"/>
      <c r="BC844" s="320"/>
      <c r="BD844" s="320"/>
    </row>
    <row r="845" spans="1:56" ht="16.5" customHeight="1">
      <c r="A845" s="312"/>
      <c r="B845" s="451"/>
      <c r="C845" s="313"/>
      <c r="D845" s="313"/>
      <c r="E845" s="313"/>
      <c r="F845" s="313"/>
      <c r="G845" s="313"/>
      <c r="H845" s="313"/>
      <c r="I845" s="313"/>
      <c r="J845" s="313"/>
      <c r="K845" s="313"/>
      <c r="L845" s="313"/>
      <c r="M845" s="313"/>
      <c r="N845" s="313"/>
      <c r="O845" s="314"/>
      <c r="P845" s="314"/>
      <c r="Q845" s="314"/>
      <c r="R845" s="314"/>
      <c r="S845" s="313"/>
      <c r="T845" s="315"/>
      <c r="U845" s="316"/>
      <c r="V845" s="317"/>
      <c r="W845" s="465"/>
      <c r="X845" s="464"/>
      <c r="Y845" s="319"/>
      <c r="Z845" s="294"/>
      <c r="AA845" s="294"/>
      <c r="AB845" s="294"/>
      <c r="AC845" s="294"/>
      <c r="AD845" s="294"/>
      <c r="AE845" s="294"/>
      <c r="AF845" s="294"/>
      <c r="AG845" s="294"/>
      <c r="AH845" s="294"/>
      <c r="AI845" s="295"/>
      <c r="AJ845" s="296"/>
      <c r="AK845" s="321"/>
      <c r="AL845" s="294"/>
      <c r="AM845" s="294"/>
      <c r="AN845" s="320"/>
      <c r="AO845" s="320"/>
      <c r="AP845" s="320"/>
      <c r="AQ845" s="320"/>
      <c r="AR845" s="320"/>
      <c r="AS845" s="320"/>
      <c r="AT845" s="320"/>
      <c r="AU845" s="320"/>
      <c r="AV845" s="320"/>
      <c r="AW845" s="320"/>
      <c r="AX845" s="320"/>
      <c r="AY845" s="320"/>
      <c r="AZ845" s="320"/>
      <c r="BA845" s="320"/>
      <c r="BB845" s="320"/>
      <c r="BC845" s="320"/>
      <c r="BD845" s="320"/>
    </row>
    <row r="846" spans="1:56" ht="16.5" customHeight="1">
      <c r="A846" s="312"/>
      <c r="B846" s="451"/>
      <c r="C846" s="313"/>
      <c r="D846" s="313"/>
      <c r="E846" s="313"/>
      <c r="F846" s="313"/>
      <c r="G846" s="313"/>
      <c r="H846" s="313"/>
      <c r="I846" s="313"/>
      <c r="J846" s="313"/>
      <c r="K846" s="313"/>
      <c r="L846" s="313"/>
      <c r="M846" s="313"/>
      <c r="N846" s="313"/>
      <c r="O846" s="314"/>
      <c r="P846" s="314"/>
      <c r="Q846" s="314"/>
      <c r="R846" s="314"/>
      <c r="S846" s="313"/>
      <c r="T846" s="315"/>
      <c r="U846" s="316"/>
      <c r="V846" s="317"/>
      <c r="W846" s="465"/>
      <c r="X846" s="464"/>
      <c r="Y846" s="319"/>
      <c r="Z846" s="294"/>
      <c r="AA846" s="294"/>
      <c r="AB846" s="294"/>
      <c r="AC846" s="294"/>
      <c r="AD846" s="294"/>
      <c r="AE846" s="294"/>
      <c r="AF846" s="294"/>
      <c r="AG846" s="294"/>
      <c r="AH846" s="294"/>
      <c r="AI846" s="295"/>
      <c r="AJ846" s="296"/>
      <c r="AK846" s="321"/>
      <c r="AL846" s="294"/>
      <c r="AM846" s="294"/>
      <c r="AN846" s="320"/>
      <c r="AO846" s="320"/>
      <c r="AP846" s="320"/>
      <c r="AQ846" s="320"/>
      <c r="AR846" s="320"/>
      <c r="AS846" s="320"/>
      <c r="AT846" s="320"/>
      <c r="AU846" s="320"/>
      <c r="AV846" s="320"/>
      <c r="AW846" s="320"/>
      <c r="AX846" s="320"/>
      <c r="AY846" s="320"/>
      <c r="AZ846" s="320"/>
      <c r="BA846" s="320"/>
      <c r="BB846" s="320"/>
      <c r="BC846" s="320"/>
      <c r="BD846" s="320"/>
    </row>
    <row r="847" spans="1:56" ht="16.5" customHeight="1">
      <c r="A847" s="312"/>
      <c r="B847" s="451"/>
      <c r="C847" s="313"/>
      <c r="D847" s="313"/>
      <c r="E847" s="313"/>
      <c r="F847" s="313"/>
      <c r="G847" s="313"/>
      <c r="H847" s="313"/>
      <c r="I847" s="313"/>
      <c r="J847" s="313"/>
      <c r="K847" s="313"/>
      <c r="L847" s="313"/>
      <c r="M847" s="313"/>
      <c r="N847" s="313"/>
      <c r="O847" s="314"/>
      <c r="P847" s="314"/>
      <c r="Q847" s="314"/>
      <c r="R847" s="314"/>
      <c r="S847" s="313"/>
      <c r="T847" s="315"/>
      <c r="U847" s="316"/>
      <c r="V847" s="317"/>
      <c r="W847" s="465"/>
      <c r="X847" s="464"/>
      <c r="Y847" s="319"/>
      <c r="Z847" s="294"/>
      <c r="AA847" s="294"/>
      <c r="AB847" s="294"/>
      <c r="AC847" s="294"/>
      <c r="AD847" s="294"/>
      <c r="AE847" s="294"/>
      <c r="AF847" s="294"/>
      <c r="AG847" s="294"/>
      <c r="AH847" s="294"/>
      <c r="AI847" s="295"/>
      <c r="AJ847" s="296"/>
      <c r="AK847" s="321"/>
      <c r="AL847" s="294"/>
      <c r="AM847" s="294"/>
      <c r="AN847" s="320"/>
      <c r="AO847" s="320"/>
      <c r="AP847" s="320"/>
      <c r="AQ847" s="320"/>
      <c r="AR847" s="320"/>
      <c r="AS847" s="320"/>
      <c r="AT847" s="320"/>
      <c r="AU847" s="320"/>
      <c r="AV847" s="320"/>
      <c r="AW847" s="320"/>
      <c r="AX847" s="320"/>
      <c r="AY847" s="320"/>
      <c r="AZ847" s="320"/>
      <c r="BA847" s="320"/>
      <c r="BB847" s="320"/>
      <c r="BC847" s="320"/>
      <c r="BD847" s="320"/>
    </row>
    <row r="848" spans="1:56" ht="16.5" customHeight="1">
      <c r="A848" s="312"/>
      <c r="B848" s="451"/>
      <c r="C848" s="313"/>
      <c r="D848" s="313"/>
      <c r="E848" s="313"/>
      <c r="F848" s="313"/>
      <c r="G848" s="313"/>
      <c r="H848" s="313"/>
      <c r="I848" s="313"/>
      <c r="J848" s="313"/>
      <c r="K848" s="313"/>
      <c r="L848" s="313"/>
      <c r="M848" s="313"/>
      <c r="N848" s="313"/>
      <c r="O848" s="314"/>
      <c r="P848" s="314"/>
      <c r="Q848" s="314"/>
      <c r="R848" s="314"/>
      <c r="S848" s="313"/>
      <c r="T848" s="315"/>
      <c r="U848" s="316"/>
      <c r="V848" s="317"/>
      <c r="W848" s="465"/>
      <c r="X848" s="464"/>
      <c r="Y848" s="319"/>
      <c r="Z848" s="294"/>
      <c r="AA848" s="294"/>
      <c r="AB848" s="294"/>
      <c r="AC848" s="294"/>
      <c r="AD848" s="294"/>
      <c r="AE848" s="294"/>
      <c r="AF848" s="294"/>
      <c r="AG848" s="294"/>
      <c r="AH848" s="294"/>
      <c r="AI848" s="295"/>
      <c r="AJ848" s="296"/>
      <c r="AK848" s="321"/>
      <c r="AL848" s="294"/>
      <c r="AM848" s="294"/>
      <c r="AN848" s="320"/>
      <c r="AO848" s="320"/>
      <c r="AP848" s="320"/>
      <c r="AQ848" s="320"/>
      <c r="AR848" s="320"/>
      <c r="AS848" s="320"/>
      <c r="AT848" s="320"/>
      <c r="AU848" s="320"/>
      <c r="AV848" s="320"/>
      <c r="AW848" s="320"/>
      <c r="AX848" s="320"/>
      <c r="AY848" s="320"/>
      <c r="AZ848" s="320"/>
      <c r="BA848" s="320"/>
      <c r="BB848" s="320"/>
      <c r="BC848" s="320"/>
      <c r="BD848" s="320"/>
    </row>
    <row r="849" spans="1:56" ht="16.5" customHeight="1">
      <c r="A849" s="312"/>
      <c r="B849" s="451"/>
      <c r="C849" s="313"/>
      <c r="D849" s="313"/>
      <c r="E849" s="313"/>
      <c r="F849" s="313"/>
      <c r="G849" s="313"/>
      <c r="H849" s="313"/>
      <c r="I849" s="313"/>
      <c r="J849" s="313"/>
      <c r="K849" s="313"/>
      <c r="L849" s="313"/>
      <c r="M849" s="313"/>
      <c r="N849" s="313"/>
      <c r="O849" s="314"/>
      <c r="P849" s="314"/>
      <c r="Q849" s="314"/>
      <c r="R849" s="314"/>
      <c r="S849" s="313"/>
      <c r="T849" s="315"/>
      <c r="U849" s="316"/>
      <c r="V849" s="317"/>
      <c r="W849" s="465"/>
      <c r="X849" s="464"/>
      <c r="Y849" s="319"/>
      <c r="Z849" s="294"/>
      <c r="AA849" s="294"/>
      <c r="AB849" s="294"/>
      <c r="AC849" s="294"/>
      <c r="AD849" s="294"/>
      <c r="AE849" s="294"/>
      <c r="AF849" s="294"/>
      <c r="AG849" s="294"/>
      <c r="AH849" s="294"/>
      <c r="AI849" s="295"/>
      <c r="AJ849" s="296"/>
      <c r="AK849" s="321"/>
      <c r="AL849" s="294"/>
      <c r="AM849" s="294"/>
      <c r="AN849" s="320"/>
      <c r="AO849" s="320"/>
      <c r="AP849" s="320"/>
      <c r="AQ849" s="320"/>
      <c r="AR849" s="320"/>
      <c r="AS849" s="320"/>
      <c r="AT849" s="320"/>
      <c r="AU849" s="320"/>
      <c r="AV849" s="320"/>
      <c r="AW849" s="320"/>
      <c r="AX849" s="320"/>
      <c r="AY849" s="320"/>
      <c r="AZ849" s="320"/>
      <c r="BA849" s="320"/>
      <c r="BB849" s="320"/>
      <c r="BC849" s="320"/>
      <c r="BD849" s="320"/>
    </row>
    <row r="850" spans="1:56" ht="16.5" customHeight="1">
      <c r="A850" s="312"/>
      <c r="B850" s="451"/>
      <c r="C850" s="313"/>
      <c r="D850" s="313"/>
      <c r="E850" s="313"/>
      <c r="F850" s="313"/>
      <c r="G850" s="313"/>
      <c r="H850" s="313"/>
      <c r="I850" s="313"/>
      <c r="J850" s="313"/>
      <c r="K850" s="313"/>
      <c r="L850" s="313"/>
      <c r="M850" s="313"/>
      <c r="N850" s="313"/>
      <c r="O850" s="314"/>
      <c r="P850" s="314"/>
      <c r="Q850" s="314"/>
      <c r="R850" s="314"/>
      <c r="S850" s="313"/>
      <c r="T850" s="315"/>
      <c r="U850" s="316"/>
      <c r="V850" s="317"/>
      <c r="W850" s="465"/>
      <c r="X850" s="464"/>
      <c r="Y850" s="319"/>
      <c r="Z850" s="294"/>
      <c r="AA850" s="294"/>
      <c r="AB850" s="294"/>
      <c r="AC850" s="294"/>
      <c r="AD850" s="294"/>
      <c r="AE850" s="294"/>
      <c r="AF850" s="294"/>
      <c r="AG850" s="294"/>
      <c r="AH850" s="294"/>
      <c r="AI850" s="295"/>
      <c r="AJ850" s="296"/>
      <c r="AK850" s="321"/>
      <c r="AL850" s="294"/>
      <c r="AM850" s="294"/>
      <c r="AN850" s="320"/>
      <c r="AO850" s="320"/>
      <c r="AP850" s="320"/>
      <c r="AQ850" s="320"/>
      <c r="AR850" s="320"/>
      <c r="AS850" s="320"/>
      <c r="AT850" s="320"/>
      <c r="AU850" s="320"/>
      <c r="AV850" s="320"/>
      <c r="AW850" s="320"/>
      <c r="AX850" s="320"/>
      <c r="AY850" s="320"/>
      <c r="AZ850" s="320"/>
      <c r="BA850" s="320"/>
      <c r="BB850" s="320"/>
      <c r="BC850" s="320"/>
      <c r="BD850" s="320"/>
    </row>
    <row r="851" spans="1:56" ht="16.5" customHeight="1">
      <c r="A851" s="312"/>
      <c r="B851" s="451"/>
      <c r="C851" s="313"/>
      <c r="D851" s="313"/>
      <c r="E851" s="313"/>
      <c r="F851" s="313"/>
      <c r="G851" s="313"/>
      <c r="H851" s="313"/>
      <c r="I851" s="313"/>
      <c r="J851" s="313"/>
      <c r="K851" s="313"/>
      <c r="L851" s="313"/>
      <c r="M851" s="313"/>
      <c r="N851" s="313"/>
      <c r="O851" s="314"/>
      <c r="P851" s="314"/>
      <c r="Q851" s="314"/>
      <c r="R851" s="314"/>
      <c r="S851" s="313"/>
      <c r="T851" s="315"/>
      <c r="U851" s="316"/>
      <c r="V851" s="317"/>
      <c r="W851" s="465"/>
      <c r="X851" s="464"/>
      <c r="Y851" s="319"/>
      <c r="Z851" s="294"/>
      <c r="AA851" s="294"/>
      <c r="AB851" s="294"/>
      <c r="AC851" s="294"/>
      <c r="AD851" s="294"/>
      <c r="AE851" s="294"/>
      <c r="AF851" s="294"/>
      <c r="AG851" s="294"/>
      <c r="AH851" s="294"/>
      <c r="AI851" s="295"/>
      <c r="AJ851" s="296"/>
      <c r="AK851" s="321"/>
      <c r="AL851" s="294"/>
      <c r="AM851" s="294"/>
      <c r="AN851" s="320"/>
      <c r="AO851" s="320"/>
      <c r="AP851" s="320"/>
      <c r="AQ851" s="320"/>
      <c r="AR851" s="320"/>
      <c r="AS851" s="320"/>
      <c r="AT851" s="320"/>
      <c r="AU851" s="320"/>
      <c r="AV851" s="320"/>
      <c r="AW851" s="320"/>
      <c r="AX851" s="320"/>
      <c r="AY851" s="320"/>
      <c r="AZ851" s="320"/>
      <c r="BA851" s="320"/>
      <c r="BB851" s="320"/>
      <c r="BC851" s="320"/>
      <c r="BD851" s="320"/>
    </row>
    <row r="852" spans="1:56" ht="16.5" customHeight="1">
      <c r="A852" s="312"/>
      <c r="B852" s="451"/>
      <c r="C852" s="313"/>
      <c r="D852" s="313"/>
      <c r="E852" s="313"/>
      <c r="F852" s="313"/>
      <c r="G852" s="313"/>
      <c r="H852" s="313"/>
      <c r="I852" s="313"/>
      <c r="J852" s="313"/>
      <c r="K852" s="313"/>
      <c r="L852" s="313"/>
      <c r="M852" s="313"/>
      <c r="N852" s="313"/>
      <c r="O852" s="314"/>
      <c r="P852" s="314"/>
      <c r="Q852" s="314"/>
      <c r="R852" s="314"/>
      <c r="S852" s="313"/>
      <c r="T852" s="315"/>
      <c r="U852" s="316"/>
      <c r="V852" s="317"/>
      <c r="W852" s="465"/>
      <c r="X852" s="464"/>
      <c r="Y852" s="319"/>
      <c r="Z852" s="294"/>
      <c r="AA852" s="294"/>
      <c r="AB852" s="294"/>
      <c r="AC852" s="294"/>
      <c r="AD852" s="294"/>
      <c r="AE852" s="294"/>
      <c r="AF852" s="294"/>
      <c r="AG852" s="294"/>
      <c r="AH852" s="294"/>
      <c r="AI852" s="295"/>
      <c r="AJ852" s="296"/>
      <c r="AK852" s="321"/>
      <c r="AL852" s="294"/>
      <c r="AM852" s="294"/>
      <c r="AN852" s="320"/>
      <c r="AO852" s="320"/>
      <c r="AP852" s="320"/>
      <c r="AQ852" s="320"/>
      <c r="AR852" s="320"/>
      <c r="AS852" s="320"/>
      <c r="AT852" s="320"/>
      <c r="AU852" s="320"/>
      <c r="AV852" s="320"/>
      <c r="AW852" s="320"/>
      <c r="AX852" s="320"/>
      <c r="AY852" s="320"/>
      <c r="AZ852" s="320"/>
      <c r="BA852" s="320"/>
      <c r="BB852" s="320"/>
      <c r="BC852" s="320"/>
      <c r="BD852" s="320"/>
    </row>
    <row r="853" spans="1:56" ht="16.5" customHeight="1">
      <c r="A853" s="312"/>
      <c r="B853" s="451"/>
      <c r="C853" s="313"/>
      <c r="D853" s="313"/>
      <c r="E853" s="313"/>
      <c r="F853" s="313"/>
      <c r="G853" s="313"/>
      <c r="H853" s="313"/>
      <c r="I853" s="313"/>
      <c r="J853" s="313"/>
      <c r="K853" s="313"/>
      <c r="L853" s="313"/>
      <c r="M853" s="313"/>
      <c r="N853" s="313"/>
      <c r="O853" s="314"/>
      <c r="P853" s="314"/>
      <c r="Q853" s="314"/>
      <c r="R853" s="314"/>
      <c r="S853" s="313"/>
      <c r="T853" s="315"/>
      <c r="U853" s="316"/>
      <c r="V853" s="317"/>
      <c r="W853" s="465"/>
      <c r="X853" s="464"/>
      <c r="Y853" s="319"/>
      <c r="Z853" s="294"/>
      <c r="AA853" s="294"/>
      <c r="AB853" s="294"/>
      <c r="AC853" s="294"/>
      <c r="AD853" s="294"/>
      <c r="AE853" s="294"/>
      <c r="AF853" s="294"/>
      <c r="AG853" s="294"/>
      <c r="AH853" s="294"/>
      <c r="AI853" s="295"/>
      <c r="AJ853" s="296"/>
      <c r="AK853" s="321"/>
      <c r="AL853" s="294"/>
      <c r="AM853" s="294"/>
      <c r="AN853" s="320"/>
      <c r="AO853" s="320"/>
      <c r="AP853" s="320"/>
      <c r="AQ853" s="320"/>
      <c r="AR853" s="320"/>
      <c r="AS853" s="320"/>
      <c r="AT853" s="320"/>
      <c r="AU853" s="320"/>
      <c r="AV853" s="320"/>
      <c r="AW853" s="320"/>
      <c r="AX853" s="320"/>
      <c r="AY853" s="320"/>
      <c r="AZ853" s="320"/>
      <c r="BA853" s="320"/>
      <c r="BB853" s="320"/>
      <c r="BC853" s="320"/>
      <c r="BD853" s="320"/>
    </row>
    <row r="854" spans="1:56" ht="16.5" customHeight="1">
      <c r="A854" s="312"/>
      <c r="B854" s="451"/>
      <c r="C854" s="313"/>
      <c r="D854" s="313"/>
      <c r="E854" s="313"/>
      <c r="F854" s="313"/>
      <c r="G854" s="313"/>
      <c r="H854" s="313"/>
      <c r="I854" s="313"/>
      <c r="J854" s="313"/>
      <c r="K854" s="313"/>
      <c r="L854" s="313"/>
      <c r="M854" s="313"/>
      <c r="N854" s="313"/>
      <c r="O854" s="314"/>
      <c r="P854" s="314"/>
      <c r="Q854" s="314"/>
      <c r="R854" s="314"/>
      <c r="S854" s="313"/>
      <c r="T854" s="315"/>
      <c r="U854" s="316"/>
      <c r="V854" s="317"/>
      <c r="W854" s="465"/>
      <c r="X854" s="464"/>
      <c r="Y854" s="319"/>
      <c r="Z854" s="294"/>
      <c r="AA854" s="294"/>
      <c r="AB854" s="294"/>
      <c r="AC854" s="294"/>
      <c r="AD854" s="294"/>
      <c r="AE854" s="294"/>
      <c r="AF854" s="294"/>
      <c r="AG854" s="294"/>
      <c r="AH854" s="294"/>
      <c r="AI854" s="295"/>
      <c r="AJ854" s="296"/>
      <c r="AK854" s="321"/>
      <c r="AL854" s="294"/>
      <c r="AM854" s="294"/>
      <c r="AN854" s="320"/>
      <c r="AO854" s="320"/>
      <c r="AP854" s="320"/>
      <c r="AQ854" s="320"/>
      <c r="AR854" s="320"/>
      <c r="AS854" s="320"/>
      <c r="AT854" s="320"/>
      <c r="AU854" s="320"/>
      <c r="AV854" s="320"/>
      <c r="AW854" s="320"/>
      <c r="AX854" s="320"/>
      <c r="AY854" s="320"/>
      <c r="AZ854" s="320"/>
      <c r="BA854" s="320"/>
      <c r="BB854" s="320"/>
      <c r="BC854" s="320"/>
      <c r="BD854" s="320"/>
    </row>
    <row r="855" spans="1:56" ht="16.5" customHeight="1">
      <c r="A855" s="312"/>
      <c r="B855" s="451"/>
      <c r="C855" s="313"/>
      <c r="D855" s="313"/>
      <c r="E855" s="313"/>
      <c r="F855" s="313"/>
      <c r="G855" s="313"/>
      <c r="H855" s="313"/>
      <c r="I855" s="313"/>
      <c r="J855" s="313"/>
      <c r="K855" s="313"/>
      <c r="L855" s="313"/>
      <c r="M855" s="313"/>
      <c r="N855" s="313"/>
      <c r="O855" s="314"/>
      <c r="P855" s="314"/>
      <c r="Q855" s="314"/>
      <c r="R855" s="314"/>
      <c r="S855" s="313"/>
      <c r="T855" s="315"/>
      <c r="U855" s="316"/>
      <c r="V855" s="317"/>
      <c r="W855" s="465"/>
      <c r="X855" s="464"/>
      <c r="Y855" s="319"/>
      <c r="Z855" s="294"/>
      <c r="AA855" s="294"/>
      <c r="AB855" s="294"/>
      <c r="AC855" s="294"/>
      <c r="AD855" s="294"/>
      <c r="AE855" s="294"/>
      <c r="AF855" s="294"/>
      <c r="AG855" s="294"/>
      <c r="AH855" s="294"/>
      <c r="AI855" s="295"/>
      <c r="AJ855" s="296"/>
      <c r="AK855" s="321"/>
      <c r="AL855" s="294"/>
      <c r="AM855" s="294"/>
      <c r="AN855" s="320"/>
      <c r="AO855" s="320"/>
      <c r="AP855" s="320"/>
      <c r="AQ855" s="320"/>
      <c r="AR855" s="320"/>
      <c r="AS855" s="320"/>
      <c r="AT855" s="320"/>
      <c r="AU855" s="320"/>
      <c r="AV855" s="320"/>
      <c r="AW855" s="320"/>
      <c r="AX855" s="320"/>
      <c r="AY855" s="320"/>
      <c r="AZ855" s="320"/>
      <c r="BA855" s="320"/>
      <c r="BB855" s="320"/>
      <c r="BC855" s="320"/>
      <c r="BD855" s="320"/>
    </row>
    <row r="856" spans="1:56" ht="16.5" customHeight="1">
      <c r="A856" s="312"/>
      <c r="B856" s="451"/>
      <c r="C856" s="313"/>
      <c r="D856" s="313"/>
      <c r="E856" s="313"/>
      <c r="F856" s="313"/>
      <c r="G856" s="313"/>
      <c r="H856" s="313"/>
      <c r="I856" s="313"/>
      <c r="J856" s="313"/>
      <c r="K856" s="313"/>
      <c r="L856" s="313"/>
      <c r="M856" s="313"/>
      <c r="N856" s="313"/>
      <c r="O856" s="314"/>
      <c r="P856" s="314"/>
      <c r="Q856" s="314"/>
      <c r="R856" s="314"/>
      <c r="S856" s="313"/>
      <c r="T856" s="315"/>
      <c r="U856" s="316"/>
      <c r="V856" s="317"/>
      <c r="W856" s="465"/>
      <c r="X856" s="464"/>
      <c r="Y856" s="319"/>
      <c r="Z856" s="294"/>
      <c r="AA856" s="294"/>
      <c r="AB856" s="294"/>
      <c r="AC856" s="294"/>
      <c r="AD856" s="294"/>
      <c r="AE856" s="294"/>
      <c r="AF856" s="294"/>
      <c r="AG856" s="294"/>
      <c r="AH856" s="294"/>
      <c r="AI856" s="295"/>
      <c r="AJ856" s="296"/>
      <c r="AK856" s="321"/>
      <c r="AL856" s="294"/>
      <c r="AM856" s="294"/>
      <c r="AN856" s="320"/>
      <c r="AO856" s="320"/>
      <c r="AP856" s="320"/>
      <c r="AQ856" s="320"/>
      <c r="AR856" s="320"/>
      <c r="AS856" s="320"/>
      <c r="AT856" s="320"/>
      <c r="AU856" s="320"/>
      <c r="AV856" s="320"/>
      <c r="AW856" s="320"/>
      <c r="AX856" s="320"/>
      <c r="AY856" s="320"/>
      <c r="AZ856" s="320"/>
      <c r="BA856" s="320"/>
      <c r="BB856" s="320"/>
      <c r="BC856" s="320"/>
      <c r="BD856" s="320"/>
    </row>
    <row r="857" spans="1:56" ht="16.5" customHeight="1">
      <c r="A857" s="312"/>
      <c r="B857" s="451"/>
      <c r="C857" s="313"/>
      <c r="D857" s="313"/>
      <c r="E857" s="313"/>
      <c r="F857" s="313"/>
      <c r="G857" s="313"/>
      <c r="H857" s="313"/>
      <c r="I857" s="313"/>
      <c r="J857" s="313"/>
      <c r="K857" s="313"/>
      <c r="L857" s="313"/>
      <c r="M857" s="313"/>
      <c r="N857" s="313"/>
      <c r="O857" s="314"/>
      <c r="P857" s="314"/>
      <c r="Q857" s="314"/>
      <c r="R857" s="314"/>
      <c r="S857" s="313"/>
      <c r="T857" s="315"/>
      <c r="U857" s="316"/>
      <c r="V857" s="317"/>
      <c r="W857" s="465"/>
      <c r="X857" s="464"/>
      <c r="Y857" s="319"/>
      <c r="Z857" s="294"/>
      <c r="AA857" s="294"/>
      <c r="AB857" s="294"/>
      <c r="AC857" s="294"/>
      <c r="AD857" s="294"/>
      <c r="AE857" s="294"/>
      <c r="AF857" s="294"/>
      <c r="AG857" s="294"/>
      <c r="AH857" s="294"/>
      <c r="AI857" s="295"/>
      <c r="AJ857" s="296"/>
      <c r="AK857" s="321"/>
      <c r="AL857" s="294"/>
      <c r="AM857" s="294"/>
      <c r="AN857" s="320"/>
      <c r="AO857" s="320"/>
      <c r="AP857" s="320"/>
      <c r="AQ857" s="320"/>
      <c r="AR857" s="320"/>
      <c r="AS857" s="320"/>
      <c r="AT857" s="320"/>
      <c r="AU857" s="320"/>
      <c r="AV857" s="320"/>
      <c r="AW857" s="320"/>
      <c r="AX857" s="320"/>
      <c r="AY857" s="320"/>
      <c r="AZ857" s="320"/>
      <c r="BA857" s="320"/>
      <c r="BB857" s="320"/>
      <c r="BC857" s="320"/>
      <c r="BD857" s="320"/>
    </row>
    <row r="858" spans="1:56" ht="16.5" customHeight="1">
      <c r="A858" s="312"/>
      <c r="B858" s="451"/>
      <c r="C858" s="313"/>
      <c r="D858" s="313"/>
      <c r="E858" s="313"/>
      <c r="F858" s="313"/>
      <c r="G858" s="313"/>
      <c r="H858" s="313"/>
      <c r="I858" s="313"/>
      <c r="J858" s="313"/>
      <c r="K858" s="313"/>
      <c r="L858" s="313"/>
      <c r="M858" s="313"/>
      <c r="N858" s="313"/>
      <c r="O858" s="314"/>
      <c r="P858" s="314"/>
      <c r="Q858" s="314"/>
      <c r="R858" s="314"/>
      <c r="S858" s="313"/>
      <c r="T858" s="315"/>
      <c r="U858" s="316"/>
      <c r="V858" s="317"/>
      <c r="W858" s="465"/>
      <c r="X858" s="464"/>
      <c r="Y858" s="319"/>
      <c r="Z858" s="294"/>
      <c r="AA858" s="294"/>
      <c r="AB858" s="294"/>
      <c r="AC858" s="294"/>
      <c r="AD858" s="294"/>
      <c r="AE858" s="294"/>
      <c r="AF858" s="294"/>
      <c r="AG858" s="294"/>
      <c r="AH858" s="294"/>
      <c r="AI858" s="295"/>
      <c r="AJ858" s="296"/>
      <c r="AK858" s="321"/>
      <c r="AL858" s="294"/>
      <c r="AM858" s="294"/>
      <c r="AN858" s="320"/>
      <c r="AO858" s="320"/>
      <c r="AP858" s="320"/>
      <c r="AQ858" s="320"/>
      <c r="AR858" s="320"/>
      <c r="AS858" s="320"/>
      <c r="AT858" s="320"/>
      <c r="AU858" s="320"/>
      <c r="AV858" s="320"/>
      <c r="AW858" s="320"/>
      <c r="AX858" s="320"/>
      <c r="AY858" s="320"/>
      <c r="AZ858" s="320"/>
      <c r="BA858" s="320"/>
      <c r="BB858" s="320"/>
      <c r="BC858" s="320"/>
      <c r="BD858" s="320"/>
    </row>
    <row r="859" spans="1:56" ht="16.5" customHeight="1">
      <c r="A859" s="312"/>
      <c r="B859" s="451"/>
      <c r="C859" s="313"/>
      <c r="D859" s="313"/>
      <c r="E859" s="313"/>
      <c r="F859" s="313"/>
      <c r="G859" s="313"/>
      <c r="H859" s="313"/>
      <c r="I859" s="313"/>
      <c r="J859" s="313"/>
      <c r="K859" s="313"/>
      <c r="L859" s="313"/>
      <c r="M859" s="313"/>
      <c r="N859" s="313"/>
      <c r="O859" s="314"/>
      <c r="P859" s="314"/>
      <c r="Q859" s="314"/>
      <c r="R859" s="314"/>
      <c r="S859" s="313"/>
      <c r="T859" s="315"/>
      <c r="U859" s="316"/>
      <c r="V859" s="317"/>
      <c r="W859" s="465"/>
      <c r="X859" s="464"/>
      <c r="Y859" s="319"/>
      <c r="Z859" s="294"/>
      <c r="AA859" s="294"/>
      <c r="AB859" s="294"/>
      <c r="AC859" s="294"/>
      <c r="AD859" s="294"/>
      <c r="AE859" s="294"/>
      <c r="AF859" s="294"/>
      <c r="AG859" s="294"/>
      <c r="AH859" s="294"/>
      <c r="AI859" s="295"/>
      <c r="AJ859" s="296"/>
      <c r="AK859" s="321"/>
      <c r="AL859" s="294"/>
      <c r="AM859" s="294"/>
      <c r="AN859" s="320"/>
      <c r="AO859" s="320"/>
      <c r="AP859" s="320"/>
      <c r="AQ859" s="320"/>
      <c r="AR859" s="320"/>
      <c r="AS859" s="320"/>
      <c r="AT859" s="320"/>
      <c r="AU859" s="320"/>
      <c r="AV859" s="320"/>
      <c r="AW859" s="320"/>
      <c r="AX859" s="320"/>
      <c r="AY859" s="320"/>
      <c r="AZ859" s="320"/>
      <c r="BA859" s="320"/>
      <c r="BB859" s="320"/>
      <c r="BC859" s="320"/>
      <c r="BD859" s="320"/>
    </row>
    <row r="860" spans="1:56" ht="16.5" customHeight="1">
      <c r="A860" s="312"/>
      <c r="B860" s="451"/>
      <c r="C860" s="313"/>
      <c r="D860" s="313"/>
      <c r="E860" s="313"/>
      <c r="F860" s="313"/>
      <c r="G860" s="313"/>
      <c r="H860" s="313"/>
      <c r="I860" s="313"/>
      <c r="J860" s="313"/>
      <c r="K860" s="313"/>
      <c r="L860" s="313"/>
      <c r="M860" s="313"/>
      <c r="N860" s="313"/>
      <c r="O860" s="314"/>
      <c r="P860" s="314"/>
      <c r="Q860" s="314"/>
      <c r="R860" s="314"/>
      <c r="S860" s="313"/>
      <c r="T860" s="315"/>
      <c r="U860" s="316"/>
      <c r="V860" s="317"/>
      <c r="W860" s="465"/>
      <c r="X860" s="464"/>
      <c r="Y860" s="319"/>
      <c r="Z860" s="294"/>
      <c r="AA860" s="294"/>
      <c r="AB860" s="294"/>
      <c r="AC860" s="294"/>
      <c r="AD860" s="294"/>
      <c r="AE860" s="294"/>
      <c r="AF860" s="294"/>
      <c r="AG860" s="294"/>
      <c r="AH860" s="294"/>
      <c r="AI860" s="295"/>
      <c r="AJ860" s="296"/>
      <c r="AK860" s="321"/>
      <c r="AL860" s="294"/>
      <c r="AM860" s="294"/>
      <c r="AN860" s="320"/>
      <c r="AO860" s="320"/>
      <c r="AP860" s="320"/>
      <c r="AQ860" s="320"/>
      <c r="AR860" s="320"/>
      <c r="AS860" s="320"/>
      <c r="AT860" s="320"/>
      <c r="AU860" s="320"/>
      <c r="AV860" s="320"/>
      <c r="AW860" s="320"/>
      <c r="AX860" s="320"/>
      <c r="AY860" s="320"/>
      <c r="AZ860" s="320"/>
      <c r="BA860" s="320"/>
      <c r="BB860" s="320"/>
      <c r="BC860" s="320"/>
      <c r="BD860" s="320"/>
    </row>
    <row r="861" spans="1:56" ht="16.5" customHeight="1">
      <c r="A861" s="312"/>
      <c r="B861" s="451"/>
      <c r="C861" s="313"/>
      <c r="D861" s="313"/>
      <c r="E861" s="313"/>
      <c r="F861" s="313"/>
      <c r="G861" s="313"/>
      <c r="H861" s="313"/>
      <c r="I861" s="313"/>
      <c r="J861" s="313"/>
      <c r="K861" s="313"/>
      <c r="L861" s="313"/>
      <c r="M861" s="313"/>
      <c r="N861" s="313"/>
      <c r="O861" s="314"/>
      <c r="P861" s="314"/>
      <c r="Q861" s="314"/>
      <c r="R861" s="314"/>
      <c r="S861" s="313"/>
      <c r="T861" s="315"/>
      <c r="U861" s="316"/>
      <c r="V861" s="317"/>
      <c r="W861" s="465"/>
      <c r="X861" s="464"/>
      <c r="Y861" s="319"/>
      <c r="Z861" s="294"/>
      <c r="AA861" s="294"/>
      <c r="AB861" s="294"/>
      <c r="AC861" s="294"/>
      <c r="AD861" s="294"/>
      <c r="AE861" s="294"/>
      <c r="AF861" s="294"/>
      <c r="AG861" s="294"/>
      <c r="AH861" s="294"/>
      <c r="AI861" s="295"/>
      <c r="AJ861" s="296"/>
      <c r="AK861" s="321"/>
      <c r="AL861" s="294"/>
      <c r="AM861" s="294"/>
      <c r="AN861" s="320"/>
      <c r="AO861" s="320"/>
      <c r="AP861" s="320"/>
      <c r="AQ861" s="320"/>
      <c r="AR861" s="320"/>
      <c r="AS861" s="320"/>
      <c r="AT861" s="320"/>
      <c r="AU861" s="320"/>
      <c r="AV861" s="320"/>
      <c r="AW861" s="320"/>
      <c r="AX861" s="320"/>
      <c r="AY861" s="320"/>
      <c r="AZ861" s="320"/>
      <c r="BA861" s="320"/>
      <c r="BB861" s="320"/>
      <c r="BC861" s="320"/>
      <c r="BD861" s="320"/>
    </row>
    <row r="862" spans="1:56" ht="16.5" customHeight="1">
      <c r="A862" s="312"/>
      <c r="B862" s="451"/>
      <c r="C862" s="313"/>
      <c r="D862" s="313"/>
      <c r="E862" s="313"/>
      <c r="F862" s="313"/>
      <c r="G862" s="313"/>
      <c r="H862" s="313"/>
      <c r="I862" s="313"/>
      <c r="J862" s="313"/>
      <c r="K862" s="313"/>
      <c r="L862" s="313"/>
      <c r="M862" s="313"/>
      <c r="N862" s="313"/>
      <c r="O862" s="314"/>
      <c r="P862" s="314"/>
      <c r="Q862" s="314"/>
      <c r="R862" s="314"/>
      <c r="S862" s="313"/>
      <c r="T862" s="315"/>
      <c r="U862" s="316"/>
      <c r="V862" s="317"/>
      <c r="W862" s="465"/>
      <c r="X862" s="464"/>
      <c r="Y862" s="319"/>
      <c r="Z862" s="294"/>
      <c r="AA862" s="294"/>
      <c r="AB862" s="294"/>
      <c r="AC862" s="294"/>
      <c r="AD862" s="294"/>
      <c r="AE862" s="294"/>
      <c r="AF862" s="294"/>
      <c r="AG862" s="294"/>
      <c r="AH862" s="294"/>
      <c r="AI862" s="295"/>
      <c r="AJ862" s="296"/>
      <c r="AK862" s="321"/>
      <c r="AL862" s="294"/>
      <c r="AM862" s="294"/>
      <c r="AN862" s="320"/>
      <c r="AO862" s="320"/>
      <c r="AP862" s="320"/>
      <c r="AQ862" s="320"/>
      <c r="AR862" s="320"/>
      <c r="AS862" s="320"/>
      <c r="AT862" s="320"/>
      <c r="AU862" s="320"/>
      <c r="AV862" s="320"/>
      <c r="AW862" s="320"/>
      <c r="AX862" s="320"/>
      <c r="AY862" s="320"/>
      <c r="AZ862" s="320"/>
      <c r="BA862" s="320"/>
      <c r="BB862" s="320"/>
      <c r="BC862" s="320"/>
      <c r="BD862" s="320"/>
    </row>
    <row r="863" spans="1:56" ht="16.5" customHeight="1">
      <c r="A863" s="312"/>
      <c r="B863" s="451"/>
      <c r="C863" s="313"/>
      <c r="D863" s="313"/>
      <c r="E863" s="313"/>
      <c r="F863" s="313"/>
      <c r="G863" s="313"/>
      <c r="H863" s="313"/>
      <c r="I863" s="313"/>
      <c r="J863" s="313"/>
      <c r="K863" s="313"/>
      <c r="L863" s="313"/>
      <c r="M863" s="313"/>
      <c r="N863" s="313"/>
      <c r="O863" s="314"/>
      <c r="P863" s="314"/>
      <c r="Q863" s="314"/>
      <c r="R863" s="314"/>
      <c r="S863" s="313"/>
      <c r="T863" s="315"/>
      <c r="U863" s="316"/>
      <c r="V863" s="317"/>
      <c r="W863" s="465"/>
      <c r="X863" s="464"/>
      <c r="Y863" s="319"/>
      <c r="Z863" s="294"/>
      <c r="AA863" s="294"/>
      <c r="AB863" s="294"/>
      <c r="AC863" s="294"/>
      <c r="AD863" s="294"/>
      <c r="AE863" s="294"/>
      <c r="AF863" s="294"/>
      <c r="AG863" s="294"/>
      <c r="AH863" s="294"/>
      <c r="AI863" s="295"/>
      <c r="AJ863" s="296"/>
      <c r="AK863" s="321"/>
      <c r="AL863" s="294"/>
      <c r="AM863" s="294"/>
      <c r="AN863" s="320"/>
      <c r="AO863" s="320"/>
      <c r="AP863" s="320"/>
      <c r="AQ863" s="320"/>
      <c r="AR863" s="320"/>
      <c r="AS863" s="320"/>
      <c r="AT863" s="320"/>
      <c r="AU863" s="320"/>
      <c r="AV863" s="320"/>
      <c r="AW863" s="320"/>
      <c r="AX863" s="320"/>
      <c r="AY863" s="320"/>
      <c r="AZ863" s="320"/>
      <c r="BA863" s="320"/>
      <c r="BB863" s="320"/>
      <c r="BC863" s="320"/>
      <c r="BD863" s="320"/>
    </row>
    <row r="864" spans="1:56" ht="16.5" customHeight="1">
      <c r="A864" s="312"/>
      <c r="B864" s="451"/>
      <c r="C864" s="313"/>
      <c r="D864" s="313"/>
      <c r="E864" s="313"/>
      <c r="F864" s="313"/>
      <c r="G864" s="313"/>
      <c r="H864" s="313"/>
      <c r="I864" s="313"/>
      <c r="J864" s="313"/>
      <c r="K864" s="313"/>
      <c r="L864" s="313"/>
      <c r="M864" s="313"/>
      <c r="N864" s="313"/>
      <c r="O864" s="314"/>
      <c r="P864" s="314"/>
      <c r="Q864" s="314"/>
      <c r="R864" s="314"/>
      <c r="S864" s="313"/>
      <c r="T864" s="315"/>
      <c r="U864" s="316"/>
      <c r="V864" s="317"/>
      <c r="W864" s="465"/>
      <c r="X864" s="464"/>
      <c r="Y864" s="319"/>
      <c r="Z864" s="294"/>
      <c r="AA864" s="294"/>
      <c r="AB864" s="294"/>
      <c r="AC864" s="294"/>
      <c r="AD864" s="294"/>
      <c r="AE864" s="294"/>
      <c r="AF864" s="294"/>
      <c r="AG864" s="294"/>
      <c r="AH864" s="294"/>
      <c r="AI864" s="295"/>
      <c r="AJ864" s="296"/>
      <c r="AK864" s="321"/>
      <c r="AL864" s="294"/>
      <c r="AM864" s="294"/>
      <c r="AN864" s="320"/>
      <c r="AO864" s="320"/>
      <c r="AP864" s="320"/>
      <c r="AQ864" s="320"/>
      <c r="AR864" s="320"/>
      <c r="AS864" s="320"/>
      <c r="AT864" s="320"/>
      <c r="AU864" s="320"/>
      <c r="AV864" s="320"/>
      <c r="AW864" s="320"/>
      <c r="AX864" s="320"/>
      <c r="AY864" s="320"/>
      <c r="AZ864" s="320"/>
      <c r="BA864" s="320"/>
      <c r="BB864" s="320"/>
      <c r="BC864" s="320"/>
      <c r="BD864" s="320"/>
    </row>
    <row r="865" spans="1:56" ht="16.5" customHeight="1">
      <c r="A865" s="312"/>
      <c r="B865" s="451"/>
      <c r="C865" s="313"/>
      <c r="D865" s="313"/>
      <c r="E865" s="313"/>
      <c r="F865" s="313"/>
      <c r="G865" s="313"/>
      <c r="H865" s="313"/>
      <c r="I865" s="313"/>
      <c r="J865" s="313"/>
      <c r="K865" s="313"/>
      <c r="L865" s="313"/>
      <c r="M865" s="313"/>
      <c r="N865" s="313"/>
      <c r="O865" s="314"/>
      <c r="P865" s="314"/>
      <c r="Q865" s="314"/>
      <c r="R865" s="314"/>
      <c r="S865" s="313"/>
      <c r="T865" s="315"/>
      <c r="U865" s="316"/>
      <c r="V865" s="317"/>
      <c r="W865" s="465"/>
      <c r="X865" s="464"/>
      <c r="Y865" s="319"/>
      <c r="Z865" s="294"/>
      <c r="AA865" s="294"/>
      <c r="AB865" s="294"/>
      <c r="AC865" s="294"/>
      <c r="AD865" s="294"/>
      <c r="AE865" s="294"/>
      <c r="AF865" s="294"/>
      <c r="AG865" s="294"/>
      <c r="AH865" s="294"/>
      <c r="AI865" s="295"/>
      <c r="AJ865" s="296"/>
      <c r="AK865" s="321"/>
      <c r="AL865" s="294"/>
      <c r="AM865" s="294"/>
      <c r="AN865" s="320"/>
      <c r="AO865" s="320"/>
      <c r="AP865" s="320"/>
      <c r="AQ865" s="320"/>
      <c r="AR865" s="320"/>
      <c r="AS865" s="320"/>
      <c r="AT865" s="320"/>
      <c r="AU865" s="320"/>
      <c r="AV865" s="320"/>
      <c r="AW865" s="320"/>
      <c r="AX865" s="320"/>
      <c r="AY865" s="320"/>
      <c r="AZ865" s="320"/>
      <c r="BA865" s="320"/>
      <c r="BB865" s="320"/>
      <c r="BC865" s="320"/>
      <c r="BD865" s="320"/>
    </row>
    <row r="866" spans="1:56" ht="16.5" customHeight="1">
      <c r="A866" s="312"/>
      <c r="B866" s="451"/>
      <c r="C866" s="313"/>
      <c r="D866" s="313"/>
      <c r="E866" s="313"/>
      <c r="F866" s="313"/>
      <c r="G866" s="313"/>
      <c r="H866" s="313"/>
      <c r="I866" s="313"/>
      <c r="J866" s="313"/>
      <c r="K866" s="313"/>
      <c r="L866" s="313"/>
      <c r="M866" s="313"/>
      <c r="N866" s="313"/>
      <c r="O866" s="314"/>
      <c r="P866" s="314"/>
      <c r="Q866" s="314"/>
      <c r="R866" s="314"/>
      <c r="S866" s="313"/>
      <c r="T866" s="315"/>
      <c r="U866" s="316"/>
      <c r="V866" s="317"/>
      <c r="W866" s="465"/>
      <c r="X866" s="464"/>
      <c r="Y866" s="319"/>
      <c r="Z866" s="294"/>
      <c r="AA866" s="294"/>
      <c r="AB866" s="294"/>
      <c r="AC866" s="294"/>
      <c r="AD866" s="294"/>
      <c r="AE866" s="294"/>
      <c r="AF866" s="294"/>
      <c r="AG866" s="294"/>
      <c r="AH866" s="294"/>
      <c r="AI866" s="295"/>
      <c r="AJ866" s="296"/>
      <c r="AK866" s="321"/>
      <c r="AL866" s="294"/>
      <c r="AM866" s="294"/>
      <c r="AN866" s="320"/>
      <c r="AO866" s="320"/>
      <c r="AP866" s="320"/>
      <c r="AQ866" s="320"/>
      <c r="AR866" s="320"/>
      <c r="AS866" s="320"/>
      <c r="AT866" s="320"/>
      <c r="AU866" s="320"/>
      <c r="AV866" s="320"/>
      <c r="AW866" s="320"/>
      <c r="AX866" s="320"/>
      <c r="AY866" s="320"/>
      <c r="AZ866" s="320"/>
      <c r="BA866" s="320"/>
      <c r="BB866" s="320"/>
      <c r="BC866" s="320"/>
      <c r="BD866" s="320"/>
    </row>
    <row r="867" spans="1:56" ht="16.5" customHeight="1">
      <c r="A867" s="312"/>
      <c r="B867" s="451"/>
      <c r="C867" s="313"/>
      <c r="D867" s="313"/>
      <c r="E867" s="313"/>
      <c r="F867" s="313"/>
      <c r="G867" s="313"/>
      <c r="H867" s="313"/>
      <c r="I867" s="313"/>
      <c r="J867" s="313"/>
      <c r="K867" s="313"/>
      <c r="L867" s="313"/>
      <c r="M867" s="313"/>
      <c r="N867" s="313"/>
      <c r="O867" s="314"/>
      <c r="P867" s="314"/>
      <c r="Q867" s="314"/>
      <c r="R867" s="314"/>
      <c r="S867" s="313"/>
      <c r="T867" s="315"/>
      <c r="U867" s="316"/>
      <c r="V867" s="317"/>
      <c r="W867" s="465"/>
      <c r="X867" s="464"/>
      <c r="Y867" s="319"/>
      <c r="Z867" s="294"/>
      <c r="AA867" s="294"/>
      <c r="AB867" s="294"/>
      <c r="AC867" s="294"/>
      <c r="AD867" s="294"/>
      <c r="AE867" s="294"/>
      <c r="AF867" s="294"/>
      <c r="AG867" s="294"/>
      <c r="AH867" s="294"/>
      <c r="AI867" s="295"/>
      <c r="AJ867" s="296"/>
      <c r="AK867" s="321"/>
      <c r="AL867" s="294"/>
      <c r="AM867" s="294"/>
      <c r="AN867" s="320"/>
      <c r="AO867" s="320"/>
      <c r="AP867" s="320"/>
      <c r="AQ867" s="320"/>
      <c r="AR867" s="320"/>
      <c r="AS867" s="320"/>
      <c r="AT867" s="320"/>
      <c r="AU867" s="320"/>
      <c r="AV867" s="320"/>
      <c r="AW867" s="320"/>
      <c r="AX867" s="320"/>
      <c r="AY867" s="320"/>
      <c r="AZ867" s="320"/>
      <c r="BA867" s="320"/>
      <c r="BB867" s="320"/>
      <c r="BC867" s="320"/>
      <c r="BD867" s="320"/>
    </row>
    <row r="868" spans="1:56" ht="16.5" customHeight="1">
      <c r="A868" s="312"/>
      <c r="B868" s="451"/>
      <c r="C868" s="313"/>
      <c r="D868" s="313"/>
      <c r="E868" s="313"/>
      <c r="F868" s="313"/>
      <c r="G868" s="313"/>
      <c r="H868" s="313"/>
      <c r="I868" s="313"/>
      <c r="J868" s="313"/>
      <c r="K868" s="313"/>
      <c r="L868" s="313"/>
      <c r="M868" s="313"/>
      <c r="N868" s="313"/>
      <c r="O868" s="314"/>
      <c r="P868" s="314"/>
      <c r="Q868" s="314"/>
      <c r="R868" s="314"/>
      <c r="S868" s="313"/>
      <c r="T868" s="315"/>
      <c r="U868" s="316"/>
      <c r="V868" s="317"/>
      <c r="W868" s="465"/>
      <c r="X868" s="464"/>
      <c r="Y868" s="319"/>
      <c r="Z868" s="294"/>
      <c r="AA868" s="294"/>
      <c r="AB868" s="294"/>
      <c r="AC868" s="294"/>
      <c r="AD868" s="294"/>
      <c r="AE868" s="294"/>
      <c r="AF868" s="294"/>
      <c r="AG868" s="294"/>
      <c r="AH868" s="294"/>
      <c r="AI868" s="295"/>
      <c r="AJ868" s="296"/>
      <c r="AK868" s="321"/>
      <c r="AL868" s="294"/>
      <c r="AM868" s="294"/>
      <c r="AN868" s="320"/>
      <c r="AO868" s="320"/>
      <c r="AP868" s="320"/>
      <c r="AQ868" s="320"/>
      <c r="AR868" s="320"/>
      <c r="AS868" s="320"/>
      <c r="AT868" s="320"/>
      <c r="AU868" s="320"/>
      <c r="AV868" s="320"/>
      <c r="AW868" s="320"/>
      <c r="AX868" s="320"/>
      <c r="AY868" s="320"/>
      <c r="AZ868" s="320"/>
      <c r="BA868" s="320"/>
      <c r="BB868" s="320"/>
      <c r="BC868" s="320"/>
      <c r="BD868" s="320"/>
    </row>
    <row r="869" spans="1:56" ht="16.5" customHeight="1">
      <c r="A869" s="312"/>
      <c r="B869" s="451"/>
      <c r="C869" s="313"/>
      <c r="D869" s="313"/>
      <c r="E869" s="313"/>
      <c r="F869" s="313"/>
      <c r="G869" s="313"/>
      <c r="H869" s="313"/>
      <c r="I869" s="313"/>
      <c r="J869" s="313"/>
      <c r="K869" s="313"/>
      <c r="L869" s="313"/>
      <c r="M869" s="313"/>
      <c r="N869" s="313"/>
      <c r="O869" s="314"/>
      <c r="P869" s="314"/>
      <c r="Q869" s="314"/>
      <c r="R869" s="314"/>
      <c r="S869" s="313"/>
      <c r="T869" s="315"/>
      <c r="U869" s="316"/>
      <c r="V869" s="317"/>
      <c r="W869" s="465"/>
      <c r="X869" s="464"/>
      <c r="Y869" s="319"/>
      <c r="Z869" s="294"/>
      <c r="AA869" s="294"/>
      <c r="AB869" s="294"/>
      <c r="AC869" s="294"/>
      <c r="AD869" s="294"/>
      <c r="AE869" s="294"/>
      <c r="AF869" s="294"/>
      <c r="AG869" s="294"/>
      <c r="AH869" s="294"/>
      <c r="AI869" s="295"/>
      <c r="AJ869" s="296"/>
      <c r="AK869" s="321"/>
      <c r="AL869" s="294"/>
      <c r="AM869" s="294"/>
      <c r="AN869" s="320"/>
      <c r="AO869" s="320"/>
      <c r="AP869" s="320"/>
      <c r="AQ869" s="320"/>
      <c r="AR869" s="320"/>
      <c r="AS869" s="320"/>
      <c r="AT869" s="320"/>
      <c r="AU869" s="320"/>
      <c r="AV869" s="320"/>
      <c r="AW869" s="320"/>
      <c r="AX869" s="320"/>
      <c r="AY869" s="320"/>
      <c r="AZ869" s="320"/>
      <c r="BA869" s="320"/>
      <c r="BB869" s="320"/>
      <c r="BC869" s="320"/>
      <c r="BD869" s="320"/>
    </row>
    <row r="870" spans="1:56" ht="16.5" customHeight="1">
      <c r="A870" s="312"/>
      <c r="B870" s="451"/>
      <c r="C870" s="313"/>
      <c r="D870" s="313"/>
      <c r="E870" s="313"/>
      <c r="F870" s="313"/>
      <c r="G870" s="313"/>
      <c r="H870" s="313"/>
      <c r="I870" s="313"/>
      <c r="J870" s="313"/>
      <c r="K870" s="313"/>
      <c r="L870" s="313"/>
      <c r="M870" s="313"/>
      <c r="N870" s="313"/>
      <c r="O870" s="314"/>
      <c r="P870" s="314"/>
      <c r="Q870" s="314"/>
      <c r="R870" s="314"/>
      <c r="S870" s="313"/>
      <c r="T870" s="315"/>
      <c r="U870" s="316"/>
      <c r="V870" s="317"/>
      <c r="W870" s="465"/>
      <c r="X870" s="464"/>
      <c r="Y870" s="319"/>
      <c r="Z870" s="294"/>
      <c r="AA870" s="294"/>
      <c r="AB870" s="294"/>
      <c r="AC870" s="294"/>
      <c r="AD870" s="294"/>
      <c r="AE870" s="294"/>
      <c r="AF870" s="294"/>
      <c r="AG870" s="294"/>
      <c r="AH870" s="294"/>
      <c r="AI870" s="295"/>
      <c r="AJ870" s="296"/>
      <c r="AK870" s="321"/>
      <c r="AL870" s="294"/>
      <c r="AM870" s="294"/>
      <c r="AN870" s="320"/>
      <c r="AO870" s="320"/>
      <c r="AP870" s="320"/>
      <c r="AQ870" s="320"/>
      <c r="AR870" s="320"/>
      <c r="AS870" s="320"/>
      <c r="AT870" s="320"/>
      <c r="AU870" s="320"/>
      <c r="AV870" s="320"/>
      <c r="AW870" s="320"/>
      <c r="AX870" s="320"/>
      <c r="AY870" s="320"/>
      <c r="AZ870" s="320"/>
      <c r="BA870" s="320"/>
      <c r="BB870" s="320"/>
      <c r="BC870" s="320"/>
      <c r="BD870" s="320"/>
    </row>
    <row r="871" spans="1:56" ht="16.5" customHeight="1">
      <c r="A871" s="312"/>
      <c r="B871" s="451"/>
      <c r="C871" s="313"/>
      <c r="D871" s="313"/>
      <c r="E871" s="313"/>
      <c r="F871" s="313"/>
      <c r="G871" s="313"/>
      <c r="H871" s="313"/>
      <c r="I871" s="313"/>
      <c r="J871" s="313"/>
      <c r="K871" s="313"/>
      <c r="L871" s="313"/>
      <c r="M871" s="313"/>
      <c r="N871" s="313"/>
      <c r="O871" s="314"/>
      <c r="P871" s="314"/>
      <c r="Q871" s="314"/>
      <c r="R871" s="314"/>
      <c r="S871" s="313"/>
      <c r="T871" s="315"/>
      <c r="U871" s="316"/>
      <c r="V871" s="317"/>
      <c r="W871" s="465"/>
      <c r="X871" s="464"/>
      <c r="Y871" s="319"/>
      <c r="Z871" s="294"/>
      <c r="AA871" s="294"/>
      <c r="AB871" s="294"/>
      <c r="AC871" s="294"/>
      <c r="AD871" s="294"/>
      <c r="AE871" s="294"/>
      <c r="AF871" s="294"/>
      <c r="AG871" s="294"/>
      <c r="AH871" s="294"/>
      <c r="AI871" s="295"/>
      <c r="AJ871" s="296"/>
      <c r="AK871" s="321"/>
      <c r="AL871" s="294"/>
      <c r="AM871" s="294"/>
      <c r="AN871" s="320"/>
      <c r="AO871" s="320"/>
      <c r="AP871" s="320"/>
      <c r="AQ871" s="320"/>
      <c r="AR871" s="320"/>
      <c r="AS871" s="320"/>
      <c r="AT871" s="320"/>
      <c r="AU871" s="320"/>
      <c r="AV871" s="320"/>
      <c r="AW871" s="320"/>
      <c r="AX871" s="320"/>
      <c r="AY871" s="320"/>
      <c r="AZ871" s="320"/>
      <c r="BA871" s="320"/>
      <c r="BB871" s="320"/>
      <c r="BC871" s="320"/>
      <c r="BD871" s="320"/>
    </row>
    <row r="872" spans="1:56" ht="16.5" customHeight="1">
      <c r="A872" s="312"/>
      <c r="B872" s="451"/>
      <c r="C872" s="313"/>
      <c r="D872" s="313"/>
      <c r="E872" s="313"/>
      <c r="F872" s="313"/>
      <c r="G872" s="313"/>
      <c r="H872" s="313"/>
      <c r="I872" s="313"/>
      <c r="J872" s="313"/>
      <c r="K872" s="313"/>
      <c r="L872" s="313"/>
      <c r="M872" s="313"/>
      <c r="N872" s="313"/>
      <c r="O872" s="314"/>
      <c r="P872" s="314"/>
      <c r="Q872" s="314"/>
      <c r="R872" s="314"/>
      <c r="S872" s="313"/>
      <c r="T872" s="315"/>
      <c r="U872" s="316"/>
      <c r="V872" s="317"/>
      <c r="W872" s="465"/>
      <c r="X872" s="464"/>
      <c r="Y872" s="319"/>
      <c r="Z872" s="294"/>
      <c r="AA872" s="294"/>
      <c r="AB872" s="294"/>
      <c r="AC872" s="294"/>
      <c r="AD872" s="294"/>
      <c r="AE872" s="294"/>
      <c r="AF872" s="294"/>
      <c r="AG872" s="294"/>
      <c r="AH872" s="294"/>
      <c r="AI872" s="295"/>
      <c r="AJ872" s="296"/>
      <c r="AK872" s="321"/>
      <c r="AL872" s="294"/>
      <c r="AM872" s="294"/>
      <c r="AN872" s="320"/>
      <c r="AO872" s="320"/>
      <c r="AP872" s="320"/>
      <c r="AQ872" s="320"/>
      <c r="AR872" s="320"/>
      <c r="AS872" s="320"/>
      <c r="AT872" s="320"/>
      <c r="AU872" s="320"/>
      <c r="AV872" s="320"/>
      <c r="AW872" s="320"/>
      <c r="AX872" s="320"/>
      <c r="AY872" s="320"/>
      <c r="AZ872" s="320"/>
      <c r="BA872" s="320"/>
      <c r="BB872" s="320"/>
      <c r="BC872" s="320"/>
      <c r="BD872" s="320"/>
    </row>
    <row r="873" spans="1:56" ht="16.5" customHeight="1">
      <c r="A873" s="312"/>
      <c r="B873" s="451"/>
      <c r="C873" s="313"/>
      <c r="D873" s="313"/>
      <c r="E873" s="313"/>
      <c r="F873" s="313"/>
      <c r="G873" s="313"/>
      <c r="H873" s="313"/>
      <c r="I873" s="313"/>
      <c r="J873" s="313"/>
      <c r="K873" s="313"/>
      <c r="L873" s="313"/>
      <c r="M873" s="313"/>
      <c r="N873" s="313"/>
      <c r="O873" s="314"/>
      <c r="P873" s="314"/>
      <c r="Q873" s="314"/>
      <c r="R873" s="314"/>
      <c r="S873" s="313"/>
      <c r="T873" s="315"/>
      <c r="U873" s="316"/>
      <c r="V873" s="317"/>
      <c r="W873" s="465"/>
      <c r="X873" s="464"/>
      <c r="Y873" s="319"/>
      <c r="Z873" s="294"/>
      <c r="AA873" s="294"/>
      <c r="AB873" s="294"/>
      <c r="AC873" s="294"/>
      <c r="AD873" s="294"/>
      <c r="AE873" s="294"/>
      <c r="AF873" s="294"/>
      <c r="AG873" s="294"/>
      <c r="AH873" s="294"/>
      <c r="AI873" s="295"/>
      <c r="AJ873" s="296"/>
      <c r="AK873" s="321"/>
      <c r="AL873" s="294"/>
      <c r="AM873" s="294"/>
      <c r="AN873" s="320"/>
      <c r="AO873" s="320"/>
      <c r="AP873" s="320"/>
      <c r="AQ873" s="320"/>
      <c r="AR873" s="320"/>
      <c r="AS873" s="320"/>
      <c r="AT873" s="320"/>
      <c r="AU873" s="320"/>
      <c r="AV873" s="320"/>
      <c r="AW873" s="320"/>
      <c r="AX873" s="320"/>
      <c r="AY873" s="320"/>
      <c r="AZ873" s="320"/>
      <c r="BA873" s="320"/>
      <c r="BB873" s="320"/>
      <c r="BC873" s="320"/>
      <c r="BD873" s="320"/>
    </row>
    <row r="874" spans="1:56" ht="16.5" customHeight="1">
      <c r="A874" s="312"/>
      <c r="B874" s="451"/>
      <c r="C874" s="313"/>
      <c r="D874" s="313"/>
      <c r="E874" s="313"/>
      <c r="F874" s="313"/>
      <c r="G874" s="313"/>
      <c r="H874" s="313"/>
      <c r="I874" s="313"/>
      <c r="J874" s="313"/>
      <c r="K874" s="313"/>
      <c r="L874" s="313"/>
      <c r="M874" s="313"/>
      <c r="N874" s="313"/>
      <c r="O874" s="314"/>
      <c r="P874" s="314"/>
      <c r="Q874" s="314"/>
      <c r="R874" s="314"/>
      <c r="S874" s="313"/>
      <c r="T874" s="315"/>
      <c r="U874" s="316"/>
      <c r="V874" s="317"/>
      <c r="W874" s="465"/>
      <c r="X874" s="464"/>
      <c r="Y874" s="319"/>
      <c r="Z874" s="294"/>
      <c r="AA874" s="294"/>
      <c r="AB874" s="294"/>
      <c r="AC874" s="294"/>
      <c r="AD874" s="294"/>
      <c r="AE874" s="294"/>
      <c r="AF874" s="294"/>
      <c r="AG874" s="294"/>
      <c r="AH874" s="294"/>
      <c r="AI874" s="295"/>
      <c r="AJ874" s="296"/>
      <c r="AK874" s="321"/>
      <c r="AL874" s="294"/>
      <c r="AM874" s="294"/>
      <c r="AN874" s="320"/>
      <c r="AO874" s="320"/>
      <c r="AP874" s="320"/>
      <c r="AQ874" s="320"/>
      <c r="AR874" s="320"/>
      <c r="AS874" s="320"/>
      <c r="AT874" s="320"/>
      <c r="AU874" s="320"/>
      <c r="AV874" s="320"/>
      <c r="AW874" s="320"/>
      <c r="AX874" s="320"/>
      <c r="AY874" s="320"/>
      <c r="AZ874" s="320"/>
      <c r="BA874" s="320"/>
      <c r="BB874" s="320"/>
      <c r="BC874" s="320"/>
      <c r="BD874" s="320"/>
    </row>
    <row r="875" spans="1:56" ht="16.5" customHeight="1">
      <c r="A875" s="312"/>
      <c r="B875" s="451"/>
      <c r="C875" s="313"/>
      <c r="D875" s="313"/>
      <c r="E875" s="313"/>
      <c r="F875" s="313"/>
      <c r="G875" s="313"/>
      <c r="H875" s="313"/>
      <c r="I875" s="313"/>
      <c r="J875" s="313"/>
      <c r="K875" s="313"/>
      <c r="L875" s="313"/>
      <c r="M875" s="313"/>
      <c r="N875" s="313"/>
      <c r="O875" s="314"/>
      <c r="P875" s="314"/>
      <c r="Q875" s="314"/>
      <c r="R875" s="314"/>
      <c r="S875" s="313"/>
      <c r="T875" s="315"/>
      <c r="U875" s="316"/>
      <c r="V875" s="317"/>
      <c r="W875" s="465"/>
      <c r="X875" s="464"/>
      <c r="Y875" s="319"/>
      <c r="Z875" s="294"/>
      <c r="AA875" s="294"/>
      <c r="AB875" s="294"/>
      <c r="AC875" s="294"/>
      <c r="AD875" s="294"/>
      <c r="AE875" s="294"/>
      <c r="AF875" s="294"/>
      <c r="AG875" s="294"/>
      <c r="AH875" s="294"/>
      <c r="AI875" s="295"/>
      <c r="AJ875" s="296"/>
      <c r="AK875" s="321"/>
      <c r="AL875" s="294"/>
      <c r="AM875" s="294"/>
      <c r="AN875" s="320"/>
      <c r="AO875" s="320"/>
      <c r="AP875" s="320"/>
      <c r="AQ875" s="320"/>
      <c r="AR875" s="320"/>
      <c r="AS875" s="320"/>
      <c r="AT875" s="320"/>
      <c r="AU875" s="320"/>
      <c r="AV875" s="320"/>
      <c r="AW875" s="320"/>
      <c r="AX875" s="320"/>
      <c r="AY875" s="320"/>
      <c r="AZ875" s="320"/>
      <c r="BA875" s="320"/>
      <c r="BB875" s="320"/>
      <c r="BC875" s="320"/>
      <c r="BD875" s="320"/>
    </row>
    <row r="876" spans="1:56" ht="16.5" customHeight="1">
      <c r="A876" s="312"/>
      <c r="B876" s="451"/>
      <c r="C876" s="313"/>
      <c r="D876" s="313"/>
      <c r="E876" s="313"/>
      <c r="F876" s="313"/>
      <c r="G876" s="313"/>
      <c r="H876" s="313"/>
      <c r="I876" s="313"/>
      <c r="J876" s="313"/>
      <c r="K876" s="313"/>
      <c r="L876" s="313"/>
      <c r="M876" s="313"/>
      <c r="N876" s="313"/>
      <c r="O876" s="314"/>
      <c r="P876" s="314"/>
      <c r="Q876" s="314"/>
      <c r="R876" s="314"/>
      <c r="S876" s="313"/>
      <c r="T876" s="315"/>
      <c r="U876" s="316"/>
      <c r="V876" s="317"/>
      <c r="W876" s="465"/>
      <c r="X876" s="464"/>
      <c r="Y876" s="319"/>
      <c r="Z876" s="294"/>
      <c r="AA876" s="294"/>
      <c r="AB876" s="294"/>
      <c r="AC876" s="294"/>
      <c r="AD876" s="294"/>
      <c r="AE876" s="294"/>
      <c r="AF876" s="294"/>
      <c r="AG876" s="294"/>
      <c r="AH876" s="294"/>
      <c r="AI876" s="295"/>
      <c r="AJ876" s="296"/>
      <c r="AK876" s="321"/>
      <c r="AL876" s="294"/>
      <c r="AM876" s="294"/>
      <c r="AN876" s="320"/>
      <c r="AO876" s="320"/>
      <c r="AP876" s="320"/>
      <c r="AQ876" s="320"/>
      <c r="AR876" s="320"/>
      <c r="AS876" s="320"/>
      <c r="AT876" s="320"/>
      <c r="AU876" s="320"/>
      <c r="AV876" s="320"/>
      <c r="AW876" s="320"/>
      <c r="AX876" s="320"/>
      <c r="AY876" s="320"/>
      <c r="AZ876" s="320"/>
      <c r="BA876" s="320"/>
      <c r="BB876" s="320"/>
      <c r="BC876" s="320"/>
      <c r="BD876" s="320"/>
    </row>
    <row r="877" spans="1:56" ht="16.5" customHeight="1">
      <c r="A877" s="312"/>
      <c r="B877" s="451"/>
      <c r="C877" s="313"/>
      <c r="D877" s="313"/>
      <c r="E877" s="313"/>
      <c r="F877" s="313"/>
      <c r="G877" s="313"/>
      <c r="H877" s="313"/>
      <c r="I877" s="313"/>
      <c r="J877" s="313"/>
      <c r="K877" s="313"/>
      <c r="L877" s="313"/>
      <c r="M877" s="313"/>
      <c r="N877" s="313"/>
      <c r="O877" s="314"/>
      <c r="P877" s="314"/>
      <c r="Q877" s="314"/>
      <c r="R877" s="314"/>
      <c r="S877" s="313"/>
      <c r="T877" s="315"/>
      <c r="U877" s="316"/>
      <c r="V877" s="317"/>
      <c r="W877" s="465"/>
      <c r="X877" s="464"/>
      <c r="Y877" s="319"/>
      <c r="Z877" s="294"/>
      <c r="AA877" s="294"/>
      <c r="AB877" s="294"/>
      <c r="AC877" s="294"/>
      <c r="AD877" s="294"/>
      <c r="AE877" s="294"/>
      <c r="AF877" s="294"/>
      <c r="AG877" s="294"/>
      <c r="AH877" s="294"/>
      <c r="AI877" s="295"/>
      <c r="AJ877" s="296"/>
      <c r="AK877" s="321"/>
      <c r="AL877" s="294"/>
      <c r="AM877" s="294"/>
      <c r="AN877" s="320"/>
      <c r="AO877" s="320"/>
      <c r="AP877" s="320"/>
      <c r="AQ877" s="320"/>
      <c r="AR877" s="320"/>
      <c r="AS877" s="320"/>
      <c r="AT877" s="320"/>
      <c r="AU877" s="320"/>
      <c r="AV877" s="320"/>
      <c r="AW877" s="320"/>
      <c r="AX877" s="320"/>
      <c r="AY877" s="320"/>
      <c r="AZ877" s="320"/>
      <c r="BA877" s="320"/>
      <c r="BB877" s="320"/>
      <c r="BC877" s="320"/>
      <c r="BD877" s="320"/>
    </row>
    <row r="878" spans="1:56" ht="16.5" customHeight="1">
      <c r="A878" s="312"/>
      <c r="B878" s="451"/>
      <c r="C878" s="313"/>
      <c r="D878" s="313"/>
      <c r="E878" s="313"/>
      <c r="F878" s="313"/>
      <c r="G878" s="313"/>
      <c r="H878" s="313"/>
      <c r="I878" s="313"/>
      <c r="J878" s="313"/>
      <c r="K878" s="313"/>
      <c r="L878" s="313"/>
      <c r="M878" s="313"/>
      <c r="N878" s="313"/>
      <c r="O878" s="314"/>
      <c r="P878" s="314"/>
      <c r="Q878" s="314"/>
      <c r="R878" s="314"/>
      <c r="S878" s="313"/>
      <c r="T878" s="315"/>
      <c r="U878" s="316"/>
      <c r="V878" s="317"/>
      <c r="W878" s="465"/>
      <c r="X878" s="464"/>
      <c r="Y878" s="319"/>
      <c r="Z878" s="294"/>
      <c r="AA878" s="294"/>
      <c r="AB878" s="294"/>
      <c r="AC878" s="294"/>
      <c r="AD878" s="294"/>
      <c r="AE878" s="294"/>
      <c r="AF878" s="294"/>
      <c r="AG878" s="294"/>
      <c r="AH878" s="294"/>
      <c r="AI878" s="295"/>
      <c r="AJ878" s="296"/>
      <c r="AK878" s="321"/>
      <c r="AL878" s="294"/>
      <c r="AM878" s="294"/>
      <c r="AN878" s="320"/>
      <c r="AO878" s="320"/>
      <c r="AP878" s="320"/>
      <c r="AQ878" s="320"/>
      <c r="AR878" s="320"/>
      <c r="AS878" s="320"/>
      <c r="AT878" s="320"/>
      <c r="AU878" s="320"/>
      <c r="AV878" s="320"/>
      <c r="AW878" s="320"/>
      <c r="AX878" s="320"/>
      <c r="AY878" s="320"/>
      <c r="AZ878" s="320"/>
      <c r="BA878" s="320"/>
      <c r="BB878" s="320"/>
      <c r="BC878" s="320"/>
      <c r="BD878" s="320"/>
    </row>
    <row r="879" spans="1:56" ht="16.5" customHeight="1">
      <c r="A879" s="312"/>
      <c r="B879" s="451"/>
      <c r="C879" s="313"/>
      <c r="D879" s="313"/>
      <c r="E879" s="313"/>
      <c r="F879" s="313"/>
      <c r="G879" s="313"/>
      <c r="H879" s="313"/>
      <c r="I879" s="313"/>
      <c r="J879" s="313"/>
      <c r="K879" s="313"/>
      <c r="L879" s="313"/>
      <c r="M879" s="313"/>
      <c r="N879" s="313"/>
      <c r="O879" s="314"/>
      <c r="P879" s="314"/>
      <c r="Q879" s="314"/>
      <c r="R879" s="314"/>
      <c r="S879" s="313"/>
      <c r="T879" s="315"/>
      <c r="U879" s="316"/>
      <c r="V879" s="317"/>
      <c r="W879" s="465"/>
      <c r="X879" s="464"/>
      <c r="Y879" s="319"/>
      <c r="Z879" s="294"/>
      <c r="AA879" s="294"/>
      <c r="AB879" s="294"/>
      <c r="AC879" s="294"/>
      <c r="AD879" s="294"/>
      <c r="AE879" s="294"/>
      <c r="AF879" s="294"/>
      <c r="AG879" s="294"/>
      <c r="AH879" s="294"/>
      <c r="AI879" s="295"/>
      <c r="AJ879" s="296"/>
      <c r="AK879" s="321"/>
      <c r="AL879" s="294"/>
      <c r="AM879" s="294"/>
      <c r="AN879" s="320"/>
      <c r="AO879" s="320"/>
      <c r="AP879" s="320"/>
      <c r="AQ879" s="320"/>
      <c r="AR879" s="320"/>
      <c r="AS879" s="320"/>
      <c r="AT879" s="320"/>
      <c r="AU879" s="320"/>
      <c r="AV879" s="320"/>
      <c r="AW879" s="320"/>
      <c r="AX879" s="320"/>
      <c r="AY879" s="320"/>
      <c r="AZ879" s="320"/>
      <c r="BA879" s="320"/>
      <c r="BB879" s="320"/>
      <c r="BC879" s="320"/>
      <c r="BD879" s="320"/>
    </row>
    <row r="880" spans="1:56" ht="16.5" customHeight="1">
      <c r="A880" s="312"/>
      <c r="B880" s="451"/>
      <c r="C880" s="313"/>
      <c r="D880" s="313"/>
      <c r="E880" s="313"/>
      <c r="F880" s="313"/>
      <c r="G880" s="313"/>
      <c r="H880" s="313"/>
      <c r="I880" s="313"/>
      <c r="J880" s="313"/>
      <c r="K880" s="313"/>
      <c r="L880" s="313"/>
      <c r="M880" s="313"/>
      <c r="N880" s="313"/>
      <c r="O880" s="314"/>
      <c r="P880" s="314"/>
      <c r="Q880" s="314"/>
      <c r="R880" s="314"/>
      <c r="S880" s="313"/>
      <c r="T880" s="315"/>
      <c r="U880" s="316"/>
      <c r="V880" s="317"/>
      <c r="W880" s="465"/>
      <c r="X880" s="464"/>
      <c r="Y880" s="319"/>
      <c r="Z880" s="294"/>
      <c r="AA880" s="294"/>
      <c r="AB880" s="294"/>
      <c r="AC880" s="294"/>
      <c r="AD880" s="294"/>
      <c r="AE880" s="294"/>
      <c r="AF880" s="294"/>
      <c r="AG880" s="294"/>
      <c r="AH880" s="294"/>
      <c r="AI880" s="295"/>
      <c r="AJ880" s="296"/>
      <c r="AK880" s="321"/>
      <c r="AL880" s="294"/>
      <c r="AM880" s="294"/>
      <c r="AN880" s="320"/>
      <c r="AO880" s="320"/>
      <c r="AP880" s="320"/>
      <c r="AQ880" s="320"/>
      <c r="AR880" s="320"/>
      <c r="AS880" s="320"/>
      <c r="AT880" s="320"/>
      <c r="AU880" s="320"/>
      <c r="AV880" s="320"/>
      <c r="AW880" s="320"/>
      <c r="AX880" s="320"/>
      <c r="AY880" s="320"/>
      <c r="AZ880" s="320"/>
      <c r="BA880" s="320"/>
      <c r="BB880" s="320"/>
      <c r="BC880" s="320"/>
      <c r="BD880" s="320"/>
    </row>
    <row r="881" spans="1:56" ht="16.5" customHeight="1">
      <c r="A881" s="312"/>
      <c r="B881" s="451"/>
      <c r="C881" s="313"/>
      <c r="D881" s="313"/>
      <c r="E881" s="313"/>
      <c r="F881" s="313"/>
      <c r="G881" s="313"/>
      <c r="H881" s="313"/>
      <c r="I881" s="313"/>
      <c r="J881" s="313"/>
      <c r="K881" s="313"/>
      <c r="L881" s="313"/>
      <c r="M881" s="313"/>
      <c r="N881" s="313"/>
      <c r="O881" s="314"/>
      <c r="P881" s="314"/>
      <c r="Q881" s="314"/>
      <c r="R881" s="314"/>
      <c r="S881" s="313"/>
      <c r="T881" s="315"/>
      <c r="U881" s="316"/>
      <c r="V881" s="317"/>
      <c r="W881" s="465"/>
      <c r="X881" s="464"/>
      <c r="Y881" s="319"/>
      <c r="Z881" s="294"/>
      <c r="AA881" s="294"/>
      <c r="AB881" s="294"/>
      <c r="AC881" s="294"/>
      <c r="AD881" s="294"/>
      <c r="AE881" s="294"/>
      <c r="AF881" s="294"/>
      <c r="AG881" s="294"/>
      <c r="AH881" s="294"/>
      <c r="AI881" s="295"/>
      <c r="AJ881" s="296"/>
      <c r="AK881" s="321"/>
      <c r="AL881" s="294"/>
      <c r="AM881" s="294"/>
      <c r="AN881" s="320"/>
      <c r="AO881" s="320"/>
      <c r="AP881" s="320"/>
      <c r="AQ881" s="320"/>
      <c r="AR881" s="320"/>
      <c r="AS881" s="320"/>
      <c r="AT881" s="320"/>
      <c r="AU881" s="320"/>
      <c r="AV881" s="320"/>
      <c r="AW881" s="320"/>
      <c r="AX881" s="320"/>
      <c r="AY881" s="320"/>
      <c r="AZ881" s="320"/>
      <c r="BA881" s="320"/>
      <c r="BB881" s="320"/>
      <c r="BC881" s="320"/>
      <c r="BD881" s="320"/>
    </row>
    <row r="882" spans="1:56" ht="16.5" customHeight="1">
      <c r="A882" s="312"/>
      <c r="B882" s="451"/>
      <c r="C882" s="313"/>
      <c r="D882" s="313"/>
      <c r="E882" s="313"/>
      <c r="F882" s="313"/>
      <c r="G882" s="313"/>
      <c r="H882" s="313"/>
      <c r="I882" s="313"/>
      <c r="J882" s="313"/>
      <c r="K882" s="313"/>
      <c r="L882" s="313"/>
      <c r="M882" s="313"/>
      <c r="N882" s="313"/>
      <c r="O882" s="314"/>
      <c r="P882" s="314"/>
      <c r="Q882" s="314"/>
      <c r="R882" s="314"/>
      <c r="S882" s="313"/>
      <c r="T882" s="315"/>
      <c r="U882" s="316"/>
      <c r="V882" s="317"/>
      <c r="W882" s="465"/>
      <c r="X882" s="464"/>
      <c r="Y882" s="319"/>
      <c r="Z882" s="294"/>
      <c r="AA882" s="294"/>
      <c r="AB882" s="294"/>
      <c r="AC882" s="294"/>
      <c r="AD882" s="294"/>
      <c r="AE882" s="294"/>
      <c r="AF882" s="294"/>
      <c r="AG882" s="294"/>
      <c r="AH882" s="294"/>
      <c r="AI882" s="295"/>
      <c r="AJ882" s="296"/>
      <c r="AK882" s="321"/>
      <c r="AL882" s="294"/>
      <c r="AM882" s="294"/>
      <c r="AN882" s="320"/>
      <c r="AO882" s="320"/>
      <c r="AP882" s="320"/>
      <c r="AQ882" s="320"/>
      <c r="AR882" s="320"/>
      <c r="AS882" s="320"/>
      <c r="AT882" s="320"/>
      <c r="AU882" s="320"/>
      <c r="AV882" s="320"/>
      <c r="AW882" s="320"/>
      <c r="AX882" s="320"/>
      <c r="AY882" s="320"/>
      <c r="AZ882" s="320"/>
      <c r="BA882" s="320"/>
      <c r="BB882" s="320"/>
      <c r="BC882" s="320"/>
      <c r="BD882" s="320"/>
    </row>
    <row r="883" spans="1:56" ht="16.5" customHeight="1">
      <c r="A883" s="312"/>
      <c r="B883" s="451"/>
      <c r="C883" s="313"/>
      <c r="D883" s="313"/>
      <c r="E883" s="313"/>
      <c r="F883" s="313"/>
      <c r="G883" s="313"/>
      <c r="H883" s="313"/>
      <c r="I883" s="313"/>
      <c r="J883" s="313"/>
      <c r="K883" s="313"/>
      <c r="L883" s="313"/>
      <c r="M883" s="313"/>
      <c r="N883" s="313"/>
      <c r="O883" s="314"/>
      <c r="P883" s="314"/>
      <c r="Q883" s="314"/>
      <c r="R883" s="314"/>
      <c r="S883" s="313"/>
      <c r="T883" s="315"/>
      <c r="U883" s="316"/>
      <c r="V883" s="317"/>
      <c r="W883" s="465"/>
      <c r="X883" s="464"/>
      <c r="Y883" s="319"/>
      <c r="Z883" s="294"/>
      <c r="AA883" s="294"/>
      <c r="AB883" s="294"/>
      <c r="AC883" s="294"/>
      <c r="AD883" s="294"/>
      <c r="AE883" s="294"/>
      <c r="AF883" s="294"/>
      <c r="AG883" s="294"/>
      <c r="AH883" s="294"/>
      <c r="AI883" s="295"/>
      <c r="AJ883" s="296"/>
      <c r="AK883" s="321"/>
      <c r="AL883" s="294"/>
      <c r="AM883" s="294"/>
      <c r="AN883" s="320"/>
      <c r="AO883" s="320"/>
      <c r="AP883" s="320"/>
      <c r="AQ883" s="320"/>
      <c r="AR883" s="320"/>
      <c r="AS883" s="320"/>
      <c r="AT883" s="320"/>
      <c r="AU883" s="320"/>
      <c r="AV883" s="320"/>
      <c r="AW883" s="320"/>
      <c r="AX883" s="320"/>
      <c r="AY883" s="320"/>
      <c r="AZ883" s="320"/>
      <c r="BA883" s="320"/>
      <c r="BB883" s="320"/>
      <c r="BC883" s="320"/>
      <c r="BD883" s="320"/>
    </row>
    <row r="884" spans="1:56" ht="16.5" customHeight="1">
      <c r="A884" s="312"/>
      <c r="B884" s="451"/>
      <c r="C884" s="313"/>
      <c r="D884" s="313"/>
      <c r="E884" s="313"/>
      <c r="F884" s="313"/>
      <c r="G884" s="313"/>
      <c r="H884" s="313"/>
      <c r="I884" s="313"/>
      <c r="J884" s="313"/>
      <c r="K884" s="313"/>
      <c r="L884" s="313"/>
      <c r="M884" s="313"/>
      <c r="N884" s="313"/>
      <c r="O884" s="314"/>
      <c r="P884" s="314"/>
      <c r="Q884" s="314"/>
      <c r="R884" s="314"/>
      <c r="S884" s="313"/>
      <c r="T884" s="315"/>
      <c r="U884" s="316"/>
      <c r="V884" s="317"/>
      <c r="W884" s="465"/>
      <c r="X884" s="464"/>
      <c r="Y884" s="319"/>
      <c r="Z884" s="294"/>
      <c r="AA884" s="294"/>
      <c r="AB884" s="294"/>
      <c r="AC884" s="294"/>
      <c r="AD884" s="294"/>
      <c r="AE884" s="294"/>
      <c r="AF884" s="294"/>
      <c r="AG884" s="294"/>
      <c r="AH884" s="294"/>
      <c r="AI884" s="295"/>
      <c r="AJ884" s="296"/>
      <c r="AK884" s="321"/>
      <c r="AL884" s="294"/>
      <c r="AM884" s="294"/>
      <c r="AN884" s="320"/>
      <c r="AO884" s="320"/>
      <c r="AP884" s="320"/>
      <c r="AQ884" s="320"/>
      <c r="AR884" s="320"/>
      <c r="AS884" s="320"/>
      <c r="AT884" s="320"/>
      <c r="AU884" s="320"/>
      <c r="AV884" s="320"/>
      <c r="AW884" s="320"/>
      <c r="AX884" s="320"/>
      <c r="AY884" s="320"/>
      <c r="AZ884" s="320"/>
      <c r="BA884" s="320"/>
      <c r="BB884" s="320"/>
      <c r="BC884" s="320"/>
      <c r="BD884" s="320"/>
    </row>
    <row r="885" spans="1:56" ht="16.5" customHeight="1">
      <c r="A885" s="312"/>
      <c r="B885" s="451"/>
      <c r="C885" s="313"/>
      <c r="D885" s="313"/>
      <c r="E885" s="313"/>
      <c r="F885" s="313"/>
      <c r="G885" s="313"/>
      <c r="H885" s="313"/>
      <c r="I885" s="313"/>
      <c r="J885" s="313"/>
      <c r="K885" s="313"/>
      <c r="L885" s="313"/>
      <c r="M885" s="313"/>
      <c r="N885" s="313"/>
      <c r="O885" s="314"/>
      <c r="P885" s="314"/>
      <c r="Q885" s="314"/>
      <c r="R885" s="314"/>
      <c r="S885" s="313"/>
      <c r="T885" s="315"/>
      <c r="U885" s="316"/>
      <c r="V885" s="317"/>
      <c r="W885" s="465"/>
      <c r="X885" s="464"/>
      <c r="Y885" s="319"/>
      <c r="Z885" s="294"/>
      <c r="AA885" s="294"/>
      <c r="AB885" s="294"/>
      <c r="AC885" s="294"/>
      <c r="AD885" s="294"/>
      <c r="AE885" s="294"/>
      <c r="AF885" s="294"/>
      <c r="AG885" s="294"/>
      <c r="AH885" s="294"/>
      <c r="AI885" s="295"/>
      <c r="AJ885" s="296"/>
      <c r="AK885" s="321"/>
      <c r="AL885" s="294"/>
      <c r="AM885" s="294"/>
      <c r="AN885" s="320"/>
      <c r="AO885" s="320"/>
      <c r="AP885" s="320"/>
      <c r="AQ885" s="320"/>
      <c r="AR885" s="320"/>
      <c r="AS885" s="320"/>
      <c r="AT885" s="320"/>
      <c r="AU885" s="320"/>
      <c r="AV885" s="320"/>
      <c r="AW885" s="320"/>
      <c r="AX885" s="320"/>
      <c r="AY885" s="320"/>
      <c r="AZ885" s="320"/>
      <c r="BA885" s="320"/>
      <c r="BB885" s="320"/>
      <c r="BC885" s="320"/>
      <c r="BD885" s="320"/>
    </row>
    <row r="886" spans="1:56" ht="16.5" customHeight="1">
      <c r="A886" s="312"/>
      <c r="B886" s="451"/>
      <c r="C886" s="313"/>
      <c r="D886" s="313"/>
      <c r="E886" s="313"/>
      <c r="F886" s="313"/>
      <c r="G886" s="313"/>
      <c r="H886" s="313"/>
      <c r="I886" s="313"/>
      <c r="J886" s="313"/>
      <c r="K886" s="313"/>
      <c r="L886" s="313"/>
      <c r="M886" s="313"/>
      <c r="N886" s="313"/>
      <c r="O886" s="314"/>
      <c r="P886" s="314"/>
      <c r="Q886" s="314"/>
      <c r="R886" s="314"/>
      <c r="S886" s="313"/>
      <c r="T886" s="315"/>
      <c r="U886" s="316"/>
      <c r="V886" s="317"/>
      <c r="W886" s="465"/>
      <c r="X886" s="464"/>
      <c r="Y886" s="319"/>
      <c r="Z886" s="294"/>
      <c r="AA886" s="294"/>
      <c r="AB886" s="294"/>
      <c r="AC886" s="294"/>
      <c r="AD886" s="294"/>
      <c r="AE886" s="294"/>
      <c r="AF886" s="294"/>
      <c r="AG886" s="294"/>
      <c r="AH886" s="294"/>
      <c r="AI886" s="295"/>
      <c r="AJ886" s="296"/>
      <c r="AK886" s="321"/>
      <c r="AL886" s="294"/>
      <c r="AM886" s="294"/>
      <c r="AN886" s="320"/>
      <c r="AO886" s="320"/>
      <c r="AP886" s="320"/>
      <c r="AQ886" s="320"/>
      <c r="AR886" s="320"/>
      <c r="AS886" s="320"/>
      <c r="AT886" s="320"/>
      <c r="AU886" s="320"/>
      <c r="AV886" s="320"/>
      <c r="AW886" s="320"/>
      <c r="AX886" s="320"/>
      <c r="AY886" s="320"/>
      <c r="AZ886" s="320"/>
      <c r="BA886" s="320"/>
      <c r="BB886" s="320"/>
      <c r="BC886" s="320"/>
      <c r="BD886" s="320"/>
    </row>
    <row r="887" spans="1:56" ht="16.5" customHeight="1">
      <c r="A887" s="312"/>
      <c r="B887" s="451"/>
      <c r="C887" s="313"/>
      <c r="D887" s="313"/>
      <c r="E887" s="313"/>
      <c r="F887" s="313"/>
      <c r="G887" s="313"/>
      <c r="H887" s="313"/>
      <c r="I887" s="313"/>
      <c r="J887" s="313"/>
      <c r="K887" s="313"/>
      <c r="L887" s="313"/>
      <c r="M887" s="313"/>
      <c r="N887" s="313"/>
      <c r="O887" s="314"/>
      <c r="P887" s="314"/>
      <c r="Q887" s="314"/>
      <c r="R887" s="314"/>
      <c r="S887" s="313"/>
      <c r="T887" s="315"/>
      <c r="U887" s="316"/>
      <c r="V887" s="317"/>
      <c r="W887" s="465"/>
      <c r="X887" s="464"/>
      <c r="Y887" s="319"/>
      <c r="Z887" s="294"/>
      <c r="AA887" s="294"/>
      <c r="AB887" s="294"/>
      <c r="AC887" s="294"/>
      <c r="AD887" s="294"/>
      <c r="AE887" s="294"/>
      <c r="AF887" s="294"/>
      <c r="AG887" s="294"/>
      <c r="AH887" s="294"/>
      <c r="AI887" s="295"/>
      <c r="AJ887" s="296"/>
      <c r="AK887" s="321"/>
      <c r="AL887" s="294"/>
      <c r="AM887" s="294"/>
      <c r="AN887" s="320"/>
      <c r="AO887" s="320"/>
      <c r="AP887" s="320"/>
      <c r="AQ887" s="320"/>
      <c r="AR887" s="320"/>
      <c r="AS887" s="320"/>
      <c r="AT887" s="320"/>
      <c r="AU887" s="320"/>
      <c r="AV887" s="320"/>
      <c r="AW887" s="320"/>
      <c r="AX887" s="320"/>
      <c r="AY887" s="320"/>
      <c r="AZ887" s="320"/>
      <c r="BA887" s="320"/>
      <c r="BB887" s="320"/>
      <c r="BC887" s="320"/>
      <c r="BD887" s="320"/>
    </row>
    <row r="888" spans="1:56" ht="16.5" customHeight="1">
      <c r="A888" s="312"/>
      <c r="B888" s="451"/>
      <c r="C888" s="313"/>
      <c r="D888" s="313"/>
      <c r="E888" s="313"/>
      <c r="F888" s="313"/>
      <c r="G888" s="313"/>
      <c r="H888" s="313"/>
      <c r="I888" s="313"/>
      <c r="J888" s="313"/>
      <c r="K888" s="313"/>
      <c r="L888" s="313"/>
      <c r="M888" s="313"/>
      <c r="N888" s="313"/>
      <c r="O888" s="314"/>
      <c r="P888" s="314"/>
      <c r="Q888" s="314"/>
      <c r="R888" s="314"/>
      <c r="S888" s="313"/>
      <c r="T888" s="315"/>
      <c r="U888" s="316"/>
      <c r="V888" s="317"/>
      <c r="W888" s="465"/>
      <c r="X888" s="464"/>
      <c r="Y888" s="319"/>
      <c r="Z888" s="294"/>
      <c r="AA888" s="294"/>
      <c r="AB888" s="294"/>
      <c r="AC888" s="294"/>
      <c r="AD888" s="294"/>
      <c r="AE888" s="294"/>
      <c r="AF888" s="294"/>
      <c r="AG888" s="294"/>
      <c r="AH888" s="294"/>
      <c r="AI888" s="295"/>
      <c r="AJ888" s="296"/>
      <c r="AK888" s="321"/>
      <c r="AL888" s="294"/>
      <c r="AM888" s="294"/>
      <c r="AN888" s="320"/>
      <c r="AO888" s="320"/>
      <c r="AP888" s="320"/>
      <c r="AQ888" s="320"/>
      <c r="AR888" s="320"/>
      <c r="AS888" s="320"/>
      <c r="AT888" s="320"/>
      <c r="AU888" s="320"/>
      <c r="AV888" s="320"/>
      <c r="AW888" s="320"/>
      <c r="AX888" s="320"/>
      <c r="AY888" s="320"/>
      <c r="AZ888" s="320"/>
      <c r="BA888" s="320"/>
      <c r="BB888" s="320"/>
      <c r="BC888" s="320"/>
      <c r="BD888" s="320"/>
    </row>
    <row r="889" spans="1:56" ht="16.5" customHeight="1">
      <c r="A889" s="312"/>
      <c r="B889" s="451"/>
      <c r="C889" s="313"/>
      <c r="D889" s="313"/>
      <c r="E889" s="313"/>
      <c r="F889" s="313"/>
      <c r="G889" s="313"/>
      <c r="H889" s="313"/>
      <c r="I889" s="313"/>
      <c r="J889" s="313"/>
      <c r="K889" s="313"/>
      <c r="L889" s="313"/>
      <c r="M889" s="313"/>
      <c r="N889" s="313"/>
      <c r="O889" s="314"/>
      <c r="P889" s="314"/>
      <c r="Q889" s="314"/>
      <c r="R889" s="314"/>
      <c r="S889" s="313"/>
      <c r="T889" s="315"/>
      <c r="U889" s="316"/>
      <c r="V889" s="317"/>
      <c r="W889" s="465"/>
      <c r="X889" s="464"/>
      <c r="Y889" s="319"/>
      <c r="Z889" s="294"/>
      <c r="AA889" s="294"/>
      <c r="AB889" s="294"/>
      <c r="AC889" s="294"/>
      <c r="AD889" s="294"/>
      <c r="AE889" s="294"/>
      <c r="AF889" s="294"/>
      <c r="AG889" s="294"/>
      <c r="AH889" s="294"/>
      <c r="AI889" s="295"/>
      <c r="AJ889" s="296"/>
      <c r="AK889" s="321"/>
      <c r="AL889" s="294"/>
      <c r="AM889" s="294"/>
      <c r="AN889" s="320"/>
      <c r="AO889" s="320"/>
      <c r="AP889" s="320"/>
      <c r="AQ889" s="320"/>
      <c r="AR889" s="320"/>
      <c r="AS889" s="320"/>
      <c r="AT889" s="320"/>
      <c r="AU889" s="320"/>
      <c r="AV889" s="320"/>
      <c r="AW889" s="320"/>
      <c r="AX889" s="320"/>
      <c r="AY889" s="320"/>
      <c r="AZ889" s="320"/>
      <c r="BA889" s="320"/>
      <c r="BB889" s="320"/>
      <c r="BC889" s="320"/>
      <c r="BD889" s="320"/>
    </row>
    <row r="890" spans="1:56" ht="16.5" customHeight="1">
      <c r="A890" s="312"/>
      <c r="B890" s="451"/>
      <c r="C890" s="313"/>
      <c r="D890" s="313"/>
      <c r="E890" s="313"/>
      <c r="F890" s="313"/>
      <c r="G890" s="313"/>
      <c r="H890" s="313"/>
      <c r="I890" s="313"/>
      <c r="J890" s="313"/>
      <c r="K890" s="313"/>
      <c r="L890" s="313"/>
      <c r="M890" s="313"/>
      <c r="N890" s="313"/>
      <c r="O890" s="314"/>
      <c r="P890" s="314"/>
      <c r="Q890" s="314"/>
      <c r="R890" s="314"/>
      <c r="S890" s="313"/>
      <c r="T890" s="315"/>
      <c r="U890" s="316"/>
      <c r="V890" s="317"/>
      <c r="W890" s="465"/>
      <c r="X890" s="464"/>
      <c r="Y890" s="319"/>
      <c r="Z890" s="294"/>
      <c r="AA890" s="294"/>
      <c r="AB890" s="294"/>
      <c r="AC890" s="294"/>
      <c r="AD890" s="294"/>
      <c r="AE890" s="294"/>
      <c r="AF890" s="294"/>
      <c r="AG890" s="294"/>
      <c r="AH890" s="294"/>
      <c r="AI890" s="295"/>
      <c r="AJ890" s="296"/>
      <c r="AK890" s="321"/>
      <c r="AL890" s="294"/>
      <c r="AM890" s="294"/>
      <c r="AN890" s="320"/>
      <c r="AO890" s="320"/>
      <c r="AP890" s="320"/>
      <c r="AQ890" s="320"/>
      <c r="AR890" s="320"/>
      <c r="AS890" s="320"/>
      <c r="AT890" s="320"/>
      <c r="AU890" s="320"/>
      <c r="AV890" s="320"/>
      <c r="AW890" s="320"/>
      <c r="AX890" s="320"/>
      <c r="AY890" s="320"/>
      <c r="AZ890" s="320"/>
      <c r="BA890" s="320"/>
      <c r="BB890" s="320"/>
      <c r="BC890" s="320"/>
      <c r="BD890" s="320"/>
    </row>
    <row r="891" spans="1:56" ht="16.5" customHeight="1">
      <c r="A891" s="312"/>
      <c r="B891" s="451"/>
      <c r="C891" s="313"/>
      <c r="D891" s="313"/>
      <c r="E891" s="313"/>
      <c r="F891" s="313"/>
      <c r="G891" s="313"/>
      <c r="H891" s="313"/>
      <c r="I891" s="313"/>
      <c r="J891" s="313"/>
      <c r="K891" s="313"/>
      <c r="L891" s="313"/>
      <c r="M891" s="313"/>
      <c r="N891" s="313"/>
      <c r="O891" s="314"/>
      <c r="P891" s="314"/>
      <c r="Q891" s="314"/>
      <c r="R891" s="314"/>
      <c r="S891" s="313"/>
      <c r="T891" s="315"/>
      <c r="U891" s="316"/>
      <c r="V891" s="317"/>
      <c r="W891" s="465"/>
      <c r="X891" s="464"/>
      <c r="Y891" s="319"/>
      <c r="Z891" s="294"/>
      <c r="AA891" s="294"/>
      <c r="AB891" s="294"/>
      <c r="AC891" s="294"/>
      <c r="AD891" s="294"/>
      <c r="AE891" s="294"/>
      <c r="AF891" s="294"/>
      <c r="AG891" s="294"/>
      <c r="AH891" s="294"/>
      <c r="AI891" s="295"/>
      <c r="AJ891" s="296"/>
      <c r="AK891" s="321"/>
      <c r="AL891" s="294"/>
      <c r="AM891" s="294"/>
      <c r="AN891" s="320"/>
      <c r="AO891" s="320"/>
      <c r="AP891" s="320"/>
      <c r="AQ891" s="320"/>
      <c r="AR891" s="320"/>
      <c r="AS891" s="320"/>
      <c r="AT891" s="320"/>
      <c r="AU891" s="320"/>
      <c r="AV891" s="320"/>
      <c r="AW891" s="320"/>
      <c r="AX891" s="320"/>
      <c r="AY891" s="320"/>
      <c r="AZ891" s="320"/>
      <c r="BA891" s="320"/>
      <c r="BB891" s="320"/>
      <c r="BC891" s="320"/>
      <c r="BD891" s="320"/>
    </row>
    <row r="892" spans="1:56" ht="16.5" customHeight="1">
      <c r="A892" s="312"/>
      <c r="B892" s="451"/>
      <c r="C892" s="313"/>
      <c r="D892" s="313"/>
      <c r="E892" s="313"/>
      <c r="F892" s="313"/>
      <c r="G892" s="313"/>
      <c r="H892" s="313"/>
      <c r="I892" s="313"/>
      <c r="J892" s="313"/>
      <c r="K892" s="313"/>
      <c r="L892" s="313"/>
      <c r="M892" s="313"/>
      <c r="N892" s="313"/>
      <c r="O892" s="314"/>
      <c r="P892" s="314"/>
      <c r="Q892" s="314"/>
      <c r="R892" s="314"/>
      <c r="S892" s="313"/>
      <c r="T892" s="315"/>
      <c r="U892" s="316"/>
      <c r="V892" s="317"/>
      <c r="W892" s="465"/>
      <c r="X892" s="464"/>
      <c r="Y892" s="319"/>
      <c r="Z892" s="294"/>
      <c r="AA892" s="294"/>
      <c r="AB892" s="294"/>
      <c r="AC892" s="294"/>
      <c r="AD892" s="294"/>
      <c r="AE892" s="294"/>
      <c r="AF892" s="294"/>
      <c r="AG892" s="294"/>
      <c r="AH892" s="294"/>
      <c r="AI892" s="295"/>
      <c r="AJ892" s="296"/>
      <c r="AK892" s="321"/>
      <c r="AL892" s="294"/>
      <c r="AM892" s="294"/>
      <c r="AN892" s="320"/>
      <c r="AO892" s="320"/>
      <c r="AP892" s="320"/>
      <c r="AQ892" s="320"/>
      <c r="AR892" s="320"/>
      <c r="AS892" s="320"/>
      <c r="AT892" s="320"/>
      <c r="AU892" s="320"/>
      <c r="AV892" s="320"/>
      <c r="AW892" s="320"/>
      <c r="AX892" s="320"/>
      <c r="AY892" s="320"/>
      <c r="AZ892" s="320"/>
      <c r="BA892" s="320"/>
      <c r="BB892" s="320"/>
      <c r="BC892" s="320"/>
      <c r="BD892" s="320"/>
    </row>
    <row r="893" spans="1:56" ht="16.5" customHeight="1">
      <c r="A893" s="312"/>
      <c r="B893" s="451"/>
      <c r="C893" s="313"/>
      <c r="D893" s="313"/>
      <c r="E893" s="313"/>
      <c r="F893" s="313"/>
      <c r="G893" s="313"/>
      <c r="H893" s="313"/>
      <c r="I893" s="313"/>
      <c r="J893" s="313"/>
      <c r="K893" s="313"/>
      <c r="L893" s="313"/>
      <c r="M893" s="313"/>
      <c r="N893" s="313"/>
      <c r="O893" s="314"/>
      <c r="P893" s="314"/>
      <c r="Q893" s="314"/>
      <c r="R893" s="314"/>
      <c r="S893" s="313"/>
      <c r="T893" s="315"/>
      <c r="U893" s="316"/>
      <c r="V893" s="317"/>
      <c r="W893" s="465"/>
      <c r="X893" s="464"/>
      <c r="Y893" s="319"/>
      <c r="Z893" s="294"/>
      <c r="AA893" s="294"/>
      <c r="AB893" s="294"/>
      <c r="AC893" s="294"/>
      <c r="AD893" s="294"/>
      <c r="AE893" s="294"/>
      <c r="AF893" s="294"/>
      <c r="AG893" s="294"/>
      <c r="AH893" s="294"/>
      <c r="AI893" s="295"/>
      <c r="AJ893" s="296"/>
      <c r="AK893" s="321"/>
      <c r="AL893" s="294"/>
      <c r="AM893" s="294"/>
      <c r="AN893" s="320"/>
      <c r="AO893" s="320"/>
      <c r="AP893" s="320"/>
      <c r="AQ893" s="320"/>
      <c r="AR893" s="320"/>
      <c r="AS893" s="320"/>
      <c r="AT893" s="320"/>
      <c r="AU893" s="320"/>
      <c r="AV893" s="320"/>
      <c r="AW893" s="320"/>
      <c r="AX893" s="320"/>
      <c r="AY893" s="320"/>
      <c r="AZ893" s="320"/>
      <c r="BA893" s="320"/>
      <c r="BB893" s="320"/>
      <c r="BC893" s="320"/>
      <c r="BD893" s="320"/>
    </row>
    <row r="894" spans="1:56" ht="16.5" customHeight="1">
      <c r="A894" s="312"/>
      <c r="B894" s="451"/>
      <c r="C894" s="313"/>
      <c r="D894" s="313"/>
      <c r="E894" s="313"/>
      <c r="F894" s="313"/>
      <c r="G894" s="313"/>
      <c r="H894" s="313"/>
      <c r="I894" s="313"/>
      <c r="J894" s="313"/>
      <c r="K894" s="313"/>
      <c r="L894" s="313"/>
      <c r="M894" s="313"/>
      <c r="N894" s="313"/>
      <c r="O894" s="314"/>
      <c r="P894" s="314"/>
      <c r="Q894" s="314"/>
      <c r="R894" s="314"/>
      <c r="S894" s="313"/>
      <c r="T894" s="315"/>
      <c r="U894" s="316"/>
      <c r="V894" s="317"/>
      <c r="W894" s="465"/>
      <c r="X894" s="464"/>
      <c r="Y894" s="319"/>
      <c r="Z894" s="294"/>
      <c r="AA894" s="294"/>
      <c r="AB894" s="294"/>
      <c r="AC894" s="294"/>
      <c r="AD894" s="294"/>
      <c r="AE894" s="294"/>
      <c r="AF894" s="294"/>
      <c r="AG894" s="294"/>
      <c r="AH894" s="294"/>
      <c r="AI894" s="295"/>
      <c r="AJ894" s="296"/>
      <c r="AK894" s="321"/>
      <c r="AL894" s="294"/>
      <c r="AM894" s="294"/>
      <c r="AN894" s="320"/>
      <c r="AO894" s="320"/>
      <c r="AP894" s="320"/>
      <c r="AQ894" s="320"/>
      <c r="AR894" s="320"/>
      <c r="AS894" s="320"/>
      <c r="AT894" s="320"/>
      <c r="AU894" s="320"/>
      <c r="AV894" s="320"/>
      <c r="AW894" s="320"/>
      <c r="AX894" s="320"/>
      <c r="AY894" s="320"/>
      <c r="AZ894" s="320"/>
      <c r="BA894" s="320"/>
      <c r="BB894" s="320"/>
      <c r="BC894" s="320"/>
      <c r="BD894" s="320"/>
    </row>
    <row r="895" spans="1:56" ht="16.5" customHeight="1">
      <c r="A895" s="312"/>
      <c r="B895" s="451"/>
      <c r="C895" s="313"/>
      <c r="D895" s="313"/>
      <c r="E895" s="313"/>
      <c r="F895" s="313"/>
      <c r="G895" s="313"/>
      <c r="H895" s="313"/>
      <c r="I895" s="313"/>
      <c r="J895" s="313"/>
      <c r="K895" s="313"/>
      <c r="L895" s="313"/>
      <c r="M895" s="313"/>
      <c r="N895" s="313"/>
      <c r="O895" s="314"/>
      <c r="P895" s="314"/>
      <c r="Q895" s="314"/>
      <c r="R895" s="314"/>
      <c r="S895" s="313"/>
      <c r="T895" s="315"/>
      <c r="U895" s="316"/>
      <c r="V895" s="317"/>
      <c r="W895" s="465"/>
      <c r="X895" s="464"/>
      <c r="Y895" s="319"/>
      <c r="Z895" s="294"/>
      <c r="AA895" s="294"/>
      <c r="AB895" s="294"/>
      <c r="AC895" s="294"/>
      <c r="AD895" s="294"/>
      <c r="AE895" s="294"/>
      <c r="AF895" s="294"/>
      <c r="AG895" s="294"/>
      <c r="AH895" s="294"/>
      <c r="AI895" s="295"/>
      <c r="AJ895" s="296"/>
      <c r="AK895" s="321"/>
      <c r="AL895" s="294"/>
      <c r="AM895" s="294"/>
      <c r="AN895" s="320"/>
      <c r="AO895" s="320"/>
      <c r="AP895" s="320"/>
      <c r="AQ895" s="320"/>
      <c r="AR895" s="320"/>
      <c r="AS895" s="320"/>
      <c r="AT895" s="320"/>
      <c r="AU895" s="320"/>
      <c r="AV895" s="320"/>
      <c r="AW895" s="320"/>
      <c r="AX895" s="320"/>
      <c r="AY895" s="320"/>
      <c r="AZ895" s="320"/>
      <c r="BA895" s="320"/>
      <c r="BB895" s="320"/>
      <c r="BC895" s="320"/>
      <c r="BD895" s="320"/>
    </row>
    <row r="896" spans="1:56" ht="16.5" customHeight="1">
      <c r="A896" s="312"/>
      <c r="B896" s="451"/>
      <c r="C896" s="313"/>
      <c r="D896" s="313"/>
      <c r="E896" s="313"/>
      <c r="F896" s="313"/>
      <c r="G896" s="313"/>
      <c r="H896" s="313"/>
      <c r="I896" s="313"/>
      <c r="J896" s="313"/>
      <c r="K896" s="313"/>
      <c r="L896" s="313"/>
      <c r="M896" s="313"/>
      <c r="N896" s="313"/>
      <c r="O896" s="314"/>
      <c r="P896" s="314"/>
      <c r="Q896" s="314"/>
      <c r="R896" s="314"/>
      <c r="S896" s="313"/>
      <c r="T896" s="315"/>
      <c r="U896" s="316"/>
      <c r="V896" s="317"/>
      <c r="W896" s="465"/>
      <c r="X896" s="464"/>
      <c r="Y896" s="319"/>
      <c r="Z896" s="294"/>
      <c r="AA896" s="294"/>
      <c r="AB896" s="294"/>
      <c r="AC896" s="294"/>
      <c r="AD896" s="294"/>
      <c r="AE896" s="294"/>
      <c r="AF896" s="294"/>
      <c r="AG896" s="294"/>
      <c r="AH896" s="294"/>
      <c r="AI896" s="295"/>
      <c r="AJ896" s="296"/>
      <c r="AK896" s="321"/>
      <c r="AL896" s="294"/>
      <c r="AM896" s="294"/>
      <c r="AN896" s="320"/>
      <c r="AO896" s="320"/>
      <c r="AP896" s="320"/>
      <c r="AQ896" s="320"/>
      <c r="AR896" s="320"/>
      <c r="AS896" s="320"/>
      <c r="AT896" s="320"/>
      <c r="AU896" s="320"/>
      <c r="AV896" s="320"/>
      <c r="AW896" s="320"/>
      <c r="AX896" s="320"/>
      <c r="AY896" s="320"/>
      <c r="AZ896" s="320"/>
      <c r="BA896" s="320"/>
      <c r="BB896" s="320"/>
      <c r="BC896" s="320"/>
      <c r="BD896" s="320"/>
    </row>
    <row r="897" spans="1:56" ht="16.5" customHeight="1">
      <c r="A897" s="312"/>
      <c r="B897" s="451"/>
      <c r="C897" s="313"/>
      <c r="D897" s="313"/>
      <c r="E897" s="313"/>
      <c r="F897" s="313"/>
      <c r="G897" s="313"/>
      <c r="H897" s="313"/>
      <c r="I897" s="313"/>
      <c r="J897" s="313"/>
      <c r="K897" s="313"/>
      <c r="L897" s="313"/>
      <c r="M897" s="313"/>
      <c r="N897" s="313"/>
      <c r="O897" s="314"/>
      <c r="P897" s="314"/>
      <c r="Q897" s="314"/>
      <c r="R897" s="314"/>
      <c r="S897" s="313"/>
      <c r="T897" s="315"/>
      <c r="U897" s="316"/>
      <c r="V897" s="317"/>
      <c r="W897" s="465"/>
      <c r="X897" s="464"/>
      <c r="Y897" s="319"/>
      <c r="Z897" s="294"/>
      <c r="AA897" s="294"/>
      <c r="AB897" s="294"/>
      <c r="AC897" s="294"/>
      <c r="AD897" s="294"/>
      <c r="AE897" s="294"/>
      <c r="AF897" s="294"/>
      <c r="AG897" s="294"/>
      <c r="AH897" s="294"/>
      <c r="AI897" s="295"/>
      <c r="AJ897" s="296"/>
      <c r="AK897" s="321"/>
      <c r="AL897" s="294"/>
      <c r="AM897" s="294"/>
      <c r="AN897" s="320"/>
      <c r="AO897" s="320"/>
      <c r="AP897" s="320"/>
      <c r="AQ897" s="320"/>
      <c r="AR897" s="320"/>
      <c r="AS897" s="320"/>
      <c r="AT897" s="320"/>
      <c r="AU897" s="320"/>
      <c r="AV897" s="320"/>
      <c r="AW897" s="320"/>
      <c r="AX897" s="320"/>
      <c r="AY897" s="320"/>
      <c r="AZ897" s="320"/>
      <c r="BA897" s="320"/>
      <c r="BB897" s="320"/>
      <c r="BC897" s="320"/>
      <c r="BD897" s="320"/>
    </row>
    <row r="898" spans="1:56" ht="16.5" customHeight="1">
      <c r="A898" s="312"/>
      <c r="B898" s="451"/>
      <c r="C898" s="313"/>
      <c r="D898" s="313"/>
      <c r="E898" s="313"/>
      <c r="F898" s="313"/>
      <c r="G898" s="313"/>
      <c r="H898" s="313"/>
      <c r="I898" s="313"/>
      <c r="J898" s="313"/>
      <c r="K898" s="313"/>
      <c r="L898" s="313"/>
      <c r="M898" s="313"/>
      <c r="N898" s="313"/>
      <c r="O898" s="314"/>
      <c r="P898" s="314"/>
      <c r="Q898" s="314"/>
      <c r="R898" s="314"/>
      <c r="S898" s="313"/>
      <c r="T898" s="315"/>
      <c r="U898" s="316"/>
      <c r="V898" s="317"/>
      <c r="W898" s="465"/>
      <c r="X898" s="464"/>
      <c r="Y898" s="319"/>
      <c r="Z898" s="294"/>
      <c r="AA898" s="294"/>
      <c r="AB898" s="294"/>
      <c r="AC898" s="294"/>
      <c r="AD898" s="294"/>
      <c r="AE898" s="294"/>
      <c r="AF898" s="294"/>
      <c r="AG898" s="294"/>
      <c r="AH898" s="294"/>
      <c r="AI898" s="295"/>
      <c r="AJ898" s="296"/>
      <c r="AK898" s="321"/>
      <c r="AL898" s="294"/>
      <c r="AM898" s="294"/>
      <c r="AN898" s="320"/>
      <c r="AO898" s="320"/>
      <c r="AP898" s="320"/>
      <c r="AQ898" s="320"/>
      <c r="AR898" s="320"/>
      <c r="AS898" s="320"/>
      <c r="AT898" s="320"/>
      <c r="AU898" s="320"/>
      <c r="AV898" s="320"/>
      <c r="AW898" s="320"/>
      <c r="AX898" s="320"/>
      <c r="AY898" s="320"/>
      <c r="AZ898" s="320"/>
      <c r="BA898" s="320"/>
      <c r="BB898" s="320"/>
      <c r="BC898" s="320"/>
      <c r="BD898" s="320"/>
    </row>
    <row r="899" spans="1:56" ht="16.5" customHeight="1">
      <c r="A899" s="312"/>
      <c r="B899" s="451"/>
      <c r="C899" s="313"/>
      <c r="D899" s="313"/>
      <c r="E899" s="313"/>
      <c r="F899" s="313"/>
      <c r="G899" s="313"/>
      <c r="H899" s="313"/>
      <c r="I899" s="313"/>
      <c r="J899" s="313"/>
      <c r="K899" s="313"/>
      <c r="L899" s="313"/>
      <c r="M899" s="313"/>
      <c r="N899" s="313"/>
      <c r="O899" s="314"/>
      <c r="P899" s="314"/>
      <c r="Q899" s="314"/>
      <c r="R899" s="314"/>
      <c r="S899" s="313"/>
      <c r="T899" s="315"/>
      <c r="U899" s="316"/>
      <c r="V899" s="317"/>
      <c r="W899" s="465"/>
      <c r="X899" s="464"/>
      <c r="Y899" s="319"/>
      <c r="Z899" s="294"/>
      <c r="AA899" s="294"/>
      <c r="AB899" s="294"/>
      <c r="AC899" s="294"/>
      <c r="AD899" s="294"/>
      <c r="AE899" s="294"/>
      <c r="AF899" s="294"/>
      <c r="AG899" s="294"/>
      <c r="AH899" s="294"/>
      <c r="AI899" s="295"/>
      <c r="AJ899" s="296"/>
      <c r="AK899" s="321"/>
      <c r="AL899" s="294"/>
      <c r="AM899" s="294"/>
      <c r="AN899" s="320"/>
      <c r="AO899" s="320"/>
      <c r="AP899" s="320"/>
      <c r="AQ899" s="320"/>
      <c r="AR899" s="320"/>
      <c r="AS899" s="320"/>
      <c r="AT899" s="320"/>
      <c r="AU899" s="320"/>
      <c r="AV899" s="320"/>
      <c r="AW899" s="320"/>
      <c r="AX899" s="320"/>
      <c r="AY899" s="320"/>
      <c r="AZ899" s="320"/>
      <c r="BA899" s="320"/>
      <c r="BB899" s="320"/>
      <c r="BC899" s="320"/>
      <c r="BD899" s="320"/>
    </row>
    <row r="900" spans="1:56" ht="16.5" customHeight="1">
      <c r="A900" s="312"/>
      <c r="B900" s="451"/>
      <c r="C900" s="313"/>
      <c r="D900" s="313"/>
      <c r="E900" s="313"/>
      <c r="F900" s="313"/>
      <c r="G900" s="313"/>
      <c r="H900" s="313"/>
      <c r="I900" s="313"/>
      <c r="J900" s="313"/>
      <c r="K900" s="313"/>
      <c r="L900" s="313"/>
      <c r="M900" s="313"/>
      <c r="N900" s="313"/>
      <c r="O900" s="314"/>
      <c r="P900" s="314"/>
      <c r="Q900" s="314"/>
      <c r="R900" s="314"/>
      <c r="S900" s="313"/>
      <c r="T900" s="315"/>
      <c r="U900" s="316"/>
      <c r="V900" s="317"/>
      <c r="W900" s="465"/>
      <c r="X900" s="464"/>
      <c r="Y900" s="319"/>
      <c r="Z900" s="294"/>
      <c r="AA900" s="294"/>
      <c r="AB900" s="294"/>
      <c r="AC900" s="294"/>
      <c r="AD900" s="294"/>
      <c r="AE900" s="294"/>
      <c r="AF900" s="294"/>
      <c r="AG900" s="294"/>
      <c r="AH900" s="294"/>
      <c r="AI900" s="295"/>
      <c r="AJ900" s="296"/>
      <c r="AK900" s="321"/>
      <c r="AL900" s="294"/>
      <c r="AM900" s="294"/>
      <c r="AN900" s="320"/>
      <c r="AO900" s="320"/>
      <c r="AP900" s="320"/>
      <c r="AQ900" s="320"/>
      <c r="AR900" s="320"/>
      <c r="AS900" s="320"/>
      <c r="AT900" s="320"/>
      <c r="AU900" s="320"/>
      <c r="AV900" s="320"/>
      <c r="AW900" s="320"/>
      <c r="AX900" s="320"/>
      <c r="AY900" s="320"/>
      <c r="AZ900" s="320"/>
      <c r="BA900" s="320"/>
      <c r="BB900" s="320"/>
      <c r="BC900" s="320"/>
      <c r="BD900" s="320"/>
    </row>
    <row r="901" spans="1:56" ht="16.5" customHeight="1">
      <c r="A901" s="312"/>
      <c r="B901" s="451"/>
      <c r="C901" s="313"/>
      <c r="D901" s="313"/>
      <c r="E901" s="313"/>
      <c r="F901" s="313"/>
      <c r="G901" s="313"/>
      <c r="H901" s="313"/>
      <c r="I901" s="313"/>
      <c r="J901" s="313"/>
      <c r="K901" s="313"/>
      <c r="L901" s="313"/>
      <c r="M901" s="313"/>
      <c r="N901" s="313"/>
      <c r="O901" s="314"/>
      <c r="P901" s="314"/>
      <c r="Q901" s="314"/>
      <c r="R901" s="314"/>
      <c r="S901" s="313"/>
      <c r="T901" s="315"/>
      <c r="U901" s="316"/>
      <c r="V901" s="317"/>
      <c r="W901" s="465"/>
      <c r="X901" s="464"/>
      <c r="Y901" s="319"/>
      <c r="Z901" s="294"/>
      <c r="AA901" s="294"/>
      <c r="AB901" s="294"/>
      <c r="AC901" s="294"/>
      <c r="AD901" s="294"/>
      <c r="AE901" s="294"/>
      <c r="AF901" s="294"/>
      <c r="AG901" s="294"/>
      <c r="AH901" s="294"/>
      <c r="AI901" s="295"/>
      <c r="AJ901" s="296"/>
      <c r="AK901" s="321"/>
      <c r="AL901" s="294"/>
      <c r="AM901" s="294"/>
      <c r="AN901" s="320"/>
      <c r="AO901" s="320"/>
      <c r="AP901" s="320"/>
      <c r="AQ901" s="320"/>
      <c r="AR901" s="320"/>
      <c r="AS901" s="320"/>
      <c r="AT901" s="320"/>
      <c r="AU901" s="320"/>
      <c r="AV901" s="320"/>
      <c r="AW901" s="320"/>
      <c r="AX901" s="320"/>
      <c r="AY901" s="320"/>
      <c r="AZ901" s="320"/>
      <c r="BA901" s="320"/>
      <c r="BB901" s="320"/>
      <c r="BC901" s="320"/>
      <c r="BD901" s="320"/>
    </row>
    <row r="902" spans="1:56" ht="16.5" customHeight="1">
      <c r="A902" s="312"/>
      <c r="B902" s="451"/>
      <c r="C902" s="313"/>
      <c r="D902" s="313"/>
      <c r="E902" s="313"/>
      <c r="F902" s="313"/>
      <c r="G902" s="313"/>
      <c r="H902" s="313"/>
      <c r="I902" s="313"/>
      <c r="J902" s="313"/>
      <c r="K902" s="313"/>
      <c r="L902" s="313"/>
      <c r="M902" s="313"/>
      <c r="N902" s="313"/>
      <c r="O902" s="314"/>
      <c r="P902" s="314"/>
      <c r="Q902" s="314"/>
      <c r="R902" s="314"/>
      <c r="S902" s="313"/>
      <c r="T902" s="315"/>
      <c r="U902" s="316"/>
      <c r="V902" s="317"/>
      <c r="W902" s="465"/>
      <c r="X902" s="464"/>
      <c r="Y902" s="319"/>
      <c r="Z902" s="294"/>
      <c r="AA902" s="294"/>
      <c r="AB902" s="294"/>
      <c r="AC902" s="294"/>
      <c r="AD902" s="294"/>
      <c r="AE902" s="294"/>
      <c r="AF902" s="294"/>
      <c r="AG902" s="294"/>
      <c r="AH902" s="294"/>
      <c r="AI902" s="295"/>
      <c r="AJ902" s="296"/>
      <c r="AK902" s="321"/>
      <c r="AL902" s="294"/>
      <c r="AM902" s="294"/>
      <c r="AN902" s="320"/>
      <c r="AO902" s="320"/>
      <c r="AP902" s="320"/>
      <c r="AQ902" s="320"/>
      <c r="AR902" s="320"/>
      <c r="AS902" s="320"/>
      <c r="AT902" s="320"/>
      <c r="AU902" s="320"/>
      <c r="AV902" s="320"/>
      <c r="AW902" s="320"/>
      <c r="AX902" s="320"/>
      <c r="AY902" s="320"/>
      <c r="AZ902" s="320"/>
      <c r="BA902" s="320"/>
      <c r="BB902" s="320"/>
      <c r="BC902" s="320"/>
      <c r="BD902" s="320"/>
    </row>
    <row r="903" spans="1:56" ht="16.5" customHeight="1">
      <c r="A903" s="312"/>
      <c r="B903" s="451"/>
      <c r="C903" s="313"/>
      <c r="D903" s="313"/>
      <c r="E903" s="313"/>
      <c r="F903" s="313"/>
      <c r="G903" s="313"/>
      <c r="H903" s="313"/>
      <c r="I903" s="313"/>
      <c r="J903" s="313"/>
      <c r="K903" s="313"/>
      <c r="L903" s="313"/>
      <c r="M903" s="313"/>
      <c r="N903" s="313"/>
      <c r="O903" s="314"/>
      <c r="P903" s="314"/>
      <c r="Q903" s="314"/>
      <c r="R903" s="314"/>
      <c r="S903" s="313"/>
      <c r="T903" s="315"/>
      <c r="U903" s="316"/>
      <c r="V903" s="317"/>
      <c r="W903" s="465"/>
      <c r="X903" s="464"/>
      <c r="Y903" s="319"/>
      <c r="Z903" s="294"/>
      <c r="AA903" s="294"/>
      <c r="AB903" s="294"/>
      <c r="AC903" s="294"/>
      <c r="AD903" s="294"/>
      <c r="AE903" s="294"/>
      <c r="AF903" s="294"/>
      <c r="AG903" s="294"/>
      <c r="AH903" s="294"/>
      <c r="AI903" s="295"/>
      <c r="AJ903" s="296"/>
      <c r="AK903" s="321"/>
      <c r="AL903" s="294"/>
      <c r="AM903" s="294"/>
      <c r="AN903" s="320"/>
      <c r="AO903" s="320"/>
      <c r="AP903" s="320"/>
      <c r="AQ903" s="320"/>
      <c r="AR903" s="320"/>
      <c r="AS903" s="320"/>
      <c r="AT903" s="320"/>
      <c r="AU903" s="320"/>
      <c r="AV903" s="320"/>
      <c r="AW903" s="320"/>
      <c r="AX903" s="320"/>
      <c r="AY903" s="320"/>
      <c r="AZ903" s="320"/>
      <c r="BA903" s="320"/>
      <c r="BB903" s="320"/>
      <c r="BC903" s="320"/>
      <c r="BD903" s="320"/>
    </row>
    <row r="904" spans="1:56" ht="16.5" customHeight="1">
      <c r="A904" s="312"/>
      <c r="B904" s="451"/>
      <c r="C904" s="313"/>
      <c r="D904" s="313"/>
      <c r="E904" s="313"/>
      <c r="F904" s="313"/>
      <c r="G904" s="313"/>
      <c r="H904" s="313"/>
      <c r="I904" s="313"/>
      <c r="J904" s="313"/>
      <c r="K904" s="313"/>
      <c r="L904" s="313"/>
      <c r="M904" s="313"/>
      <c r="N904" s="313"/>
      <c r="O904" s="314"/>
      <c r="P904" s="314"/>
      <c r="Q904" s="314"/>
      <c r="R904" s="314"/>
      <c r="S904" s="313"/>
      <c r="T904" s="315"/>
      <c r="U904" s="316"/>
      <c r="V904" s="317"/>
      <c r="W904" s="465"/>
      <c r="X904" s="464"/>
      <c r="Y904" s="319"/>
      <c r="Z904" s="294"/>
      <c r="AA904" s="294"/>
      <c r="AB904" s="294"/>
      <c r="AC904" s="294"/>
      <c r="AD904" s="294"/>
      <c r="AE904" s="294"/>
      <c r="AF904" s="294"/>
      <c r="AG904" s="294"/>
      <c r="AH904" s="294"/>
      <c r="AI904" s="295"/>
      <c r="AJ904" s="296"/>
      <c r="AK904" s="321"/>
      <c r="AL904" s="294"/>
      <c r="AM904" s="294"/>
      <c r="AN904" s="320"/>
      <c r="AO904" s="320"/>
      <c r="AP904" s="320"/>
      <c r="AQ904" s="320"/>
      <c r="AR904" s="320"/>
      <c r="AS904" s="320"/>
      <c r="AT904" s="320"/>
      <c r="AU904" s="320"/>
      <c r="AV904" s="320"/>
      <c r="AW904" s="320"/>
      <c r="AX904" s="320"/>
      <c r="AY904" s="320"/>
      <c r="AZ904" s="320"/>
      <c r="BA904" s="320"/>
      <c r="BB904" s="320"/>
      <c r="BC904" s="320"/>
      <c r="BD904" s="320"/>
    </row>
    <row r="905" spans="1:56" ht="16.5" customHeight="1">
      <c r="A905" s="312"/>
      <c r="B905" s="451"/>
      <c r="C905" s="313"/>
      <c r="D905" s="313"/>
      <c r="E905" s="313"/>
      <c r="F905" s="313"/>
      <c r="G905" s="313"/>
      <c r="H905" s="313"/>
      <c r="I905" s="313"/>
      <c r="J905" s="313"/>
      <c r="K905" s="313"/>
      <c r="L905" s="313"/>
      <c r="M905" s="313"/>
      <c r="N905" s="313"/>
      <c r="O905" s="314"/>
      <c r="P905" s="314"/>
      <c r="Q905" s="314"/>
      <c r="R905" s="314"/>
      <c r="S905" s="313"/>
      <c r="T905" s="315"/>
      <c r="U905" s="316"/>
      <c r="V905" s="317"/>
      <c r="W905" s="465"/>
      <c r="X905" s="464"/>
      <c r="Y905" s="319"/>
      <c r="Z905" s="294"/>
      <c r="AA905" s="294"/>
      <c r="AB905" s="294"/>
      <c r="AC905" s="294"/>
      <c r="AD905" s="294"/>
      <c r="AE905" s="294"/>
      <c r="AF905" s="294"/>
      <c r="AG905" s="294"/>
      <c r="AH905" s="294"/>
      <c r="AI905" s="295"/>
      <c r="AJ905" s="296"/>
      <c r="AK905" s="321"/>
      <c r="AL905" s="294"/>
      <c r="AM905" s="294"/>
      <c r="AN905" s="320"/>
      <c r="AO905" s="320"/>
      <c r="AP905" s="320"/>
      <c r="AQ905" s="320"/>
      <c r="AR905" s="320"/>
      <c r="AS905" s="320"/>
      <c r="AT905" s="320"/>
      <c r="AU905" s="320"/>
      <c r="AV905" s="320"/>
      <c r="AW905" s="320"/>
      <c r="AX905" s="320"/>
      <c r="AY905" s="320"/>
      <c r="AZ905" s="320"/>
      <c r="BA905" s="320"/>
      <c r="BB905" s="320"/>
      <c r="BC905" s="320"/>
      <c r="BD905" s="320"/>
    </row>
    <row r="906" spans="1:56" ht="16.5" customHeight="1">
      <c r="A906" s="312"/>
      <c r="B906" s="451"/>
      <c r="C906" s="313"/>
      <c r="D906" s="313"/>
      <c r="E906" s="313"/>
      <c r="F906" s="313"/>
      <c r="G906" s="313"/>
      <c r="H906" s="313"/>
      <c r="I906" s="313"/>
      <c r="J906" s="313"/>
      <c r="K906" s="313"/>
      <c r="L906" s="313"/>
      <c r="M906" s="313"/>
      <c r="N906" s="313"/>
      <c r="O906" s="314"/>
      <c r="P906" s="314"/>
      <c r="Q906" s="314"/>
      <c r="R906" s="314"/>
      <c r="S906" s="313"/>
      <c r="T906" s="315"/>
      <c r="U906" s="316"/>
      <c r="V906" s="317"/>
      <c r="W906" s="465"/>
      <c r="X906" s="464"/>
      <c r="Y906" s="319"/>
      <c r="Z906" s="294"/>
      <c r="AA906" s="294"/>
      <c r="AB906" s="294"/>
      <c r="AC906" s="294"/>
      <c r="AD906" s="294"/>
      <c r="AE906" s="294"/>
      <c r="AF906" s="294"/>
      <c r="AG906" s="294"/>
      <c r="AH906" s="294"/>
      <c r="AI906" s="295"/>
      <c r="AJ906" s="296"/>
      <c r="AK906" s="321"/>
      <c r="AL906" s="294"/>
      <c r="AM906" s="294"/>
      <c r="AN906" s="320"/>
      <c r="AO906" s="320"/>
      <c r="AP906" s="320"/>
      <c r="AQ906" s="320"/>
      <c r="AR906" s="320"/>
      <c r="AS906" s="320"/>
      <c r="AT906" s="320"/>
      <c r="AU906" s="320"/>
      <c r="AV906" s="320"/>
      <c r="AW906" s="320"/>
      <c r="AX906" s="320"/>
      <c r="AY906" s="320"/>
      <c r="AZ906" s="320"/>
      <c r="BA906" s="320"/>
      <c r="BB906" s="320"/>
      <c r="BC906" s="320"/>
      <c r="BD906" s="320"/>
    </row>
    <row r="907" spans="1:56" ht="16.5" customHeight="1">
      <c r="A907" s="312"/>
      <c r="B907" s="451"/>
      <c r="C907" s="313"/>
      <c r="D907" s="313"/>
      <c r="E907" s="313"/>
      <c r="F907" s="313"/>
      <c r="G907" s="313"/>
      <c r="H907" s="313"/>
      <c r="I907" s="313"/>
      <c r="J907" s="313"/>
      <c r="K907" s="313"/>
      <c r="L907" s="313"/>
      <c r="M907" s="313"/>
      <c r="N907" s="313"/>
      <c r="O907" s="314"/>
      <c r="P907" s="314"/>
      <c r="Q907" s="314"/>
      <c r="R907" s="314"/>
      <c r="S907" s="313"/>
      <c r="T907" s="315"/>
      <c r="U907" s="316"/>
      <c r="V907" s="317"/>
      <c r="W907" s="465"/>
      <c r="X907" s="464"/>
      <c r="Y907" s="319"/>
      <c r="Z907" s="294"/>
      <c r="AA907" s="294"/>
      <c r="AB907" s="294"/>
      <c r="AC907" s="294"/>
      <c r="AD907" s="294"/>
      <c r="AE907" s="294"/>
      <c r="AF907" s="294"/>
      <c r="AG907" s="294"/>
      <c r="AH907" s="294"/>
      <c r="AI907" s="295"/>
      <c r="AJ907" s="296"/>
      <c r="AK907" s="321"/>
      <c r="AL907" s="294"/>
      <c r="AM907" s="294"/>
      <c r="AN907" s="320"/>
      <c r="AO907" s="320"/>
      <c r="AP907" s="320"/>
      <c r="AQ907" s="320"/>
      <c r="AR907" s="320"/>
      <c r="AS907" s="320"/>
      <c r="AT907" s="320"/>
      <c r="AU907" s="320"/>
      <c r="AV907" s="320"/>
      <c r="AW907" s="320"/>
      <c r="AX907" s="320"/>
      <c r="AY907" s="320"/>
      <c r="AZ907" s="320"/>
      <c r="BA907" s="320"/>
      <c r="BB907" s="320"/>
      <c r="BC907" s="320"/>
      <c r="BD907" s="320"/>
    </row>
    <row r="908" spans="1:56" ht="16.5" customHeight="1">
      <c r="A908" s="312"/>
      <c r="B908" s="451"/>
      <c r="C908" s="313"/>
      <c r="D908" s="313"/>
      <c r="E908" s="313"/>
      <c r="F908" s="313"/>
      <c r="G908" s="313"/>
      <c r="H908" s="313"/>
      <c r="I908" s="313"/>
      <c r="J908" s="313"/>
      <c r="K908" s="313"/>
      <c r="L908" s="313"/>
      <c r="M908" s="313"/>
      <c r="N908" s="313"/>
      <c r="O908" s="314"/>
      <c r="P908" s="314"/>
      <c r="Q908" s="314"/>
      <c r="R908" s="314"/>
      <c r="S908" s="313"/>
      <c r="T908" s="315"/>
      <c r="U908" s="316"/>
      <c r="V908" s="317"/>
      <c r="W908" s="465"/>
      <c r="X908" s="464"/>
      <c r="Y908" s="319"/>
      <c r="Z908" s="294"/>
      <c r="AA908" s="294"/>
      <c r="AB908" s="294"/>
      <c r="AC908" s="294"/>
      <c r="AD908" s="294"/>
      <c r="AE908" s="294"/>
      <c r="AF908" s="294"/>
      <c r="AG908" s="294"/>
      <c r="AH908" s="294"/>
      <c r="AI908" s="295"/>
      <c r="AJ908" s="296"/>
      <c r="AK908" s="321"/>
      <c r="AL908" s="294"/>
      <c r="AM908" s="294"/>
      <c r="AN908" s="320"/>
      <c r="AO908" s="320"/>
      <c r="AP908" s="320"/>
      <c r="AQ908" s="320"/>
      <c r="AR908" s="320"/>
      <c r="AS908" s="320"/>
      <c r="AT908" s="320"/>
      <c r="AU908" s="320"/>
      <c r="AV908" s="320"/>
      <c r="AW908" s="320"/>
      <c r="AX908" s="320"/>
      <c r="AY908" s="320"/>
      <c r="AZ908" s="320"/>
      <c r="BA908" s="320"/>
      <c r="BB908" s="320"/>
      <c r="BC908" s="320"/>
      <c r="BD908" s="320"/>
    </row>
    <row r="909" spans="1:56" ht="16.5" customHeight="1">
      <c r="A909" s="312"/>
      <c r="B909" s="451"/>
      <c r="C909" s="313"/>
      <c r="D909" s="313"/>
      <c r="E909" s="313"/>
      <c r="F909" s="313"/>
      <c r="G909" s="313"/>
      <c r="H909" s="313"/>
      <c r="I909" s="313"/>
      <c r="J909" s="313"/>
      <c r="K909" s="313"/>
      <c r="L909" s="313"/>
      <c r="M909" s="313"/>
      <c r="N909" s="313"/>
      <c r="O909" s="314"/>
      <c r="P909" s="314"/>
      <c r="Q909" s="314"/>
      <c r="R909" s="314"/>
      <c r="S909" s="313"/>
      <c r="T909" s="315"/>
      <c r="U909" s="316"/>
      <c r="V909" s="317"/>
      <c r="W909" s="465"/>
      <c r="X909" s="464"/>
      <c r="Y909" s="319"/>
      <c r="Z909" s="294"/>
      <c r="AA909" s="294"/>
      <c r="AB909" s="294"/>
      <c r="AC909" s="294"/>
      <c r="AD909" s="294"/>
      <c r="AE909" s="294"/>
      <c r="AF909" s="294"/>
      <c r="AG909" s="294"/>
      <c r="AH909" s="294"/>
      <c r="AI909" s="295"/>
      <c r="AJ909" s="296"/>
      <c r="AK909" s="321"/>
      <c r="AL909" s="294"/>
      <c r="AM909" s="294"/>
      <c r="AN909" s="320"/>
      <c r="AO909" s="320"/>
      <c r="AP909" s="320"/>
      <c r="AQ909" s="320"/>
      <c r="AR909" s="320"/>
      <c r="AS909" s="320"/>
      <c r="AT909" s="320"/>
      <c r="AU909" s="320"/>
      <c r="AV909" s="320"/>
      <c r="AW909" s="320"/>
      <c r="AX909" s="320"/>
      <c r="AY909" s="320"/>
      <c r="AZ909" s="320"/>
      <c r="BA909" s="320"/>
      <c r="BB909" s="320"/>
      <c r="BC909" s="320"/>
      <c r="BD909" s="320"/>
    </row>
    <row r="910" spans="1:56" ht="16.5" customHeight="1">
      <c r="A910" s="312"/>
      <c r="B910" s="451"/>
      <c r="C910" s="313"/>
      <c r="D910" s="313"/>
      <c r="E910" s="313"/>
      <c r="F910" s="313"/>
      <c r="G910" s="313"/>
      <c r="H910" s="313"/>
      <c r="I910" s="313"/>
      <c r="J910" s="313"/>
      <c r="K910" s="313"/>
      <c r="L910" s="313"/>
      <c r="M910" s="313"/>
      <c r="N910" s="313"/>
      <c r="O910" s="314"/>
      <c r="P910" s="314"/>
      <c r="Q910" s="314"/>
      <c r="R910" s="314"/>
      <c r="S910" s="313"/>
      <c r="T910" s="315"/>
      <c r="U910" s="316"/>
      <c r="V910" s="317"/>
      <c r="W910" s="465"/>
      <c r="X910" s="464"/>
      <c r="Y910" s="319"/>
      <c r="Z910" s="294"/>
      <c r="AA910" s="294"/>
      <c r="AB910" s="294"/>
      <c r="AC910" s="294"/>
      <c r="AD910" s="294"/>
      <c r="AE910" s="294"/>
      <c r="AF910" s="294"/>
      <c r="AG910" s="294"/>
      <c r="AH910" s="294"/>
      <c r="AI910" s="295"/>
      <c r="AJ910" s="296"/>
      <c r="AK910" s="321"/>
      <c r="AL910" s="294"/>
      <c r="AM910" s="294"/>
      <c r="AN910" s="320"/>
      <c r="AO910" s="320"/>
      <c r="AP910" s="320"/>
      <c r="AQ910" s="320"/>
      <c r="AR910" s="320"/>
      <c r="AS910" s="320"/>
      <c r="AT910" s="320"/>
      <c r="AU910" s="320"/>
      <c r="AV910" s="320"/>
      <c r="AW910" s="320"/>
      <c r="AX910" s="320"/>
      <c r="AY910" s="320"/>
      <c r="AZ910" s="320"/>
      <c r="BA910" s="320"/>
      <c r="BB910" s="320"/>
      <c r="BC910" s="320"/>
      <c r="BD910" s="320"/>
    </row>
    <row r="911" spans="1:56" ht="16.5" customHeight="1">
      <c r="A911" s="312"/>
      <c r="B911" s="451"/>
      <c r="C911" s="313"/>
      <c r="D911" s="313"/>
      <c r="E911" s="313"/>
      <c r="F911" s="313"/>
      <c r="G911" s="313"/>
      <c r="H911" s="313"/>
      <c r="I911" s="313"/>
      <c r="J911" s="313"/>
      <c r="K911" s="313"/>
      <c r="L911" s="313"/>
      <c r="M911" s="313"/>
      <c r="N911" s="313"/>
      <c r="O911" s="314"/>
      <c r="P911" s="314"/>
      <c r="Q911" s="314"/>
      <c r="R911" s="314"/>
      <c r="S911" s="313"/>
      <c r="T911" s="315"/>
      <c r="U911" s="316"/>
      <c r="V911" s="317"/>
      <c r="W911" s="465"/>
      <c r="X911" s="464"/>
      <c r="Y911" s="319"/>
      <c r="Z911" s="294"/>
      <c r="AA911" s="294"/>
      <c r="AB911" s="294"/>
      <c r="AC911" s="294"/>
      <c r="AD911" s="294"/>
      <c r="AE911" s="294"/>
      <c r="AF911" s="294"/>
      <c r="AG911" s="294"/>
      <c r="AH911" s="294"/>
      <c r="AI911" s="295"/>
      <c r="AJ911" s="296"/>
      <c r="AK911" s="321"/>
      <c r="AL911" s="294"/>
      <c r="AM911" s="294"/>
      <c r="AN911" s="320"/>
      <c r="AO911" s="320"/>
      <c r="AP911" s="320"/>
      <c r="AQ911" s="320"/>
      <c r="AR911" s="320"/>
      <c r="AS911" s="320"/>
      <c r="AT911" s="320"/>
      <c r="AU911" s="320"/>
      <c r="AV911" s="320"/>
      <c r="AW911" s="320"/>
      <c r="AX911" s="320"/>
      <c r="AY911" s="320"/>
      <c r="AZ911" s="320"/>
      <c r="BA911" s="320"/>
      <c r="BB911" s="320"/>
      <c r="BC911" s="320"/>
      <c r="BD911" s="320"/>
    </row>
    <row r="912" spans="1:56" ht="16.5" customHeight="1">
      <c r="A912" s="312"/>
      <c r="B912" s="451"/>
      <c r="C912" s="313"/>
      <c r="D912" s="313"/>
      <c r="E912" s="313"/>
      <c r="F912" s="313"/>
      <c r="G912" s="313"/>
      <c r="H912" s="313"/>
      <c r="I912" s="313"/>
      <c r="J912" s="313"/>
      <c r="K912" s="313"/>
      <c r="L912" s="313"/>
      <c r="M912" s="313"/>
      <c r="N912" s="313"/>
      <c r="O912" s="314"/>
      <c r="P912" s="314"/>
      <c r="Q912" s="314"/>
      <c r="R912" s="314"/>
      <c r="S912" s="313"/>
      <c r="T912" s="315"/>
      <c r="U912" s="316"/>
      <c r="V912" s="317"/>
      <c r="W912" s="465"/>
      <c r="X912" s="464"/>
      <c r="Y912" s="319"/>
      <c r="Z912" s="294"/>
      <c r="AA912" s="294"/>
      <c r="AB912" s="294"/>
      <c r="AC912" s="294"/>
      <c r="AD912" s="294"/>
      <c r="AE912" s="294"/>
      <c r="AF912" s="294"/>
      <c r="AG912" s="294"/>
      <c r="AH912" s="294"/>
      <c r="AI912" s="295"/>
      <c r="AJ912" s="296"/>
      <c r="AK912" s="321"/>
      <c r="AL912" s="294"/>
      <c r="AM912" s="294"/>
      <c r="AN912" s="320"/>
      <c r="AO912" s="320"/>
      <c r="AP912" s="320"/>
      <c r="AQ912" s="320"/>
      <c r="AR912" s="320"/>
      <c r="AS912" s="320"/>
      <c r="AT912" s="320"/>
      <c r="AU912" s="320"/>
      <c r="AV912" s="320"/>
      <c r="AW912" s="320"/>
      <c r="AX912" s="320"/>
      <c r="AY912" s="320"/>
      <c r="AZ912" s="320"/>
      <c r="BA912" s="320"/>
      <c r="BB912" s="320"/>
      <c r="BC912" s="320"/>
      <c r="BD912" s="320"/>
    </row>
    <row r="913" spans="1:56" ht="16.5" customHeight="1">
      <c r="A913" s="312"/>
      <c r="B913" s="451"/>
      <c r="C913" s="313"/>
      <c r="D913" s="313"/>
      <c r="E913" s="313"/>
      <c r="F913" s="313"/>
      <c r="G913" s="313"/>
      <c r="H913" s="313"/>
      <c r="I913" s="313"/>
      <c r="J913" s="313"/>
      <c r="K913" s="313"/>
      <c r="L913" s="313"/>
      <c r="M913" s="313"/>
      <c r="N913" s="313"/>
      <c r="O913" s="314"/>
      <c r="P913" s="314"/>
      <c r="Q913" s="314"/>
      <c r="R913" s="314"/>
      <c r="S913" s="313"/>
      <c r="T913" s="315"/>
      <c r="U913" s="316"/>
      <c r="V913" s="317"/>
      <c r="W913" s="465"/>
      <c r="X913" s="464"/>
      <c r="Y913" s="319"/>
      <c r="Z913" s="294"/>
      <c r="AA913" s="294"/>
      <c r="AB913" s="294"/>
      <c r="AC913" s="294"/>
      <c r="AD913" s="294"/>
      <c r="AE913" s="294"/>
      <c r="AF913" s="294"/>
      <c r="AG913" s="294"/>
      <c r="AH913" s="294"/>
      <c r="AI913" s="295"/>
      <c r="AJ913" s="296"/>
      <c r="AK913" s="321"/>
      <c r="AL913" s="294"/>
      <c r="AM913" s="294"/>
      <c r="AN913" s="320"/>
      <c r="AO913" s="320"/>
      <c r="AP913" s="320"/>
      <c r="AQ913" s="320"/>
      <c r="AR913" s="320"/>
      <c r="AS913" s="320"/>
      <c r="AT913" s="320"/>
      <c r="AU913" s="320"/>
      <c r="AV913" s="320"/>
      <c r="AW913" s="320"/>
      <c r="AX913" s="320"/>
      <c r="AY913" s="320"/>
      <c r="AZ913" s="320"/>
      <c r="BA913" s="320"/>
      <c r="BB913" s="320"/>
      <c r="BC913" s="320"/>
      <c r="BD913" s="320"/>
    </row>
    <row r="914" spans="1:56" ht="16.5" customHeight="1">
      <c r="A914" s="312"/>
      <c r="B914" s="451"/>
      <c r="C914" s="313"/>
      <c r="D914" s="313"/>
      <c r="E914" s="313"/>
      <c r="F914" s="313"/>
      <c r="G914" s="313"/>
      <c r="H914" s="313"/>
      <c r="I914" s="313"/>
      <c r="J914" s="313"/>
      <c r="K914" s="313"/>
      <c r="L914" s="313"/>
      <c r="M914" s="313"/>
      <c r="N914" s="313"/>
      <c r="O914" s="314"/>
      <c r="P914" s="314"/>
      <c r="Q914" s="314"/>
      <c r="R914" s="314"/>
      <c r="S914" s="313"/>
      <c r="T914" s="315"/>
      <c r="U914" s="316"/>
      <c r="V914" s="317"/>
      <c r="W914" s="465"/>
      <c r="X914" s="464"/>
      <c r="Y914" s="319"/>
      <c r="Z914" s="294"/>
      <c r="AA914" s="294"/>
      <c r="AB914" s="294"/>
      <c r="AC914" s="294"/>
      <c r="AD914" s="294"/>
      <c r="AE914" s="294"/>
      <c r="AF914" s="294"/>
      <c r="AG914" s="294"/>
      <c r="AH914" s="294"/>
      <c r="AI914" s="295"/>
      <c r="AJ914" s="296"/>
      <c r="AK914" s="321"/>
      <c r="AL914" s="294"/>
      <c r="AM914" s="294"/>
      <c r="AN914" s="320"/>
      <c r="AO914" s="320"/>
      <c r="AP914" s="320"/>
      <c r="AQ914" s="320"/>
      <c r="AR914" s="320"/>
      <c r="AS914" s="320"/>
      <c r="AT914" s="320"/>
      <c r="AU914" s="320"/>
      <c r="AV914" s="320"/>
      <c r="AW914" s="320"/>
      <c r="AX914" s="320"/>
      <c r="AY914" s="320"/>
      <c r="AZ914" s="320"/>
      <c r="BA914" s="320"/>
      <c r="BB914" s="320"/>
      <c r="BC914" s="320"/>
      <c r="BD914" s="320"/>
    </row>
    <row r="915" spans="1:56" ht="16.5" customHeight="1">
      <c r="A915" s="312"/>
      <c r="B915" s="451"/>
      <c r="C915" s="313"/>
      <c r="D915" s="313"/>
      <c r="E915" s="313"/>
      <c r="F915" s="313"/>
      <c r="G915" s="313"/>
      <c r="H915" s="313"/>
      <c r="I915" s="313"/>
      <c r="J915" s="313"/>
      <c r="K915" s="313"/>
      <c r="L915" s="313"/>
      <c r="M915" s="313"/>
      <c r="N915" s="313"/>
      <c r="O915" s="314"/>
      <c r="P915" s="314"/>
      <c r="Q915" s="314"/>
      <c r="R915" s="314"/>
      <c r="S915" s="313"/>
      <c r="T915" s="315"/>
      <c r="U915" s="316"/>
      <c r="V915" s="317"/>
      <c r="W915" s="465"/>
      <c r="X915" s="464"/>
      <c r="Y915" s="319"/>
      <c r="Z915" s="294"/>
      <c r="AA915" s="294"/>
      <c r="AB915" s="294"/>
      <c r="AC915" s="294"/>
      <c r="AD915" s="294"/>
      <c r="AE915" s="294"/>
      <c r="AF915" s="294"/>
      <c r="AG915" s="294"/>
      <c r="AH915" s="294"/>
      <c r="AI915" s="295"/>
      <c r="AJ915" s="296"/>
      <c r="AK915" s="321"/>
      <c r="AL915" s="294"/>
      <c r="AM915" s="294"/>
      <c r="AN915" s="320"/>
      <c r="AO915" s="320"/>
      <c r="AP915" s="320"/>
      <c r="AQ915" s="320"/>
      <c r="AR915" s="320"/>
      <c r="AS915" s="320"/>
      <c r="AT915" s="320"/>
      <c r="AU915" s="320"/>
      <c r="AV915" s="320"/>
      <c r="AW915" s="320"/>
      <c r="AX915" s="320"/>
      <c r="AY915" s="320"/>
      <c r="AZ915" s="320"/>
      <c r="BA915" s="320"/>
      <c r="BB915" s="320"/>
      <c r="BC915" s="320"/>
      <c r="BD915" s="320"/>
    </row>
    <row r="916" spans="1:56" ht="16.5" customHeight="1">
      <c r="A916" s="312"/>
      <c r="B916" s="451"/>
      <c r="C916" s="313"/>
      <c r="D916" s="313"/>
      <c r="E916" s="313"/>
      <c r="F916" s="313"/>
      <c r="G916" s="313"/>
      <c r="H916" s="313"/>
      <c r="I916" s="313"/>
      <c r="J916" s="313"/>
      <c r="K916" s="313"/>
      <c r="L916" s="313"/>
      <c r="M916" s="313"/>
      <c r="N916" s="313"/>
      <c r="O916" s="314"/>
      <c r="P916" s="314"/>
      <c r="Q916" s="314"/>
      <c r="R916" s="314"/>
      <c r="S916" s="313"/>
      <c r="T916" s="315"/>
      <c r="U916" s="316"/>
      <c r="V916" s="317"/>
      <c r="W916" s="465"/>
      <c r="X916" s="464"/>
      <c r="Y916" s="319"/>
      <c r="Z916" s="294"/>
      <c r="AA916" s="294"/>
      <c r="AB916" s="294"/>
      <c r="AC916" s="294"/>
      <c r="AD916" s="294"/>
      <c r="AE916" s="294"/>
      <c r="AF916" s="294"/>
      <c r="AG916" s="294"/>
      <c r="AH916" s="294"/>
      <c r="AI916" s="295"/>
      <c r="AJ916" s="296"/>
      <c r="AK916" s="321"/>
      <c r="AL916" s="294"/>
      <c r="AM916" s="294"/>
      <c r="AN916" s="320"/>
      <c r="AO916" s="320"/>
      <c r="AP916" s="320"/>
      <c r="AQ916" s="320"/>
      <c r="AR916" s="320"/>
      <c r="AS916" s="320"/>
      <c r="AT916" s="320"/>
      <c r="AU916" s="320"/>
      <c r="AV916" s="320"/>
      <c r="AW916" s="320"/>
      <c r="AX916" s="320"/>
      <c r="AY916" s="320"/>
      <c r="AZ916" s="320"/>
      <c r="BA916" s="320"/>
      <c r="BB916" s="320"/>
      <c r="BC916" s="320"/>
      <c r="BD916" s="320"/>
    </row>
    <row r="917" spans="1:56" ht="16.5" customHeight="1">
      <c r="A917" s="312"/>
      <c r="B917" s="451"/>
      <c r="C917" s="313"/>
      <c r="D917" s="313"/>
      <c r="E917" s="313"/>
      <c r="F917" s="313"/>
      <c r="G917" s="313"/>
      <c r="H917" s="313"/>
      <c r="I917" s="313"/>
      <c r="J917" s="313"/>
      <c r="K917" s="313"/>
      <c r="L917" s="313"/>
      <c r="M917" s="313"/>
      <c r="N917" s="313"/>
      <c r="O917" s="314"/>
      <c r="P917" s="314"/>
      <c r="Q917" s="314"/>
      <c r="R917" s="314"/>
      <c r="S917" s="313"/>
      <c r="T917" s="315"/>
      <c r="U917" s="316"/>
      <c r="V917" s="317"/>
      <c r="W917" s="465"/>
      <c r="X917" s="464"/>
      <c r="Y917" s="319"/>
      <c r="Z917" s="294"/>
      <c r="AA917" s="294"/>
      <c r="AB917" s="294"/>
      <c r="AC917" s="294"/>
      <c r="AD917" s="294"/>
      <c r="AE917" s="294"/>
      <c r="AF917" s="294"/>
      <c r="AG917" s="294"/>
      <c r="AH917" s="294"/>
      <c r="AI917" s="295"/>
      <c r="AJ917" s="296"/>
      <c r="AK917" s="321"/>
      <c r="AL917" s="294"/>
      <c r="AM917" s="294"/>
      <c r="AN917" s="320"/>
      <c r="AO917" s="320"/>
      <c r="AP917" s="320"/>
      <c r="AQ917" s="320"/>
      <c r="AR917" s="320"/>
      <c r="AS917" s="320"/>
      <c r="AT917" s="320"/>
      <c r="AU917" s="320"/>
      <c r="AV917" s="320"/>
      <c r="AW917" s="320"/>
      <c r="AX917" s="320"/>
      <c r="AY917" s="320"/>
      <c r="AZ917" s="320"/>
      <c r="BA917" s="320"/>
      <c r="BB917" s="320"/>
      <c r="BC917" s="320"/>
      <c r="BD917" s="320"/>
    </row>
    <row r="918" spans="1:56" ht="16.5" customHeight="1">
      <c r="A918" s="312"/>
      <c r="B918" s="451"/>
      <c r="C918" s="313"/>
      <c r="D918" s="313"/>
      <c r="E918" s="313"/>
      <c r="F918" s="313"/>
      <c r="G918" s="313"/>
      <c r="H918" s="313"/>
      <c r="I918" s="313"/>
      <c r="J918" s="313"/>
      <c r="K918" s="313"/>
      <c r="L918" s="313"/>
      <c r="M918" s="313"/>
      <c r="N918" s="313"/>
      <c r="O918" s="314"/>
      <c r="P918" s="314"/>
      <c r="Q918" s="314"/>
      <c r="R918" s="314"/>
      <c r="S918" s="313"/>
      <c r="T918" s="315"/>
      <c r="U918" s="316"/>
      <c r="V918" s="317"/>
      <c r="W918" s="465"/>
      <c r="X918" s="464"/>
      <c r="Y918" s="319"/>
      <c r="Z918" s="294"/>
      <c r="AA918" s="294"/>
      <c r="AB918" s="294"/>
      <c r="AC918" s="294"/>
      <c r="AD918" s="294"/>
      <c r="AE918" s="294"/>
      <c r="AF918" s="294"/>
      <c r="AG918" s="294"/>
      <c r="AH918" s="294"/>
      <c r="AI918" s="295"/>
      <c r="AJ918" s="296"/>
      <c r="AK918" s="321"/>
      <c r="AL918" s="294"/>
      <c r="AM918" s="294"/>
      <c r="AN918" s="320"/>
      <c r="AO918" s="320"/>
      <c r="AP918" s="320"/>
      <c r="AQ918" s="320"/>
      <c r="AR918" s="320"/>
      <c r="AS918" s="320"/>
      <c r="AT918" s="320"/>
      <c r="AU918" s="320"/>
      <c r="AV918" s="320"/>
      <c r="AW918" s="320"/>
      <c r="AX918" s="320"/>
      <c r="AY918" s="320"/>
      <c r="AZ918" s="320"/>
      <c r="BA918" s="320"/>
      <c r="BB918" s="320"/>
      <c r="BC918" s="320"/>
      <c r="BD918" s="320"/>
    </row>
    <row r="919" spans="1:56" ht="16.5" customHeight="1">
      <c r="A919" s="312"/>
      <c r="B919" s="451"/>
      <c r="C919" s="313"/>
      <c r="D919" s="313"/>
      <c r="E919" s="313"/>
      <c r="F919" s="313"/>
      <c r="G919" s="313"/>
      <c r="H919" s="313"/>
      <c r="I919" s="313"/>
      <c r="J919" s="313"/>
      <c r="K919" s="313"/>
      <c r="L919" s="313"/>
      <c r="M919" s="313"/>
      <c r="N919" s="313"/>
      <c r="O919" s="314"/>
      <c r="P919" s="314"/>
      <c r="Q919" s="314"/>
      <c r="R919" s="314"/>
      <c r="S919" s="313"/>
      <c r="T919" s="315"/>
      <c r="U919" s="316"/>
      <c r="V919" s="317"/>
      <c r="W919" s="465"/>
      <c r="X919" s="464"/>
      <c r="Y919" s="319"/>
      <c r="Z919" s="294"/>
      <c r="AA919" s="294"/>
      <c r="AB919" s="294"/>
      <c r="AC919" s="294"/>
      <c r="AD919" s="294"/>
      <c r="AE919" s="294"/>
      <c r="AF919" s="294"/>
      <c r="AG919" s="294"/>
      <c r="AH919" s="294"/>
      <c r="AI919" s="295"/>
      <c r="AJ919" s="296"/>
      <c r="AK919" s="321"/>
      <c r="AL919" s="294"/>
      <c r="AM919" s="294"/>
      <c r="AN919" s="320"/>
      <c r="AO919" s="320"/>
      <c r="AP919" s="320"/>
      <c r="AQ919" s="320"/>
      <c r="AR919" s="320"/>
      <c r="AS919" s="320"/>
      <c r="AT919" s="320"/>
      <c r="AU919" s="320"/>
      <c r="AV919" s="320"/>
      <c r="AW919" s="320"/>
      <c r="AX919" s="320"/>
      <c r="AY919" s="320"/>
      <c r="AZ919" s="320"/>
      <c r="BA919" s="320"/>
      <c r="BB919" s="320"/>
      <c r="BC919" s="320"/>
      <c r="BD919" s="320"/>
    </row>
    <row r="920" spans="1:56" ht="16.5" customHeight="1">
      <c r="A920" s="312"/>
      <c r="B920" s="451"/>
      <c r="C920" s="313"/>
      <c r="D920" s="313"/>
      <c r="E920" s="313"/>
      <c r="F920" s="313"/>
      <c r="G920" s="313"/>
      <c r="H920" s="313"/>
      <c r="I920" s="313"/>
      <c r="J920" s="313"/>
      <c r="K920" s="313"/>
      <c r="L920" s="313"/>
      <c r="M920" s="313"/>
      <c r="N920" s="313"/>
      <c r="O920" s="314"/>
      <c r="P920" s="314"/>
      <c r="Q920" s="314"/>
      <c r="R920" s="314"/>
      <c r="S920" s="313"/>
      <c r="T920" s="315"/>
      <c r="U920" s="316"/>
      <c r="V920" s="317"/>
      <c r="W920" s="465"/>
      <c r="X920" s="464"/>
      <c r="Y920" s="319"/>
      <c r="Z920" s="294"/>
      <c r="AA920" s="294"/>
      <c r="AB920" s="294"/>
      <c r="AC920" s="294"/>
      <c r="AD920" s="294"/>
      <c r="AE920" s="294"/>
      <c r="AF920" s="294"/>
      <c r="AG920" s="294"/>
      <c r="AH920" s="294"/>
      <c r="AI920" s="295"/>
      <c r="AJ920" s="296"/>
      <c r="AK920" s="321"/>
      <c r="AL920" s="294"/>
      <c r="AM920" s="294"/>
      <c r="AN920" s="320"/>
      <c r="AO920" s="320"/>
      <c r="AP920" s="320"/>
      <c r="AQ920" s="320"/>
      <c r="AR920" s="320"/>
      <c r="AS920" s="320"/>
      <c r="AT920" s="320"/>
      <c r="AU920" s="320"/>
      <c r="AV920" s="320"/>
      <c r="AW920" s="320"/>
      <c r="AX920" s="320"/>
      <c r="AY920" s="320"/>
      <c r="AZ920" s="320"/>
      <c r="BA920" s="320"/>
      <c r="BB920" s="320"/>
      <c r="BC920" s="320"/>
      <c r="BD920" s="320"/>
    </row>
    <row r="921" spans="1:56" ht="16.5" customHeight="1">
      <c r="A921" s="312"/>
      <c r="B921" s="451"/>
      <c r="C921" s="313"/>
      <c r="D921" s="313"/>
      <c r="E921" s="313"/>
      <c r="F921" s="313"/>
      <c r="G921" s="313"/>
      <c r="H921" s="313"/>
      <c r="I921" s="313"/>
      <c r="J921" s="313"/>
      <c r="K921" s="313"/>
      <c r="L921" s="313"/>
      <c r="M921" s="313"/>
      <c r="N921" s="313"/>
      <c r="O921" s="314"/>
      <c r="P921" s="314"/>
      <c r="Q921" s="314"/>
      <c r="R921" s="314"/>
      <c r="S921" s="313"/>
      <c r="T921" s="315"/>
      <c r="U921" s="316"/>
      <c r="V921" s="317"/>
      <c r="W921" s="465"/>
      <c r="X921" s="464"/>
      <c r="Y921" s="319"/>
      <c r="Z921" s="294"/>
      <c r="AA921" s="294"/>
      <c r="AB921" s="294"/>
      <c r="AC921" s="294"/>
      <c r="AD921" s="294"/>
      <c r="AE921" s="294"/>
      <c r="AF921" s="294"/>
      <c r="AG921" s="294"/>
      <c r="AH921" s="294"/>
      <c r="AI921" s="295"/>
      <c r="AJ921" s="296"/>
      <c r="AK921" s="321"/>
      <c r="AL921" s="294"/>
      <c r="AM921" s="294"/>
      <c r="AN921" s="320"/>
      <c r="AO921" s="320"/>
      <c r="AP921" s="320"/>
      <c r="AQ921" s="320"/>
      <c r="AR921" s="320"/>
      <c r="AS921" s="320"/>
      <c r="AT921" s="320"/>
      <c r="AU921" s="320"/>
      <c r="AV921" s="320"/>
      <c r="AW921" s="320"/>
      <c r="AX921" s="320"/>
      <c r="AY921" s="320"/>
      <c r="AZ921" s="320"/>
      <c r="BA921" s="320"/>
      <c r="BB921" s="320"/>
      <c r="BC921" s="320"/>
      <c r="BD921" s="320"/>
    </row>
    <row r="922" spans="1:56" ht="16.5" customHeight="1">
      <c r="A922" s="312"/>
      <c r="B922" s="451"/>
      <c r="C922" s="313"/>
      <c r="D922" s="313"/>
      <c r="E922" s="313"/>
      <c r="F922" s="313"/>
      <c r="G922" s="313"/>
      <c r="H922" s="313"/>
      <c r="I922" s="313"/>
      <c r="J922" s="313"/>
      <c r="K922" s="313"/>
      <c r="L922" s="313"/>
      <c r="M922" s="313"/>
      <c r="N922" s="313"/>
      <c r="O922" s="314"/>
      <c r="P922" s="314"/>
      <c r="Q922" s="314"/>
      <c r="R922" s="314"/>
      <c r="S922" s="313"/>
      <c r="T922" s="315"/>
      <c r="U922" s="316"/>
      <c r="V922" s="317"/>
      <c r="W922" s="465"/>
      <c r="X922" s="464"/>
      <c r="Y922" s="319"/>
      <c r="Z922" s="294"/>
      <c r="AA922" s="294"/>
      <c r="AB922" s="294"/>
      <c r="AC922" s="294"/>
      <c r="AD922" s="294"/>
      <c r="AE922" s="294"/>
      <c r="AF922" s="294"/>
      <c r="AG922" s="294"/>
      <c r="AH922" s="294"/>
      <c r="AI922" s="295"/>
      <c r="AJ922" s="296"/>
      <c r="AK922" s="321"/>
      <c r="AL922" s="294"/>
      <c r="AM922" s="294"/>
      <c r="AN922" s="320"/>
      <c r="AO922" s="320"/>
      <c r="AP922" s="320"/>
      <c r="AQ922" s="320"/>
      <c r="AR922" s="320"/>
      <c r="AS922" s="320"/>
      <c r="AT922" s="320"/>
      <c r="AU922" s="320"/>
      <c r="AV922" s="320"/>
      <c r="AW922" s="320"/>
      <c r="AX922" s="320"/>
      <c r="AY922" s="320"/>
      <c r="AZ922" s="320"/>
      <c r="BA922" s="320"/>
      <c r="BB922" s="320"/>
      <c r="BC922" s="320"/>
      <c r="BD922" s="320"/>
    </row>
    <row r="923" spans="1:56" ht="16.5" customHeight="1">
      <c r="A923" s="312"/>
      <c r="B923" s="451"/>
      <c r="C923" s="313"/>
      <c r="D923" s="313"/>
      <c r="E923" s="313"/>
      <c r="F923" s="313"/>
      <c r="G923" s="313"/>
      <c r="H923" s="313"/>
      <c r="I923" s="313"/>
      <c r="J923" s="313"/>
      <c r="K923" s="313"/>
      <c r="L923" s="313"/>
      <c r="M923" s="313"/>
      <c r="N923" s="313"/>
      <c r="O923" s="314"/>
      <c r="P923" s="314"/>
      <c r="Q923" s="314"/>
      <c r="R923" s="314"/>
      <c r="S923" s="313"/>
      <c r="T923" s="315"/>
      <c r="U923" s="316"/>
      <c r="V923" s="317"/>
      <c r="W923" s="465"/>
      <c r="X923" s="464"/>
      <c r="Y923" s="319"/>
      <c r="Z923" s="294"/>
      <c r="AA923" s="294"/>
      <c r="AB923" s="294"/>
      <c r="AC923" s="294"/>
      <c r="AD923" s="294"/>
      <c r="AE923" s="294"/>
      <c r="AF923" s="294"/>
      <c r="AG923" s="294"/>
      <c r="AH923" s="294"/>
      <c r="AI923" s="295"/>
      <c r="AJ923" s="296"/>
      <c r="AK923" s="321"/>
      <c r="AL923" s="294"/>
      <c r="AM923" s="294"/>
      <c r="AN923" s="320"/>
      <c r="AO923" s="320"/>
      <c r="AP923" s="320"/>
      <c r="AQ923" s="320"/>
      <c r="AR923" s="320"/>
      <c r="AS923" s="320"/>
      <c r="AT923" s="320"/>
      <c r="AU923" s="320"/>
      <c r="AV923" s="320"/>
      <c r="AW923" s="320"/>
      <c r="AX923" s="320"/>
      <c r="AY923" s="320"/>
      <c r="AZ923" s="320"/>
      <c r="BA923" s="320"/>
      <c r="BB923" s="320"/>
      <c r="BC923" s="320"/>
      <c r="BD923" s="320"/>
    </row>
    <row r="924" spans="1:56" ht="16.5" customHeight="1">
      <c r="A924" s="312"/>
      <c r="B924" s="451"/>
      <c r="C924" s="313"/>
      <c r="D924" s="313"/>
      <c r="E924" s="313"/>
      <c r="F924" s="313"/>
      <c r="G924" s="313"/>
      <c r="H924" s="313"/>
      <c r="I924" s="313"/>
      <c r="J924" s="313"/>
      <c r="K924" s="313"/>
      <c r="L924" s="313"/>
      <c r="M924" s="313"/>
      <c r="N924" s="313"/>
      <c r="O924" s="314"/>
      <c r="P924" s="314"/>
      <c r="Q924" s="314"/>
      <c r="R924" s="314"/>
      <c r="S924" s="313"/>
      <c r="T924" s="315"/>
      <c r="U924" s="316"/>
      <c r="V924" s="317"/>
      <c r="W924" s="465"/>
      <c r="X924" s="464"/>
      <c r="Y924" s="319"/>
      <c r="Z924" s="294"/>
      <c r="AA924" s="294"/>
      <c r="AB924" s="294"/>
      <c r="AC924" s="294"/>
      <c r="AD924" s="294"/>
      <c r="AE924" s="294"/>
      <c r="AF924" s="294"/>
      <c r="AG924" s="294"/>
      <c r="AH924" s="294"/>
      <c r="AI924" s="295"/>
      <c r="AJ924" s="296"/>
      <c r="AK924" s="321"/>
      <c r="AL924" s="294"/>
      <c r="AM924" s="294"/>
      <c r="AN924" s="320"/>
      <c r="AO924" s="320"/>
      <c r="AP924" s="320"/>
      <c r="AQ924" s="320"/>
      <c r="AR924" s="320"/>
      <c r="AS924" s="320"/>
      <c r="AT924" s="320"/>
      <c r="AU924" s="320"/>
      <c r="AV924" s="320"/>
      <c r="AW924" s="320"/>
      <c r="AX924" s="320"/>
      <c r="AY924" s="320"/>
      <c r="AZ924" s="320"/>
      <c r="BA924" s="320"/>
      <c r="BB924" s="320"/>
      <c r="BC924" s="320"/>
      <c r="BD924" s="320"/>
    </row>
    <row r="925" spans="1:56" ht="16.5" customHeight="1">
      <c r="A925" s="312"/>
      <c r="B925" s="451"/>
      <c r="C925" s="313"/>
      <c r="D925" s="313"/>
      <c r="E925" s="313"/>
      <c r="F925" s="313"/>
      <c r="G925" s="313"/>
      <c r="H925" s="313"/>
      <c r="I925" s="313"/>
      <c r="J925" s="313"/>
      <c r="K925" s="313"/>
      <c r="L925" s="313"/>
      <c r="M925" s="313"/>
      <c r="N925" s="313"/>
      <c r="O925" s="314"/>
      <c r="P925" s="314"/>
      <c r="Q925" s="314"/>
      <c r="R925" s="314"/>
      <c r="S925" s="313"/>
      <c r="T925" s="315"/>
      <c r="U925" s="316"/>
      <c r="V925" s="317"/>
      <c r="W925" s="465"/>
      <c r="X925" s="464"/>
      <c r="Y925" s="319"/>
      <c r="Z925" s="294"/>
      <c r="AA925" s="294"/>
      <c r="AB925" s="294"/>
      <c r="AC925" s="294"/>
      <c r="AD925" s="294"/>
      <c r="AE925" s="294"/>
      <c r="AF925" s="294"/>
      <c r="AG925" s="294"/>
      <c r="AH925" s="294"/>
      <c r="AI925" s="295"/>
      <c r="AJ925" s="296"/>
      <c r="AK925" s="321"/>
      <c r="AL925" s="294"/>
      <c r="AM925" s="294"/>
      <c r="AN925" s="320"/>
      <c r="AO925" s="320"/>
      <c r="AP925" s="320"/>
      <c r="AQ925" s="320"/>
      <c r="AR925" s="320"/>
      <c r="AS925" s="320"/>
      <c r="AT925" s="320"/>
      <c r="AU925" s="320"/>
      <c r="AV925" s="320"/>
      <c r="AW925" s="320"/>
      <c r="AX925" s="320"/>
      <c r="AY925" s="320"/>
      <c r="AZ925" s="320"/>
      <c r="BA925" s="320"/>
      <c r="BB925" s="320"/>
      <c r="BC925" s="320"/>
      <c r="BD925" s="320"/>
    </row>
    <row r="926" spans="1:56" ht="16.5" customHeight="1">
      <c r="A926" s="312"/>
      <c r="B926" s="451"/>
      <c r="C926" s="313"/>
      <c r="D926" s="313"/>
      <c r="E926" s="313"/>
      <c r="F926" s="313"/>
      <c r="G926" s="313"/>
      <c r="H926" s="313"/>
      <c r="I926" s="313"/>
      <c r="J926" s="313"/>
      <c r="K926" s="313"/>
      <c r="L926" s="313"/>
      <c r="M926" s="313"/>
      <c r="N926" s="313"/>
      <c r="O926" s="314"/>
      <c r="P926" s="314"/>
      <c r="Q926" s="314"/>
      <c r="R926" s="314"/>
      <c r="S926" s="313"/>
      <c r="T926" s="315"/>
      <c r="U926" s="316"/>
      <c r="V926" s="317"/>
      <c r="W926" s="465"/>
      <c r="X926" s="464"/>
      <c r="Y926" s="319"/>
      <c r="Z926" s="294"/>
      <c r="AA926" s="294"/>
      <c r="AB926" s="294"/>
      <c r="AC926" s="294"/>
      <c r="AD926" s="294"/>
      <c r="AE926" s="294"/>
      <c r="AF926" s="294"/>
      <c r="AG926" s="294"/>
      <c r="AH926" s="294"/>
      <c r="AI926" s="295"/>
      <c r="AJ926" s="296"/>
      <c r="AK926" s="321"/>
      <c r="AL926" s="294"/>
      <c r="AM926" s="294"/>
      <c r="AN926" s="320"/>
      <c r="AO926" s="320"/>
      <c r="AP926" s="320"/>
      <c r="AQ926" s="320"/>
      <c r="AR926" s="320"/>
      <c r="AS926" s="320"/>
      <c r="AT926" s="320"/>
      <c r="AU926" s="320"/>
      <c r="AV926" s="320"/>
      <c r="AW926" s="320"/>
      <c r="AX926" s="320"/>
      <c r="AY926" s="320"/>
      <c r="AZ926" s="320"/>
      <c r="BA926" s="320"/>
      <c r="BB926" s="320"/>
      <c r="BC926" s="320"/>
      <c r="BD926" s="320"/>
    </row>
    <row r="927" spans="1:56" ht="16.5" customHeight="1">
      <c r="A927" s="312"/>
      <c r="B927" s="451"/>
      <c r="C927" s="313"/>
      <c r="D927" s="313"/>
      <c r="E927" s="313"/>
      <c r="F927" s="313"/>
      <c r="G927" s="313"/>
      <c r="H927" s="313"/>
      <c r="I927" s="313"/>
      <c r="J927" s="313"/>
      <c r="K927" s="313"/>
      <c r="L927" s="313"/>
      <c r="M927" s="313"/>
      <c r="N927" s="313"/>
      <c r="O927" s="314"/>
      <c r="P927" s="314"/>
      <c r="Q927" s="314"/>
      <c r="R927" s="314"/>
      <c r="S927" s="313"/>
      <c r="T927" s="315"/>
      <c r="U927" s="316"/>
      <c r="V927" s="317"/>
      <c r="W927" s="465"/>
      <c r="X927" s="464"/>
      <c r="Y927" s="319"/>
      <c r="Z927" s="294"/>
      <c r="AA927" s="294"/>
      <c r="AB927" s="294"/>
      <c r="AC927" s="294"/>
      <c r="AD927" s="294"/>
      <c r="AE927" s="294"/>
      <c r="AF927" s="294"/>
      <c r="AG927" s="294"/>
      <c r="AH927" s="294"/>
      <c r="AI927" s="295"/>
      <c r="AJ927" s="296"/>
      <c r="AK927" s="321"/>
      <c r="AL927" s="294"/>
      <c r="AM927" s="294"/>
      <c r="AN927" s="320"/>
      <c r="AO927" s="320"/>
      <c r="AP927" s="320"/>
      <c r="AQ927" s="320"/>
      <c r="AR927" s="320"/>
      <c r="AS927" s="320"/>
      <c r="AT927" s="320"/>
      <c r="AU927" s="320"/>
      <c r="AV927" s="320"/>
      <c r="AW927" s="320"/>
      <c r="AX927" s="320"/>
      <c r="AY927" s="320"/>
      <c r="AZ927" s="320"/>
      <c r="BA927" s="320"/>
      <c r="BB927" s="320"/>
      <c r="BC927" s="320"/>
      <c r="BD927" s="320"/>
    </row>
    <row r="928" spans="1:56" ht="16.5" customHeight="1">
      <c r="A928" s="312"/>
      <c r="B928" s="451"/>
      <c r="C928" s="313"/>
      <c r="D928" s="313"/>
      <c r="E928" s="313"/>
      <c r="F928" s="313"/>
      <c r="G928" s="313"/>
      <c r="H928" s="313"/>
      <c r="I928" s="313"/>
      <c r="J928" s="313"/>
      <c r="K928" s="313"/>
      <c r="L928" s="313"/>
      <c r="M928" s="313"/>
      <c r="N928" s="313"/>
      <c r="O928" s="314"/>
      <c r="P928" s="314"/>
      <c r="Q928" s="314"/>
      <c r="R928" s="314"/>
      <c r="S928" s="313"/>
      <c r="T928" s="315"/>
      <c r="U928" s="316"/>
      <c r="V928" s="317"/>
      <c r="W928" s="465"/>
      <c r="X928" s="464"/>
      <c r="Y928" s="319"/>
      <c r="Z928" s="294"/>
      <c r="AA928" s="294"/>
      <c r="AB928" s="294"/>
      <c r="AC928" s="294"/>
      <c r="AD928" s="294"/>
      <c r="AE928" s="294"/>
      <c r="AF928" s="294"/>
      <c r="AG928" s="294"/>
      <c r="AH928" s="294"/>
      <c r="AI928" s="295"/>
      <c r="AJ928" s="296"/>
      <c r="AK928" s="321"/>
      <c r="AL928" s="294"/>
      <c r="AM928" s="294"/>
      <c r="AN928" s="320"/>
      <c r="AO928" s="320"/>
      <c r="AP928" s="320"/>
      <c r="AQ928" s="320"/>
      <c r="AR928" s="320"/>
      <c r="AS928" s="320"/>
      <c r="AT928" s="320"/>
      <c r="AU928" s="320"/>
      <c r="AV928" s="320"/>
      <c r="AW928" s="320"/>
      <c r="AX928" s="320"/>
      <c r="AY928" s="320"/>
      <c r="AZ928" s="320"/>
      <c r="BA928" s="320"/>
      <c r="BB928" s="320"/>
      <c r="BC928" s="320"/>
      <c r="BD928" s="320"/>
    </row>
    <row r="929" spans="1:56" ht="16.5" customHeight="1">
      <c r="A929" s="312"/>
      <c r="B929" s="451"/>
      <c r="C929" s="313"/>
      <c r="D929" s="313"/>
      <c r="E929" s="313"/>
      <c r="F929" s="313"/>
      <c r="G929" s="313"/>
      <c r="H929" s="313"/>
      <c r="I929" s="313"/>
      <c r="J929" s="313"/>
      <c r="K929" s="313"/>
      <c r="L929" s="313"/>
      <c r="M929" s="313"/>
      <c r="N929" s="313"/>
      <c r="O929" s="314"/>
      <c r="P929" s="314"/>
      <c r="Q929" s="314"/>
      <c r="R929" s="314"/>
      <c r="S929" s="313"/>
      <c r="T929" s="315"/>
      <c r="U929" s="316"/>
      <c r="V929" s="317"/>
      <c r="W929" s="465"/>
      <c r="X929" s="464"/>
      <c r="Y929" s="319"/>
      <c r="Z929" s="294"/>
      <c r="AA929" s="294"/>
      <c r="AB929" s="294"/>
      <c r="AC929" s="294"/>
      <c r="AD929" s="294"/>
      <c r="AE929" s="294"/>
      <c r="AF929" s="294"/>
      <c r="AG929" s="294"/>
      <c r="AH929" s="294"/>
      <c r="AI929" s="295"/>
      <c r="AJ929" s="296"/>
      <c r="AK929" s="321"/>
      <c r="AL929" s="294"/>
      <c r="AM929" s="294"/>
      <c r="AN929" s="320"/>
      <c r="AO929" s="320"/>
      <c r="AP929" s="320"/>
      <c r="AQ929" s="320"/>
      <c r="AR929" s="320"/>
      <c r="AS929" s="320"/>
      <c r="AT929" s="320"/>
      <c r="AU929" s="320"/>
      <c r="AV929" s="320"/>
      <c r="AW929" s="320"/>
      <c r="AX929" s="320"/>
      <c r="AY929" s="320"/>
      <c r="AZ929" s="320"/>
      <c r="BA929" s="320"/>
      <c r="BB929" s="320"/>
      <c r="BC929" s="320"/>
      <c r="BD929" s="320"/>
    </row>
    <row r="930" spans="1:56" ht="16.5" customHeight="1">
      <c r="A930" s="312"/>
      <c r="B930" s="451"/>
      <c r="C930" s="313"/>
      <c r="D930" s="313"/>
      <c r="E930" s="313"/>
      <c r="F930" s="313"/>
      <c r="G930" s="313"/>
      <c r="H930" s="313"/>
      <c r="I930" s="313"/>
      <c r="J930" s="313"/>
      <c r="K930" s="313"/>
      <c r="L930" s="313"/>
      <c r="M930" s="313"/>
      <c r="N930" s="313"/>
      <c r="O930" s="314"/>
      <c r="P930" s="314"/>
      <c r="Q930" s="314"/>
      <c r="R930" s="314"/>
      <c r="S930" s="313"/>
      <c r="T930" s="315"/>
      <c r="U930" s="316"/>
      <c r="V930" s="317"/>
      <c r="W930" s="465"/>
      <c r="X930" s="464"/>
      <c r="Y930" s="319"/>
      <c r="Z930" s="294"/>
      <c r="AA930" s="294"/>
      <c r="AB930" s="294"/>
      <c r="AC930" s="294"/>
      <c r="AD930" s="294"/>
      <c r="AE930" s="294"/>
      <c r="AF930" s="294"/>
      <c r="AG930" s="294"/>
      <c r="AH930" s="294"/>
      <c r="AI930" s="295"/>
      <c r="AJ930" s="296"/>
      <c r="AK930" s="321"/>
      <c r="AL930" s="294"/>
      <c r="AM930" s="294"/>
      <c r="AN930" s="320"/>
      <c r="AO930" s="320"/>
      <c r="AP930" s="320"/>
      <c r="AQ930" s="320"/>
      <c r="AR930" s="320"/>
      <c r="AS930" s="320"/>
      <c r="AT930" s="320"/>
      <c r="AU930" s="320"/>
      <c r="AV930" s="320"/>
      <c r="AW930" s="320"/>
      <c r="AX930" s="320"/>
      <c r="AY930" s="320"/>
      <c r="AZ930" s="320"/>
      <c r="BA930" s="320"/>
      <c r="BB930" s="320"/>
      <c r="BC930" s="320"/>
      <c r="BD930" s="320"/>
    </row>
    <row r="931" spans="1:56" ht="16.5" customHeight="1">
      <c r="A931" s="312"/>
      <c r="B931" s="451"/>
      <c r="C931" s="313"/>
      <c r="D931" s="313"/>
      <c r="E931" s="313"/>
      <c r="F931" s="313"/>
      <c r="G931" s="313"/>
      <c r="H931" s="313"/>
      <c r="I931" s="313"/>
      <c r="J931" s="313"/>
      <c r="K931" s="313"/>
      <c r="L931" s="313"/>
      <c r="M931" s="313"/>
      <c r="N931" s="313"/>
      <c r="O931" s="314"/>
      <c r="P931" s="314"/>
      <c r="Q931" s="314"/>
      <c r="R931" s="314"/>
      <c r="S931" s="313"/>
      <c r="T931" s="315"/>
      <c r="U931" s="316"/>
      <c r="V931" s="317"/>
      <c r="W931" s="465"/>
      <c r="X931" s="464"/>
      <c r="Y931" s="319"/>
      <c r="Z931" s="294"/>
      <c r="AA931" s="294"/>
      <c r="AB931" s="294"/>
      <c r="AC931" s="294"/>
      <c r="AD931" s="294"/>
      <c r="AE931" s="294"/>
      <c r="AF931" s="294"/>
      <c r="AG931" s="294"/>
      <c r="AH931" s="294"/>
      <c r="AI931" s="295"/>
      <c r="AJ931" s="296"/>
      <c r="AK931" s="321"/>
      <c r="AL931" s="294"/>
      <c r="AM931" s="294"/>
      <c r="AN931" s="320"/>
      <c r="AO931" s="320"/>
      <c r="AP931" s="320"/>
      <c r="AQ931" s="320"/>
      <c r="AR931" s="320"/>
      <c r="AS931" s="320"/>
      <c r="AT931" s="320"/>
      <c r="AU931" s="320"/>
      <c r="AV931" s="320"/>
      <c r="AW931" s="320"/>
      <c r="AX931" s="320"/>
      <c r="AY931" s="320"/>
      <c r="AZ931" s="320"/>
      <c r="BA931" s="320"/>
      <c r="BB931" s="320"/>
      <c r="BC931" s="320"/>
      <c r="BD931" s="320"/>
    </row>
    <row r="932" spans="1:56" ht="16.5" customHeight="1">
      <c r="A932" s="312"/>
      <c r="B932" s="451"/>
      <c r="C932" s="313"/>
      <c r="D932" s="313"/>
      <c r="E932" s="313"/>
      <c r="F932" s="313"/>
      <c r="G932" s="313"/>
      <c r="H932" s="313"/>
      <c r="I932" s="313"/>
      <c r="J932" s="313"/>
      <c r="K932" s="313"/>
      <c r="L932" s="313"/>
      <c r="M932" s="313"/>
      <c r="N932" s="313"/>
      <c r="O932" s="314"/>
      <c r="P932" s="314"/>
      <c r="Q932" s="314"/>
      <c r="R932" s="314"/>
      <c r="S932" s="313"/>
      <c r="T932" s="315"/>
      <c r="U932" s="316"/>
      <c r="V932" s="317"/>
      <c r="W932" s="465"/>
      <c r="X932" s="464"/>
      <c r="Y932" s="319"/>
      <c r="Z932" s="294"/>
      <c r="AA932" s="294"/>
      <c r="AB932" s="294"/>
      <c r="AC932" s="294"/>
      <c r="AD932" s="294"/>
      <c r="AE932" s="294"/>
      <c r="AF932" s="294"/>
      <c r="AG932" s="294"/>
      <c r="AH932" s="294"/>
      <c r="AI932" s="295"/>
      <c r="AJ932" s="296"/>
      <c r="AK932" s="321"/>
      <c r="AL932" s="294"/>
      <c r="AM932" s="294"/>
      <c r="AN932" s="320"/>
      <c r="AO932" s="320"/>
      <c r="AP932" s="320"/>
      <c r="AQ932" s="320"/>
      <c r="AR932" s="320"/>
      <c r="AS932" s="320"/>
      <c r="AT932" s="320"/>
      <c r="AU932" s="320"/>
      <c r="AV932" s="320"/>
      <c r="AW932" s="320"/>
      <c r="AX932" s="320"/>
      <c r="AY932" s="320"/>
      <c r="AZ932" s="320"/>
      <c r="BA932" s="320"/>
      <c r="BB932" s="320"/>
      <c r="BC932" s="320"/>
      <c r="BD932" s="320"/>
    </row>
    <row r="933" spans="1:56" ht="16.5" customHeight="1">
      <c r="A933" s="312"/>
      <c r="B933" s="451"/>
      <c r="C933" s="313"/>
      <c r="D933" s="313"/>
      <c r="E933" s="313"/>
      <c r="F933" s="313"/>
      <c r="G933" s="313"/>
      <c r="H933" s="313"/>
      <c r="I933" s="313"/>
      <c r="J933" s="313"/>
      <c r="K933" s="313"/>
      <c r="L933" s="313"/>
      <c r="M933" s="313"/>
      <c r="N933" s="313"/>
      <c r="O933" s="314"/>
      <c r="P933" s="314"/>
      <c r="Q933" s="314"/>
      <c r="R933" s="314"/>
      <c r="S933" s="313"/>
      <c r="T933" s="315"/>
      <c r="U933" s="316"/>
      <c r="V933" s="317"/>
      <c r="W933" s="465"/>
      <c r="X933" s="464"/>
      <c r="Y933" s="319"/>
      <c r="Z933" s="294"/>
      <c r="AA933" s="294"/>
      <c r="AB933" s="294"/>
      <c r="AC933" s="294"/>
      <c r="AD933" s="294"/>
      <c r="AE933" s="294"/>
      <c r="AF933" s="294"/>
      <c r="AG933" s="294"/>
      <c r="AH933" s="294"/>
      <c r="AI933" s="295"/>
      <c r="AJ933" s="296"/>
      <c r="AK933" s="321"/>
      <c r="AL933" s="294"/>
      <c r="AM933" s="294"/>
      <c r="AN933" s="320"/>
      <c r="AO933" s="320"/>
      <c r="AP933" s="320"/>
      <c r="AQ933" s="320"/>
      <c r="AR933" s="320"/>
      <c r="AS933" s="320"/>
      <c r="AT933" s="320"/>
      <c r="AU933" s="320"/>
      <c r="AV933" s="320"/>
      <c r="AW933" s="320"/>
      <c r="AX933" s="320"/>
      <c r="AY933" s="320"/>
      <c r="AZ933" s="320"/>
      <c r="BA933" s="320"/>
      <c r="BB933" s="320"/>
      <c r="BC933" s="320"/>
      <c r="BD933" s="320"/>
    </row>
    <row r="934" spans="1:56" ht="16.5" customHeight="1">
      <c r="A934" s="312"/>
      <c r="B934" s="451"/>
      <c r="C934" s="313"/>
      <c r="D934" s="313"/>
      <c r="E934" s="313"/>
      <c r="F934" s="313"/>
      <c r="G934" s="313"/>
      <c r="H934" s="313"/>
      <c r="I934" s="313"/>
      <c r="J934" s="313"/>
      <c r="K934" s="313"/>
      <c r="L934" s="313"/>
      <c r="M934" s="313"/>
      <c r="N934" s="313"/>
      <c r="O934" s="314"/>
      <c r="P934" s="314"/>
      <c r="Q934" s="314"/>
      <c r="R934" s="314"/>
      <c r="S934" s="313"/>
      <c r="T934" s="315"/>
      <c r="U934" s="316"/>
      <c r="V934" s="317"/>
      <c r="W934" s="465"/>
      <c r="X934" s="464"/>
      <c r="Y934" s="319"/>
      <c r="Z934" s="294"/>
      <c r="AA934" s="294"/>
      <c r="AB934" s="294"/>
      <c r="AC934" s="294"/>
      <c r="AD934" s="294"/>
      <c r="AE934" s="294"/>
      <c r="AF934" s="294"/>
      <c r="AG934" s="294"/>
      <c r="AH934" s="294"/>
      <c r="AI934" s="295"/>
      <c r="AJ934" s="296"/>
      <c r="AK934" s="321"/>
      <c r="AL934" s="294"/>
      <c r="AM934" s="294"/>
      <c r="AN934" s="320"/>
      <c r="AO934" s="320"/>
      <c r="AP934" s="320"/>
      <c r="AQ934" s="320"/>
      <c r="AR934" s="320"/>
      <c r="AS934" s="320"/>
      <c r="AT934" s="320"/>
      <c r="AU934" s="320"/>
      <c r="AV934" s="320"/>
      <c r="AW934" s="320"/>
      <c r="AX934" s="320"/>
      <c r="AY934" s="320"/>
      <c r="AZ934" s="320"/>
      <c r="BA934" s="320"/>
      <c r="BB934" s="320"/>
      <c r="BC934" s="320"/>
      <c r="BD934" s="320"/>
    </row>
    <row r="935" spans="1:56" ht="16.5" customHeight="1">
      <c r="A935" s="312"/>
      <c r="B935" s="451"/>
      <c r="C935" s="313"/>
      <c r="D935" s="313"/>
      <c r="E935" s="313"/>
      <c r="F935" s="313"/>
      <c r="G935" s="313"/>
      <c r="H935" s="313"/>
      <c r="I935" s="313"/>
      <c r="J935" s="313"/>
      <c r="K935" s="313"/>
      <c r="L935" s="313"/>
      <c r="M935" s="313"/>
      <c r="N935" s="313"/>
      <c r="O935" s="314"/>
      <c r="P935" s="314"/>
      <c r="Q935" s="314"/>
      <c r="R935" s="314"/>
      <c r="S935" s="313"/>
      <c r="T935" s="315"/>
      <c r="U935" s="316"/>
      <c r="V935" s="317"/>
      <c r="W935" s="465"/>
      <c r="X935" s="464"/>
      <c r="Y935" s="319"/>
      <c r="Z935" s="294"/>
      <c r="AA935" s="294"/>
      <c r="AB935" s="294"/>
      <c r="AC935" s="294"/>
      <c r="AD935" s="294"/>
      <c r="AE935" s="294"/>
      <c r="AF935" s="294"/>
      <c r="AG935" s="294"/>
      <c r="AH935" s="294"/>
      <c r="AI935" s="295"/>
      <c r="AJ935" s="296"/>
      <c r="AK935" s="321"/>
      <c r="AL935" s="294"/>
      <c r="AM935" s="294"/>
      <c r="AN935" s="320"/>
      <c r="AO935" s="320"/>
      <c r="AP935" s="320"/>
      <c r="AQ935" s="320"/>
      <c r="AR935" s="320"/>
      <c r="AS935" s="320"/>
      <c r="AT935" s="320"/>
      <c r="AU935" s="320"/>
      <c r="AV935" s="320"/>
      <c r="AW935" s="320"/>
      <c r="AX935" s="320"/>
      <c r="AY935" s="320"/>
      <c r="AZ935" s="320"/>
      <c r="BA935" s="320"/>
      <c r="BB935" s="320"/>
      <c r="BC935" s="320"/>
      <c r="BD935" s="320"/>
    </row>
    <row r="936" spans="1:56" ht="16.5" customHeight="1">
      <c r="A936" s="312"/>
      <c r="B936" s="451"/>
      <c r="C936" s="313"/>
      <c r="D936" s="313"/>
      <c r="E936" s="313"/>
      <c r="F936" s="313"/>
      <c r="G936" s="313"/>
      <c r="H936" s="313"/>
      <c r="I936" s="313"/>
      <c r="J936" s="313"/>
      <c r="K936" s="313"/>
      <c r="L936" s="313"/>
      <c r="M936" s="313"/>
      <c r="N936" s="313"/>
      <c r="O936" s="314"/>
      <c r="P936" s="314"/>
      <c r="Q936" s="314"/>
      <c r="R936" s="314"/>
      <c r="S936" s="313"/>
      <c r="T936" s="315"/>
      <c r="U936" s="316"/>
      <c r="V936" s="317"/>
      <c r="W936" s="465"/>
      <c r="X936" s="464"/>
      <c r="Y936" s="319"/>
      <c r="Z936" s="294"/>
      <c r="AA936" s="294"/>
      <c r="AB936" s="294"/>
      <c r="AC936" s="294"/>
      <c r="AD936" s="294"/>
      <c r="AE936" s="294"/>
      <c r="AF936" s="294"/>
      <c r="AG936" s="294"/>
      <c r="AH936" s="294"/>
      <c r="AI936" s="295"/>
      <c r="AJ936" s="296"/>
      <c r="AK936" s="321"/>
      <c r="AL936" s="294"/>
      <c r="AM936" s="294"/>
      <c r="AN936" s="320"/>
      <c r="AO936" s="320"/>
      <c r="AP936" s="320"/>
      <c r="AQ936" s="320"/>
      <c r="AR936" s="320"/>
      <c r="AS936" s="320"/>
      <c r="AT936" s="320"/>
      <c r="AU936" s="320"/>
      <c r="AV936" s="320"/>
      <c r="AW936" s="320"/>
      <c r="AX936" s="320"/>
      <c r="AY936" s="320"/>
      <c r="AZ936" s="320"/>
      <c r="BA936" s="320"/>
      <c r="BB936" s="320"/>
      <c r="BC936" s="320"/>
      <c r="BD936" s="320"/>
    </row>
    <row r="937" spans="1:56" ht="16.5" customHeight="1">
      <c r="A937" s="312"/>
      <c r="B937" s="451"/>
      <c r="C937" s="313"/>
      <c r="D937" s="313"/>
      <c r="E937" s="313"/>
      <c r="F937" s="313"/>
      <c r="G937" s="313"/>
      <c r="H937" s="313"/>
      <c r="I937" s="313"/>
      <c r="J937" s="313"/>
      <c r="K937" s="313"/>
      <c r="L937" s="313"/>
      <c r="M937" s="313"/>
      <c r="N937" s="313"/>
      <c r="O937" s="314"/>
      <c r="P937" s="314"/>
      <c r="Q937" s="314"/>
      <c r="R937" s="314"/>
      <c r="S937" s="313"/>
      <c r="T937" s="315"/>
      <c r="U937" s="316"/>
      <c r="V937" s="317"/>
      <c r="W937" s="465"/>
      <c r="X937" s="464"/>
      <c r="Y937" s="319"/>
      <c r="Z937" s="294"/>
      <c r="AA937" s="294"/>
      <c r="AB937" s="294"/>
      <c r="AC937" s="294"/>
      <c r="AD937" s="294"/>
      <c r="AE937" s="294"/>
      <c r="AF937" s="294"/>
      <c r="AG937" s="294"/>
      <c r="AH937" s="294"/>
      <c r="AI937" s="295"/>
      <c r="AJ937" s="296"/>
      <c r="AK937" s="321"/>
      <c r="AL937" s="294"/>
      <c r="AM937" s="294"/>
      <c r="AN937" s="320"/>
      <c r="AO937" s="320"/>
      <c r="AP937" s="320"/>
      <c r="AQ937" s="320"/>
      <c r="AR937" s="320"/>
      <c r="AS937" s="320"/>
      <c r="AT937" s="320"/>
      <c r="AU937" s="320"/>
      <c r="AV937" s="320"/>
      <c r="AW937" s="320"/>
      <c r="AX937" s="320"/>
      <c r="AY937" s="320"/>
      <c r="AZ937" s="320"/>
      <c r="BA937" s="320"/>
      <c r="BB937" s="320"/>
      <c r="BC937" s="320"/>
      <c r="BD937" s="320"/>
    </row>
    <row r="938" spans="1:56" ht="16.5" customHeight="1">
      <c r="A938" s="312"/>
      <c r="B938" s="451"/>
      <c r="C938" s="313"/>
      <c r="D938" s="313"/>
      <c r="E938" s="313"/>
      <c r="F938" s="313"/>
      <c r="G938" s="313"/>
      <c r="H938" s="313"/>
      <c r="I938" s="313"/>
      <c r="J938" s="313"/>
      <c r="K938" s="313"/>
      <c r="L938" s="313"/>
      <c r="M938" s="313"/>
      <c r="N938" s="313"/>
      <c r="O938" s="314"/>
      <c r="P938" s="314"/>
      <c r="Q938" s="314"/>
      <c r="R938" s="314"/>
      <c r="S938" s="313"/>
      <c r="T938" s="315"/>
      <c r="U938" s="316"/>
      <c r="V938" s="317"/>
      <c r="W938" s="465"/>
      <c r="X938" s="464"/>
      <c r="Y938" s="319"/>
      <c r="Z938" s="294"/>
      <c r="AA938" s="294"/>
      <c r="AB938" s="294"/>
      <c r="AC938" s="294"/>
      <c r="AD938" s="294"/>
      <c r="AE938" s="294"/>
      <c r="AF938" s="294"/>
      <c r="AG938" s="294"/>
      <c r="AH938" s="294"/>
      <c r="AI938" s="295"/>
      <c r="AJ938" s="296"/>
      <c r="AK938" s="321"/>
      <c r="AL938" s="294"/>
      <c r="AM938" s="294"/>
      <c r="AN938" s="320"/>
      <c r="AO938" s="320"/>
      <c r="AP938" s="320"/>
      <c r="AQ938" s="320"/>
      <c r="AR938" s="320"/>
      <c r="AS938" s="320"/>
      <c r="AT938" s="320"/>
      <c r="AU938" s="320"/>
      <c r="AV938" s="320"/>
      <c r="AW938" s="320"/>
      <c r="AX938" s="320"/>
      <c r="AY938" s="320"/>
      <c r="AZ938" s="320"/>
      <c r="BA938" s="320"/>
      <c r="BB938" s="320"/>
      <c r="BC938" s="320"/>
      <c r="BD938" s="320"/>
    </row>
    <row r="939" spans="1:56" ht="16.5" customHeight="1">
      <c r="A939" s="312"/>
      <c r="B939" s="451"/>
      <c r="C939" s="313"/>
      <c r="D939" s="313"/>
      <c r="E939" s="313"/>
      <c r="F939" s="313"/>
      <c r="G939" s="313"/>
      <c r="H939" s="313"/>
      <c r="I939" s="313"/>
      <c r="J939" s="313"/>
      <c r="K939" s="313"/>
      <c r="L939" s="313"/>
      <c r="M939" s="313"/>
      <c r="N939" s="313"/>
      <c r="O939" s="314"/>
      <c r="P939" s="314"/>
      <c r="Q939" s="314"/>
      <c r="R939" s="314"/>
      <c r="S939" s="313"/>
      <c r="T939" s="315"/>
      <c r="U939" s="316"/>
      <c r="V939" s="317"/>
      <c r="W939" s="465"/>
      <c r="X939" s="464"/>
      <c r="Y939" s="319"/>
      <c r="Z939" s="294"/>
      <c r="AA939" s="294"/>
      <c r="AB939" s="294"/>
      <c r="AC939" s="294"/>
      <c r="AD939" s="294"/>
      <c r="AE939" s="294"/>
      <c r="AF939" s="294"/>
      <c r="AG939" s="294"/>
      <c r="AH939" s="294"/>
      <c r="AI939" s="295"/>
      <c r="AJ939" s="296"/>
      <c r="AK939" s="321"/>
      <c r="AL939" s="294"/>
      <c r="AM939" s="294"/>
      <c r="AN939" s="320"/>
      <c r="AO939" s="320"/>
      <c r="AP939" s="320"/>
      <c r="AQ939" s="320"/>
      <c r="AR939" s="320"/>
      <c r="AS939" s="320"/>
      <c r="AT939" s="320"/>
      <c r="AU939" s="320"/>
      <c r="AV939" s="320"/>
      <c r="AW939" s="320"/>
      <c r="AX939" s="320"/>
      <c r="AY939" s="320"/>
      <c r="AZ939" s="320"/>
      <c r="BA939" s="320"/>
      <c r="BB939" s="320"/>
      <c r="BC939" s="320"/>
      <c r="BD939" s="320"/>
    </row>
    <row r="940" spans="1:56" ht="16.5" customHeight="1">
      <c r="A940" s="312"/>
      <c r="B940" s="451"/>
      <c r="C940" s="313"/>
      <c r="D940" s="313"/>
      <c r="E940" s="313"/>
      <c r="F940" s="313"/>
      <c r="G940" s="313"/>
      <c r="H940" s="313"/>
      <c r="I940" s="313"/>
      <c r="J940" s="313"/>
      <c r="K940" s="313"/>
      <c r="L940" s="313"/>
      <c r="M940" s="313"/>
      <c r="N940" s="313"/>
      <c r="O940" s="314"/>
      <c r="P940" s="314"/>
      <c r="Q940" s="314"/>
      <c r="R940" s="314"/>
      <c r="S940" s="313"/>
      <c r="T940" s="315"/>
      <c r="U940" s="316"/>
      <c r="V940" s="317"/>
      <c r="W940" s="465"/>
      <c r="X940" s="464"/>
      <c r="Y940" s="319"/>
      <c r="Z940" s="294"/>
      <c r="AA940" s="294"/>
      <c r="AB940" s="294"/>
      <c r="AC940" s="294"/>
      <c r="AD940" s="294"/>
      <c r="AE940" s="294"/>
      <c r="AF940" s="294"/>
      <c r="AG940" s="294"/>
      <c r="AH940" s="294"/>
      <c r="AI940" s="295"/>
      <c r="AJ940" s="296"/>
      <c r="AK940" s="321"/>
      <c r="AL940" s="294"/>
      <c r="AM940" s="294"/>
      <c r="AN940" s="320"/>
      <c r="AO940" s="320"/>
      <c r="AP940" s="320"/>
      <c r="AQ940" s="320"/>
      <c r="AR940" s="320"/>
      <c r="AS940" s="320"/>
      <c r="AT940" s="320"/>
      <c r="AU940" s="320"/>
      <c r="AV940" s="320"/>
      <c r="AW940" s="320"/>
      <c r="AX940" s="320"/>
      <c r="AY940" s="320"/>
      <c r="AZ940" s="320"/>
      <c r="BA940" s="320"/>
      <c r="BB940" s="320"/>
      <c r="BC940" s="320"/>
      <c r="BD940" s="320"/>
    </row>
    <row r="941" spans="1:56" ht="16.5" customHeight="1">
      <c r="A941" s="312"/>
      <c r="B941" s="451"/>
      <c r="C941" s="313"/>
      <c r="D941" s="313"/>
      <c r="E941" s="313"/>
      <c r="F941" s="313"/>
      <c r="G941" s="313"/>
      <c r="H941" s="313"/>
      <c r="I941" s="313"/>
      <c r="J941" s="313"/>
      <c r="K941" s="313"/>
      <c r="L941" s="313"/>
      <c r="M941" s="313"/>
      <c r="N941" s="313"/>
      <c r="O941" s="314"/>
      <c r="P941" s="314"/>
      <c r="Q941" s="314"/>
      <c r="R941" s="314"/>
      <c r="S941" s="313"/>
      <c r="T941" s="315"/>
      <c r="U941" s="316"/>
      <c r="V941" s="317"/>
      <c r="W941" s="465"/>
      <c r="X941" s="464"/>
      <c r="Y941" s="319"/>
      <c r="Z941" s="294"/>
      <c r="AA941" s="294"/>
      <c r="AB941" s="294"/>
      <c r="AC941" s="294"/>
      <c r="AD941" s="294"/>
      <c r="AE941" s="294"/>
      <c r="AF941" s="294"/>
      <c r="AG941" s="294"/>
      <c r="AH941" s="294"/>
      <c r="AI941" s="295"/>
      <c r="AJ941" s="296"/>
      <c r="AK941" s="321"/>
      <c r="AL941" s="294"/>
      <c r="AM941" s="294"/>
      <c r="AN941" s="320"/>
      <c r="AO941" s="320"/>
      <c r="AP941" s="320"/>
      <c r="AQ941" s="320"/>
      <c r="AR941" s="320"/>
      <c r="AS941" s="320"/>
      <c r="AT941" s="320"/>
      <c r="AU941" s="320"/>
      <c r="AV941" s="320"/>
      <c r="AW941" s="320"/>
      <c r="AX941" s="320"/>
      <c r="AY941" s="320"/>
      <c r="AZ941" s="320"/>
      <c r="BA941" s="320"/>
      <c r="BB941" s="320"/>
      <c r="BC941" s="320"/>
      <c r="BD941" s="320"/>
    </row>
    <row r="942" spans="1:56" ht="16.5" customHeight="1">
      <c r="A942" s="312"/>
      <c r="B942" s="451"/>
      <c r="C942" s="313"/>
      <c r="D942" s="313"/>
      <c r="E942" s="313"/>
      <c r="F942" s="313"/>
      <c r="G942" s="313"/>
      <c r="H942" s="313"/>
      <c r="I942" s="313"/>
      <c r="J942" s="313"/>
      <c r="K942" s="313"/>
      <c r="L942" s="313"/>
      <c r="M942" s="313"/>
      <c r="N942" s="313"/>
      <c r="O942" s="314"/>
      <c r="P942" s="314"/>
      <c r="Q942" s="314"/>
      <c r="R942" s="314"/>
      <c r="S942" s="313"/>
      <c r="T942" s="315"/>
      <c r="U942" s="316"/>
      <c r="V942" s="317"/>
      <c r="W942" s="465"/>
      <c r="X942" s="464"/>
      <c r="Y942" s="319"/>
      <c r="Z942" s="294"/>
      <c r="AA942" s="294"/>
      <c r="AB942" s="294"/>
      <c r="AC942" s="294"/>
      <c r="AD942" s="294"/>
      <c r="AE942" s="294"/>
      <c r="AF942" s="294"/>
      <c r="AG942" s="294"/>
      <c r="AH942" s="294"/>
      <c r="AI942" s="295"/>
      <c r="AJ942" s="296"/>
      <c r="AK942" s="321"/>
      <c r="AL942" s="294"/>
      <c r="AM942" s="294"/>
      <c r="AN942" s="320"/>
      <c r="AO942" s="320"/>
      <c r="AP942" s="320"/>
      <c r="AQ942" s="320"/>
      <c r="AR942" s="320"/>
      <c r="AS942" s="320"/>
      <c r="AT942" s="320"/>
      <c r="AU942" s="320"/>
      <c r="AV942" s="320"/>
      <c r="AW942" s="320"/>
      <c r="AX942" s="320"/>
      <c r="AY942" s="320"/>
      <c r="AZ942" s="320"/>
      <c r="BA942" s="320"/>
      <c r="BB942" s="320"/>
      <c r="BC942" s="320"/>
      <c r="BD942" s="320"/>
    </row>
    <row r="943" spans="1:56" ht="16.5" customHeight="1">
      <c r="A943" s="312"/>
      <c r="B943" s="451"/>
      <c r="C943" s="313"/>
      <c r="D943" s="313"/>
      <c r="E943" s="313"/>
      <c r="F943" s="313"/>
      <c r="G943" s="313"/>
      <c r="H943" s="313"/>
      <c r="I943" s="313"/>
      <c r="J943" s="313"/>
      <c r="K943" s="313"/>
      <c r="L943" s="313"/>
      <c r="M943" s="313"/>
      <c r="N943" s="313"/>
      <c r="O943" s="314"/>
      <c r="P943" s="314"/>
      <c r="Q943" s="314"/>
      <c r="R943" s="314"/>
      <c r="S943" s="313"/>
      <c r="T943" s="315"/>
      <c r="U943" s="316"/>
      <c r="V943" s="317"/>
      <c r="W943" s="465"/>
      <c r="X943" s="464"/>
      <c r="Y943" s="319"/>
      <c r="Z943" s="294"/>
      <c r="AA943" s="294"/>
      <c r="AB943" s="294"/>
      <c r="AC943" s="294"/>
      <c r="AD943" s="294"/>
      <c r="AE943" s="294"/>
      <c r="AF943" s="294"/>
      <c r="AG943" s="294"/>
      <c r="AH943" s="294"/>
      <c r="AI943" s="295"/>
      <c r="AJ943" s="296"/>
      <c r="AK943" s="321"/>
      <c r="AL943" s="294"/>
      <c r="AM943" s="294"/>
      <c r="AN943" s="320"/>
      <c r="AO943" s="320"/>
      <c r="AP943" s="320"/>
      <c r="AQ943" s="320"/>
      <c r="AR943" s="320"/>
      <c r="AS943" s="320"/>
      <c r="AT943" s="320"/>
      <c r="AU943" s="320"/>
      <c r="AV943" s="320"/>
      <c r="AW943" s="320"/>
      <c r="AX943" s="320"/>
      <c r="AY943" s="320"/>
      <c r="AZ943" s="320"/>
      <c r="BA943" s="320"/>
      <c r="BB943" s="320"/>
      <c r="BC943" s="320"/>
      <c r="BD943" s="320"/>
    </row>
    <row r="944" spans="1:56" ht="16.5" customHeight="1">
      <c r="A944" s="312"/>
      <c r="B944" s="451"/>
      <c r="C944" s="313"/>
      <c r="D944" s="313"/>
      <c r="E944" s="313"/>
      <c r="F944" s="313"/>
      <c r="G944" s="313"/>
      <c r="H944" s="313"/>
      <c r="I944" s="313"/>
      <c r="J944" s="313"/>
      <c r="K944" s="313"/>
      <c r="L944" s="313"/>
      <c r="M944" s="313"/>
      <c r="N944" s="313"/>
      <c r="O944" s="314"/>
      <c r="P944" s="314"/>
      <c r="Q944" s="314"/>
      <c r="R944" s="314"/>
      <c r="S944" s="313"/>
      <c r="T944" s="315"/>
      <c r="U944" s="316"/>
      <c r="V944" s="317"/>
      <c r="W944" s="465"/>
      <c r="X944" s="464"/>
      <c r="Y944" s="319"/>
      <c r="Z944" s="294"/>
      <c r="AA944" s="294"/>
      <c r="AB944" s="294"/>
      <c r="AC944" s="294"/>
      <c r="AD944" s="294"/>
      <c r="AE944" s="294"/>
      <c r="AF944" s="294"/>
      <c r="AG944" s="294"/>
      <c r="AH944" s="294"/>
      <c r="AI944" s="295"/>
      <c r="AJ944" s="296"/>
      <c r="AK944" s="321"/>
      <c r="AL944" s="294"/>
      <c r="AM944" s="294"/>
      <c r="AN944" s="320"/>
      <c r="AO944" s="320"/>
      <c r="AP944" s="320"/>
      <c r="AQ944" s="320"/>
      <c r="AR944" s="320"/>
      <c r="AS944" s="320"/>
      <c r="AT944" s="320"/>
      <c r="AU944" s="320"/>
      <c r="AV944" s="320"/>
      <c r="AW944" s="320"/>
      <c r="AX944" s="320"/>
      <c r="AY944" s="320"/>
      <c r="AZ944" s="320"/>
      <c r="BA944" s="320"/>
      <c r="BB944" s="320"/>
      <c r="BC944" s="320"/>
      <c r="BD944" s="320"/>
    </row>
    <row r="945" spans="1:56" ht="16.5" customHeight="1">
      <c r="A945" s="312"/>
      <c r="B945" s="451"/>
      <c r="C945" s="313"/>
      <c r="D945" s="313"/>
      <c r="E945" s="313"/>
      <c r="F945" s="313"/>
      <c r="G945" s="313"/>
      <c r="H945" s="313"/>
      <c r="I945" s="313"/>
      <c r="J945" s="313"/>
      <c r="K945" s="313"/>
      <c r="L945" s="313"/>
      <c r="M945" s="313"/>
      <c r="N945" s="313"/>
      <c r="O945" s="314"/>
      <c r="P945" s="314"/>
      <c r="Q945" s="314"/>
      <c r="R945" s="314"/>
      <c r="S945" s="313"/>
      <c r="T945" s="315"/>
      <c r="U945" s="316"/>
      <c r="V945" s="317"/>
      <c r="W945" s="465"/>
      <c r="X945" s="464"/>
      <c r="Y945" s="319"/>
      <c r="Z945" s="294"/>
      <c r="AA945" s="294"/>
      <c r="AB945" s="294"/>
      <c r="AC945" s="294"/>
      <c r="AD945" s="294"/>
      <c r="AE945" s="294"/>
      <c r="AF945" s="294"/>
      <c r="AG945" s="294"/>
      <c r="AH945" s="294"/>
      <c r="AI945" s="295"/>
      <c r="AJ945" s="296"/>
      <c r="AK945" s="321"/>
      <c r="AL945" s="294"/>
      <c r="AM945" s="294"/>
      <c r="AN945" s="320"/>
      <c r="AO945" s="320"/>
      <c r="AP945" s="320"/>
      <c r="AQ945" s="320"/>
      <c r="AR945" s="320"/>
      <c r="AS945" s="320"/>
      <c r="AT945" s="320"/>
      <c r="AU945" s="320"/>
      <c r="AV945" s="320"/>
      <c r="AW945" s="320"/>
      <c r="AX945" s="320"/>
      <c r="AY945" s="320"/>
      <c r="AZ945" s="320"/>
      <c r="BA945" s="320"/>
      <c r="BB945" s="320"/>
      <c r="BC945" s="320"/>
      <c r="BD945" s="320"/>
    </row>
    <row r="946" spans="1:56" ht="16.5" customHeight="1">
      <c r="A946" s="312"/>
      <c r="B946" s="451"/>
      <c r="C946" s="313"/>
      <c r="D946" s="313"/>
      <c r="E946" s="313"/>
      <c r="F946" s="313"/>
      <c r="G946" s="313"/>
      <c r="H946" s="313"/>
      <c r="I946" s="313"/>
      <c r="J946" s="313"/>
      <c r="K946" s="313"/>
      <c r="L946" s="313"/>
      <c r="M946" s="313"/>
      <c r="N946" s="313"/>
      <c r="O946" s="314"/>
      <c r="P946" s="314"/>
      <c r="Q946" s="314"/>
      <c r="R946" s="314"/>
      <c r="S946" s="313"/>
      <c r="T946" s="315"/>
      <c r="U946" s="316"/>
      <c r="V946" s="317"/>
      <c r="W946" s="465"/>
      <c r="X946" s="464"/>
      <c r="Y946" s="319"/>
      <c r="Z946" s="294"/>
      <c r="AA946" s="294"/>
      <c r="AB946" s="294"/>
      <c r="AC946" s="294"/>
      <c r="AD946" s="294"/>
      <c r="AE946" s="294"/>
      <c r="AF946" s="294"/>
      <c r="AG946" s="294"/>
      <c r="AH946" s="294"/>
      <c r="AI946" s="295"/>
      <c r="AJ946" s="296"/>
      <c r="AK946" s="321"/>
      <c r="AL946" s="294"/>
      <c r="AM946" s="294"/>
      <c r="AN946" s="320"/>
      <c r="AO946" s="320"/>
      <c r="AP946" s="320"/>
      <c r="AQ946" s="320"/>
      <c r="AR946" s="320"/>
      <c r="AS946" s="320"/>
      <c r="AT946" s="320"/>
      <c r="AU946" s="320"/>
      <c r="AV946" s="320"/>
      <c r="AW946" s="320"/>
      <c r="AX946" s="320"/>
      <c r="AY946" s="320"/>
      <c r="AZ946" s="320"/>
      <c r="BA946" s="320"/>
      <c r="BB946" s="320"/>
      <c r="BC946" s="320"/>
      <c r="BD946" s="320"/>
    </row>
    <row r="947" spans="1:56" ht="16.5" customHeight="1">
      <c r="A947" s="312"/>
      <c r="B947" s="451"/>
      <c r="C947" s="313"/>
      <c r="D947" s="313"/>
      <c r="E947" s="313"/>
      <c r="F947" s="313"/>
      <c r="G947" s="313"/>
      <c r="H947" s="313"/>
      <c r="I947" s="313"/>
      <c r="J947" s="313"/>
      <c r="K947" s="313"/>
      <c r="L947" s="313"/>
      <c r="M947" s="313"/>
      <c r="N947" s="313"/>
      <c r="O947" s="314"/>
      <c r="P947" s="314"/>
      <c r="Q947" s="314"/>
      <c r="R947" s="314"/>
      <c r="S947" s="313"/>
      <c r="T947" s="315"/>
      <c r="U947" s="316"/>
      <c r="V947" s="317"/>
      <c r="W947" s="465"/>
      <c r="X947" s="464"/>
      <c r="Y947" s="319"/>
      <c r="Z947" s="294"/>
      <c r="AA947" s="294"/>
      <c r="AB947" s="294"/>
      <c r="AC947" s="294"/>
      <c r="AD947" s="294"/>
      <c r="AE947" s="294"/>
      <c r="AF947" s="294"/>
      <c r="AG947" s="294"/>
      <c r="AH947" s="294"/>
      <c r="AI947" s="295"/>
      <c r="AJ947" s="296"/>
      <c r="AK947" s="321"/>
      <c r="AL947" s="294"/>
      <c r="AM947" s="294"/>
      <c r="AN947" s="320"/>
      <c r="AO947" s="320"/>
      <c r="AP947" s="320"/>
      <c r="AQ947" s="320"/>
      <c r="AR947" s="320"/>
      <c r="AS947" s="320"/>
      <c r="AT947" s="320"/>
      <c r="AU947" s="320"/>
      <c r="AV947" s="320"/>
      <c r="AW947" s="320"/>
      <c r="AX947" s="320"/>
      <c r="AY947" s="320"/>
      <c r="AZ947" s="320"/>
      <c r="BA947" s="320"/>
      <c r="BB947" s="320"/>
      <c r="BC947" s="320"/>
      <c r="BD947" s="320"/>
    </row>
    <row r="948" spans="1:56" ht="16.5" customHeight="1">
      <c r="A948" s="312"/>
      <c r="B948" s="451"/>
      <c r="C948" s="313"/>
      <c r="D948" s="313"/>
      <c r="E948" s="313"/>
      <c r="F948" s="313"/>
      <c r="G948" s="313"/>
      <c r="H948" s="313"/>
      <c r="I948" s="313"/>
      <c r="J948" s="313"/>
      <c r="K948" s="313"/>
      <c r="L948" s="313"/>
      <c r="M948" s="313"/>
      <c r="N948" s="313"/>
      <c r="O948" s="314"/>
      <c r="P948" s="314"/>
      <c r="Q948" s="314"/>
      <c r="R948" s="314"/>
      <c r="S948" s="313"/>
      <c r="T948" s="315"/>
      <c r="U948" s="316"/>
      <c r="V948" s="317"/>
      <c r="W948" s="465"/>
      <c r="X948" s="464"/>
      <c r="Y948" s="319"/>
      <c r="Z948" s="294"/>
      <c r="AA948" s="294"/>
      <c r="AB948" s="294"/>
      <c r="AC948" s="294"/>
      <c r="AD948" s="294"/>
      <c r="AE948" s="294"/>
      <c r="AF948" s="294"/>
      <c r="AG948" s="294"/>
      <c r="AH948" s="294"/>
      <c r="AI948" s="295"/>
      <c r="AJ948" s="296"/>
      <c r="AK948" s="321"/>
      <c r="AL948" s="294"/>
      <c r="AM948" s="294"/>
      <c r="AN948" s="320"/>
      <c r="AO948" s="320"/>
      <c r="AP948" s="320"/>
      <c r="AQ948" s="320"/>
      <c r="AR948" s="320"/>
      <c r="AS948" s="320"/>
      <c r="AT948" s="320"/>
      <c r="AU948" s="320"/>
      <c r="AV948" s="320"/>
      <c r="AW948" s="320"/>
      <c r="AX948" s="320"/>
      <c r="AY948" s="320"/>
      <c r="AZ948" s="320"/>
      <c r="BA948" s="320"/>
      <c r="BB948" s="320"/>
      <c r="BC948" s="320"/>
      <c r="BD948" s="320"/>
    </row>
    <row r="949" spans="1:56" ht="16.5" customHeight="1">
      <c r="A949" s="312"/>
      <c r="B949" s="451"/>
      <c r="C949" s="313"/>
      <c r="D949" s="313"/>
      <c r="E949" s="313"/>
      <c r="F949" s="313"/>
      <c r="G949" s="313"/>
      <c r="H949" s="313"/>
      <c r="I949" s="313"/>
      <c r="J949" s="313"/>
      <c r="K949" s="313"/>
      <c r="L949" s="313"/>
      <c r="M949" s="313"/>
      <c r="N949" s="313"/>
      <c r="O949" s="314"/>
      <c r="P949" s="314"/>
      <c r="Q949" s="314"/>
      <c r="R949" s="314"/>
      <c r="S949" s="313"/>
      <c r="T949" s="315"/>
      <c r="U949" s="316"/>
      <c r="V949" s="317"/>
      <c r="W949" s="465"/>
      <c r="X949" s="464"/>
      <c r="Y949" s="319"/>
      <c r="Z949" s="294"/>
      <c r="AA949" s="294"/>
      <c r="AB949" s="294"/>
      <c r="AC949" s="294"/>
      <c r="AD949" s="294"/>
      <c r="AE949" s="294"/>
      <c r="AF949" s="294"/>
      <c r="AG949" s="294"/>
      <c r="AH949" s="294"/>
      <c r="AI949" s="295"/>
      <c r="AJ949" s="296"/>
      <c r="AK949" s="321"/>
      <c r="AL949" s="294"/>
      <c r="AM949" s="294"/>
      <c r="AN949" s="320"/>
      <c r="AO949" s="320"/>
      <c r="AP949" s="320"/>
      <c r="AQ949" s="320"/>
      <c r="AR949" s="320"/>
      <c r="AS949" s="320"/>
      <c r="AT949" s="320"/>
      <c r="AU949" s="320"/>
      <c r="AV949" s="320"/>
      <c r="AW949" s="320"/>
      <c r="AX949" s="320"/>
      <c r="AY949" s="320"/>
      <c r="AZ949" s="320"/>
      <c r="BA949" s="320"/>
      <c r="BB949" s="320"/>
      <c r="BC949" s="320"/>
      <c r="BD949" s="320"/>
    </row>
    <row r="950" spans="1:56" ht="16.5" customHeight="1">
      <c r="A950" s="312"/>
      <c r="B950" s="451"/>
      <c r="C950" s="313"/>
      <c r="D950" s="313"/>
      <c r="E950" s="313"/>
      <c r="F950" s="313"/>
      <c r="G950" s="313"/>
      <c r="H950" s="313"/>
      <c r="I950" s="313"/>
      <c r="J950" s="313"/>
      <c r="K950" s="313"/>
      <c r="L950" s="313"/>
      <c r="M950" s="313"/>
      <c r="N950" s="313"/>
      <c r="O950" s="314"/>
      <c r="P950" s="314"/>
      <c r="Q950" s="314"/>
      <c r="R950" s="314"/>
      <c r="S950" s="313"/>
      <c r="T950" s="315"/>
      <c r="U950" s="316"/>
      <c r="V950" s="317"/>
      <c r="W950" s="465"/>
      <c r="X950" s="464"/>
      <c r="Y950" s="319"/>
      <c r="Z950" s="294"/>
      <c r="AA950" s="294"/>
      <c r="AB950" s="294"/>
      <c r="AC950" s="294"/>
      <c r="AD950" s="294"/>
      <c r="AE950" s="294"/>
      <c r="AF950" s="294"/>
      <c r="AG950" s="294"/>
      <c r="AH950" s="294"/>
      <c r="AI950" s="295"/>
      <c r="AJ950" s="296"/>
      <c r="AK950" s="321"/>
      <c r="AL950" s="294"/>
      <c r="AM950" s="294"/>
      <c r="AN950" s="320"/>
      <c r="AO950" s="320"/>
      <c r="AP950" s="320"/>
      <c r="AQ950" s="320"/>
      <c r="AR950" s="320"/>
      <c r="AS950" s="320"/>
      <c r="AT950" s="320"/>
      <c r="AU950" s="320"/>
      <c r="AV950" s="320"/>
      <c r="AW950" s="320"/>
      <c r="AX950" s="320"/>
      <c r="AY950" s="320"/>
      <c r="AZ950" s="320"/>
      <c r="BA950" s="320"/>
      <c r="BB950" s="320"/>
      <c r="BC950" s="320"/>
      <c r="BD950" s="320"/>
    </row>
    <row r="951" spans="1:56" ht="16.5" customHeight="1">
      <c r="A951" s="312"/>
      <c r="B951" s="451"/>
      <c r="C951" s="313"/>
      <c r="D951" s="313"/>
      <c r="E951" s="313"/>
      <c r="F951" s="313"/>
      <c r="G951" s="313"/>
      <c r="H951" s="313"/>
      <c r="I951" s="313"/>
      <c r="J951" s="313"/>
      <c r="K951" s="313"/>
      <c r="L951" s="313"/>
      <c r="M951" s="313"/>
      <c r="N951" s="313"/>
      <c r="O951" s="314"/>
      <c r="P951" s="314"/>
      <c r="Q951" s="314"/>
      <c r="R951" s="314"/>
      <c r="S951" s="313"/>
      <c r="T951" s="315"/>
      <c r="U951" s="316"/>
      <c r="V951" s="317"/>
      <c r="W951" s="465"/>
      <c r="X951" s="464"/>
      <c r="Y951" s="319"/>
      <c r="Z951" s="294"/>
      <c r="AA951" s="294"/>
      <c r="AB951" s="294"/>
      <c r="AC951" s="294"/>
      <c r="AD951" s="294"/>
      <c r="AE951" s="294"/>
      <c r="AF951" s="294"/>
      <c r="AG951" s="294"/>
      <c r="AH951" s="294"/>
      <c r="AI951" s="295"/>
      <c r="AJ951" s="296"/>
      <c r="AK951" s="321"/>
      <c r="AL951" s="294"/>
      <c r="AM951" s="294"/>
      <c r="AN951" s="320"/>
      <c r="AO951" s="320"/>
      <c r="AP951" s="320"/>
      <c r="AQ951" s="320"/>
      <c r="AR951" s="320"/>
      <c r="AS951" s="320"/>
      <c r="AT951" s="320"/>
      <c r="AU951" s="320"/>
      <c r="AV951" s="320"/>
      <c r="AW951" s="320"/>
      <c r="AX951" s="320"/>
      <c r="AY951" s="320"/>
      <c r="AZ951" s="320"/>
      <c r="BA951" s="320"/>
      <c r="BB951" s="320"/>
      <c r="BC951" s="320"/>
      <c r="BD951" s="320"/>
    </row>
    <row r="952" spans="1:56" ht="16.5" customHeight="1">
      <c r="A952" s="312"/>
      <c r="B952" s="451"/>
      <c r="C952" s="313"/>
      <c r="D952" s="313"/>
      <c r="E952" s="313"/>
      <c r="F952" s="313"/>
      <c r="G952" s="313"/>
      <c r="H952" s="313"/>
      <c r="I952" s="313"/>
      <c r="J952" s="313"/>
      <c r="K952" s="313"/>
      <c r="L952" s="313"/>
      <c r="M952" s="313"/>
      <c r="N952" s="313"/>
      <c r="O952" s="314"/>
      <c r="P952" s="314"/>
      <c r="Q952" s="314"/>
      <c r="R952" s="314"/>
      <c r="S952" s="313"/>
      <c r="T952" s="315"/>
      <c r="U952" s="316"/>
      <c r="V952" s="317"/>
      <c r="W952" s="465"/>
      <c r="X952" s="464"/>
      <c r="Y952" s="319"/>
      <c r="Z952" s="294"/>
      <c r="AA952" s="294"/>
      <c r="AB952" s="294"/>
      <c r="AC952" s="294"/>
      <c r="AD952" s="294"/>
      <c r="AE952" s="294"/>
      <c r="AF952" s="294"/>
      <c r="AG952" s="294"/>
      <c r="AH952" s="294"/>
      <c r="AI952" s="295"/>
      <c r="AJ952" s="296"/>
      <c r="AK952" s="321"/>
      <c r="AL952" s="294"/>
      <c r="AM952" s="294"/>
      <c r="AN952" s="320"/>
      <c r="AO952" s="320"/>
      <c r="AP952" s="320"/>
      <c r="AQ952" s="320"/>
      <c r="AR952" s="320"/>
      <c r="AS952" s="320"/>
      <c r="AT952" s="320"/>
      <c r="AU952" s="320"/>
      <c r="AV952" s="320"/>
      <c r="AW952" s="320"/>
      <c r="AX952" s="320"/>
      <c r="AY952" s="320"/>
      <c r="AZ952" s="320"/>
      <c r="BA952" s="320"/>
      <c r="BB952" s="320"/>
      <c r="BC952" s="320"/>
      <c r="BD952" s="320"/>
    </row>
    <row r="953" spans="1:56" ht="16.5" customHeight="1">
      <c r="A953" s="312"/>
      <c r="B953" s="451"/>
      <c r="C953" s="313"/>
      <c r="D953" s="313"/>
      <c r="E953" s="313"/>
      <c r="F953" s="313"/>
      <c r="G953" s="313"/>
      <c r="H953" s="313"/>
      <c r="I953" s="313"/>
      <c r="J953" s="313"/>
      <c r="K953" s="313"/>
      <c r="L953" s="313"/>
      <c r="M953" s="313"/>
      <c r="N953" s="313"/>
      <c r="O953" s="314"/>
      <c r="P953" s="314"/>
      <c r="Q953" s="314"/>
      <c r="R953" s="314"/>
      <c r="S953" s="313"/>
      <c r="T953" s="315"/>
      <c r="U953" s="316"/>
      <c r="V953" s="317"/>
      <c r="W953" s="465"/>
      <c r="X953" s="464"/>
      <c r="Y953" s="319"/>
      <c r="Z953" s="294"/>
      <c r="AA953" s="294"/>
      <c r="AB953" s="294"/>
      <c r="AC953" s="294"/>
      <c r="AD953" s="294"/>
      <c r="AE953" s="294"/>
      <c r="AF953" s="294"/>
      <c r="AG953" s="294"/>
      <c r="AH953" s="294"/>
      <c r="AI953" s="295"/>
      <c r="AJ953" s="296"/>
      <c r="AK953" s="321"/>
      <c r="AL953" s="294"/>
      <c r="AM953" s="294"/>
      <c r="AN953" s="320"/>
      <c r="AO953" s="320"/>
      <c r="AP953" s="320"/>
      <c r="AQ953" s="320"/>
      <c r="AR953" s="320"/>
      <c r="AS953" s="320"/>
      <c r="AT953" s="320"/>
      <c r="AU953" s="320"/>
      <c r="AV953" s="320"/>
      <c r="AW953" s="320"/>
      <c r="AX953" s="320"/>
      <c r="AY953" s="320"/>
      <c r="AZ953" s="320"/>
      <c r="BA953" s="320"/>
      <c r="BB953" s="320"/>
      <c r="BC953" s="320"/>
      <c r="BD953" s="320"/>
    </row>
    <row r="954" spans="1:56" ht="16.5" customHeight="1">
      <c r="A954" s="312"/>
      <c r="B954" s="451"/>
      <c r="C954" s="313"/>
      <c r="D954" s="313"/>
      <c r="E954" s="313"/>
      <c r="F954" s="313"/>
      <c r="G954" s="313"/>
      <c r="H954" s="313"/>
      <c r="I954" s="313"/>
      <c r="J954" s="313"/>
      <c r="K954" s="313"/>
      <c r="L954" s="313"/>
      <c r="M954" s="313"/>
      <c r="N954" s="313"/>
      <c r="O954" s="314"/>
      <c r="P954" s="314"/>
      <c r="Q954" s="314"/>
      <c r="R954" s="314"/>
      <c r="S954" s="313"/>
      <c r="T954" s="315"/>
      <c r="U954" s="316"/>
      <c r="V954" s="317"/>
      <c r="W954" s="465"/>
      <c r="X954" s="464"/>
      <c r="Y954" s="319"/>
      <c r="Z954" s="294"/>
      <c r="AA954" s="294"/>
      <c r="AB954" s="294"/>
      <c r="AC954" s="294"/>
      <c r="AD954" s="294"/>
      <c r="AE954" s="294"/>
      <c r="AF954" s="294"/>
      <c r="AG954" s="294"/>
      <c r="AH954" s="294"/>
      <c r="AI954" s="295"/>
      <c r="AJ954" s="296"/>
      <c r="AK954" s="321"/>
      <c r="AL954" s="294"/>
      <c r="AM954" s="294"/>
      <c r="AN954" s="320"/>
      <c r="AO954" s="320"/>
      <c r="AP954" s="320"/>
      <c r="AQ954" s="320"/>
      <c r="AR954" s="320"/>
      <c r="AS954" s="320"/>
      <c r="AT954" s="320"/>
      <c r="AU954" s="320"/>
      <c r="AV954" s="320"/>
      <c r="AW954" s="320"/>
      <c r="AX954" s="320"/>
      <c r="AY954" s="320"/>
      <c r="AZ954" s="320"/>
      <c r="BA954" s="320"/>
      <c r="BB954" s="320"/>
      <c r="BC954" s="320"/>
      <c r="BD954" s="320"/>
    </row>
    <row r="955" spans="1:56" ht="16.5" customHeight="1">
      <c r="A955" s="312"/>
      <c r="B955" s="451"/>
      <c r="C955" s="313"/>
      <c r="D955" s="313"/>
      <c r="E955" s="313"/>
      <c r="F955" s="313"/>
      <c r="G955" s="313"/>
      <c r="H955" s="313"/>
      <c r="I955" s="313"/>
      <c r="J955" s="313"/>
      <c r="K955" s="313"/>
      <c r="L955" s="313"/>
      <c r="M955" s="313"/>
      <c r="N955" s="313"/>
      <c r="O955" s="314"/>
      <c r="P955" s="314"/>
      <c r="Q955" s="314"/>
      <c r="R955" s="314"/>
      <c r="S955" s="313"/>
      <c r="T955" s="315"/>
      <c r="U955" s="316"/>
      <c r="V955" s="317"/>
      <c r="W955" s="465"/>
      <c r="X955" s="464"/>
      <c r="Y955" s="319"/>
      <c r="Z955" s="294"/>
      <c r="AA955" s="294"/>
      <c r="AB955" s="294"/>
      <c r="AC955" s="294"/>
      <c r="AD955" s="294"/>
      <c r="AE955" s="294"/>
      <c r="AF955" s="294"/>
      <c r="AG955" s="294"/>
      <c r="AH955" s="294"/>
      <c r="AI955" s="295"/>
      <c r="AJ955" s="296"/>
      <c r="AK955" s="321"/>
      <c r="AL955" s="294"/>
      <c r="AM955" s="294"/>
      <c r="AN955" s="320"/>
      <c r="AO955" s="320"/>
      <c r="AP955" s="320"/>
      <c r="AQ955" s="320"/>
      <c r="AR955" s="320"/>
      <c r="AS955" s="320"/>
      <c r="AT955" s="320"/>
      <c r="AU955" s="320"/>
      <c r="AV955" s="320"/>
      <c r="AW955" s="320"/>
      <c r="AX955" s="320"/>
      <c r="AY955" s="320"/>
      <c r="AZ955" s="320"/>
      <c r="BA955" s="320"/>
      <c r="BB955" s="320"/>
      <c r="BC955" s="320"/>
      <c r="BD955" s="320"/>
    </row>
    <row r="956" spans="1:56" ht="16.5" customHeight="1">
      <c r="A956" s="312"/>
      <c r="B956" s="451"/>
      <c r="C956" s="313"/>
      <c r="D956" s="313"/>
      <c r="E956" s="313"/>
      <c r="F956" s="313"/>
      <c r="G956" s="313"/>
      <c r="H956" s="313"/>
      <c r="I956" s="313"/>
      <c r="J956" s="313"/>
      <c r="K956" s="313"/>
      <c r="L956" s="313"/>
      <c r="M956" s="313"/>
      <c r="N956" s="313"/>
      <c r="O956" s="314"/>
      <c r="P956" s="314"/>
      <c r="Q956" s="314"/>
      <c r="R956" s="314"/>
      <c r="S956" s="313"/>
      <c r="T956" s="315"/>
      <c r="U956" s="316"/>
      <c r="V956" s="317"/>
      <c r="W956" s="465"/>
      <c r="X956" s="464"/>
      <c r="Y956" s="319"/>
      <c r="Z956" s="294"/>
      <c r="AA956" s="294"/>
      <c r="AB956" s="294"/>
      <c r="AC956" s="294"/>
      <c r="AD956" s="294"/>
      <c r="AE956" s="294"/>
      <c r="AF956" s="294"/>
      <c r="AG956" s="294"/>
      <c r="AH956" s="294"/>
      <c r="AI956" s="295"/>
      <c r="AJ956" s="296"/>
      <c r="AK956" s="321"/>
      <c r="AL956" s="294"/>
      <c r="AM956" s="294"/>
      <c r="AN956" s="320"/>
      <c r="AO956" s="320"/>
      <c r="AP956" s="320"/>
      <c r="AQ956" s="320"/>
      <c r="AR956" s="320"/>
      <c r="AS956" s="320"/>
      <c r="AT956" s="320"/>
      <c r="AU956" s="320"/>
      <c r="AV956" s="320"/>
      <c r="AW956" s="320"/>
      <c r="AX956" s="320"/>
      <c r="AY956" s="320"/>
      <c r="AZ956" s="320"/>
      <c r="BA956" s="320"/>
      <c r="BB956" s="320"/>
      <c r="BC956" s="320"/>
      <c r="BD956" s="320"/>
    </row>
    <row r="957" spans="1:56" ht="16.5" customHeight="1">
      <c r="A957" s="312"/>
      <c r="B957" s="451"/>
      <c r="C957" s="313"/>
      <c r="D957" s="313"/>
      <c r="E957" s="313"/>
      <c r="F957" s="313"/>
      <c r="G957" s="313"/>
      <c r="H957" s="313"/>
      <c r="I957" s="313"/>
      <c r="J957" s="313"/>
      <c r="K957" s="313"/>
      <c r="L957" s="313"/>
      <c r="M957" s="313"/>
      <c r="N957" s="313"/>
      <c r="O957" s="314"/>
      <c r="P957" s="314"/>
      <c r="Q957" s="314"/>
      <c r="R957" s="314"/>
      <c r="S957" s="313"/>
      <c r="T957" s="315"/>
      <c r="U957" s="316"/>
      <c r="V957" s="317"/>
      <c r="W957" s="465"/>
      <c r="X957" s="464"/>
      <c r="Y957" s="319"/>
      <c r="Z957" s="294"/>
      <c r="AA957" s="294"/>
      <c r="AB957" s="294"/>
      <c r="AC957" s="294"/>
      <c r="AD957" s="294"/>
      <c r="AE957" s="294"/>
      <c r="AF957" s="294"/>
      <c r="AG957" s="294"/>
      <c r="AH957" s="294"/>
      <c r="AI957" s="295"/>
      <c r="AJ957" s="296"/>
      <c r="AK957" s="321"/>
      <c r="AL957" s="294"/>
      <c r="AM957" s="294"/>
      <c r="AN957" s="320"/>
      <c r="AO957" s="320"/>
      <c r="AP957" s="320"/>
      <c r="AQ957" s="320"/>
      <c r="AR957" s="320"/>
      <c r="AS957" s="320"/>
      <c r="AT957" s="320"/>
      <c r="AU957" s="320"/>
      <c r="AV957" s="320"/>
      <c r="AW957" s="320"/>
      <c r="AX957" s="320"/>
      <c r="AY957" s="320"/>
      <c r="AZ957" s="320"/>
      <c r="BA957" s="320"/>
      <c r="BB957" s="320"/>
      <c r="BC957" s="320"/>
      <c r="BD957" s="320"/>
    </row>
    <row r="958" spans="1:56" ht="16.5" customHeight="1">
      <c r="A958" s="312"/>
      <c r="B958" s="451"/>
      <c r="C958" s="313"/>
      <c r="D958" s="313"/>
      <c r="E958" s="313"/>
      <c r="F958" s="313"/>
      <c r="G958" s="313"/>
      <c r="H958" s="313"/>
      <c r="I958" s="313"/>
      <c r="J958" s="313"/>
      <c r="K958" s="313"/>
      <c r="L958" s="313"/>
      <c r="M958" s="313"/>
      <c r="N958" s="313"/>
      <c r="O958" s="314"/>
      <c r="P958" s="314"/>
      <c r="Q958" s="314"/>
      <c r="R958" s="314"/>
      <c r="S958" s="313"/>
      <c r="T958" s="315"/>
      <c r="U958" s="316"/>
      <c r="V958" s="317"/>
      <c r="W958" s="465"/>
      <c r="X958" s="464"/>
      <c r="Y958" s="319"/>
      <c r="Z958" s="294"/>
      <c r="AA958" s="294"/>
      <c r="AB958" s="294"/>
      <c r="AC958" s="294"/>
      <c r="AD958" s="294"/>
      <c r="AE958" s="294"/>
      <c r="AF958" s="294"/>
      <c r="AG958" s="294"/>
      <c r="AH958" s="294"/>
      <c r="AI958" s="295"/>
      <c r="AJ958" s="296"/>
      <c r="AK958" s="321"/>
      <c r="AL958" s="294"/>
      <c r="AM958" s="294"/>
      <c r="AN958" s="320"/>
      <c r="AO958" s="320"/>
      <c r="AP958" s="320"/>
      <c r="AQ958" s="320"/>
      <c r="AR958" s="320"/>
      <c r="AS958" s="320"/>
      <c r="AT958" s="320"/>
      <c r="AU958" s="320"/>
      <c r="AV958" s="320"/>
      <c r="AW958" s="320"/>
      <c r="AX958" s="320"/>
      <c r="AY958" s="320"/>
      <c r="AZ958" s="320"/>
      <c r="BA958" s="320"/>
      <c r="BB958" s="320"/>
      <c r="BC958" s="320"/>
      <c r="BD958" s="320"/>
    </row>
    <row r="959" spans="1:56" ht="16.5" customHeight="1">
      <c r="A959" s="312"/>
      <c r="B959" s="451"/>
      <c r="C959" s="313"/>
      <c r="D959" s="313"/>
      <c r="E959" s="313"/>
      <c r="F959" s="313"/>
      <c r="G959" s="313"/>
      <c r="H959" s="313"/>
      <c r="I959" s="313"/>
      <c r="J959" s="313"/>
      <c r="K959" s="313"/>
      <c r="L959" s="313"/>
      <c r="M959" s="313"/>
      <c r="N959" s="313"/>
      <c r="O959" s="314"/>
      <c r="P959" s="314"/>
      <c r="Q959" s="314"/>
      <c r="R959" s="314"/>
      <c r="S959" s="313"/>
      <c r="T959" s="315"/>
      <c r="U959" s="316"/>
      <c r="V959" s="317"/>
      <c r="W959" s="465"/>
      <c r="X959" s="464"/>
      <c r="Y959" s="319"/>
      <c r="Z959" s="294"/>
      <c r="AA959" s="294"/>
      <c r="AB959" s="294"/>
      <c r="AC959" s="294"/>
      <c r="AD959" s="294"/>
      <c r="AE959" s="294"/>
      <c r="AF959" s="294"/>
      <c r="AG959" s="294"/>
      <c r="AH959" s="294"/>
      <c r="AI959" s="295"/>
      <c r="AJ959" s="296"/>
      <c r="AK959" s="321"/>
      <c r="AL959" s="294"/>
      <c r="AM959" s="294"/>
      <c r="AN959" s="320"/>
      <c r="AO959" s="320"/>
      <c r="AP959" s="320"/>
      <c r="AQ959" s="320"/>
      <c r="AR959" s="320"/>
      <c r="AS959" s="320"/>
      <c r="AT959" s="320"/>
      <c r="AU959" s="320"/>
      <c r="AV959" s="320"/>
      <c r="AW959" s="320"/>
      <c r="AX959" s="320"/>
      <c r="AY959" s="320"/>
      <c r="AZ959" s="320"/>
      <c r="BA959" s="320"/>
      <c r="BB959" s="320"/>
      <c r="BC959" s="320"/>
      <c r="BD959" s="320"/>
    </row>
    <row r="960" spans="1:56" ht="16.5" customHeight="1">
      <c r="A960" s="312"/>
      <c r="B960" s="451"/>
      <c r="C960" s="313"/>
      <c r="D960" s="313"/>
      <c r="E960" s="313"/>
      <c r="F960" s="313"/>
      <c r="G960" s="313"/>
      <c r="H960" s="313"/>
      <c r="I960" s="313"/>
      <c r="J960" s="313"/>
      <c r="K960" s="313"/>
      <c r="L960" s="313"/>
      <c r="M960" s="313"/>
      <c r="N960" s="313"/>
      <c r="O960" s="314"/>
      <c r="P960" s="314"/>
      <c r="Q960" s="314"/>
      <c r="R960" s="314"/>
      <c r="S960" s="313"/>
      <c r="T960" s="315"/>
      <c r="U960" s="316"/>
      <c r="V960" s="317"/>
      <c r="W960" s="465"/>
      <c r="X960" s="464"/>
      <c r="Y960" s="319"/>
      <c r="Z960" s="294"/>
      <c r="AA960" s="294"/>
      <c r="AB960" s="294"/>
      <c r="AC960" s="294"/>
      <c r="AD960" s="294"/>
      <c r="AE960" s="294"/>
      <c r="AF960" s="294"/>
      <c r="AG960" s="294"/>
      <c r="AH960" s="294"/>
      <c r="AI960" s="295"/>
      <c r="AJ960" s="296"/>
      <c r="AK960" s="321"/>
      <c r="AL960" s="294"/>
      <c r="AM960" s="294"/>
      <c r="AN960" s="320"/>
      <c r="AO960" s="320"/>
      <c r="AP960" s="320"/>
      <c r="AQ960" s="320"/>
      <c r="AR960" s="320"/>
      <c r="AS960" s="320"/>
      <c r="AT960" s="320"/>
      <c r="AU960" s="320"/>
      <c r="AV960" s="320"/>
      <c r="AW960" s="320"/>
      <c r="AX960" s="320"/>
      <c r="AY960" s="320"/>
      <c r="AZ960" s="320"/>
      <c r="BA960" s="320"/>
      <c r="BB960" s="320"/>
      <c r="BC960" s="320"/>
      <c r="BD960" s="320"/>
    </row>
    <row r="961" spans="1:56" ht="16.5" customHeight="1">
      <c r="A961" s="312"/>
      <c r="B961" s="451"/>
      <c r="C961" s="313"/>
      <c r="D961" s="313"/>
      <c r="E961" s="313"/>
      <c r="F961" s="313"/>
      <c r="G961" s="313"/>
      <c r="H961" s="313"/>
      <c r="I961" s="313"/>
      <c r="J961" s="313"/>
      <c r="K961" s="313"/>
      <c r="L961" s="313"/>
      <c r="M961" s="313"/>
      <c r="N961" s="313"/>
      <c r="O961" s="314"/>
      <c r="P961" s="314"/>
      <c r="Q961" s="314"/>
      <c r="R961" s="314"/>
      <c r="S961" s="313"/>
      <c r="T961" s="315"/>
      <c r="U961" s="316"/>
      <c r="V961" s="317"/>
      <c r="W961" s="465"/>
      <c r="X961" s="464"/>
      <c r="Y961" s="319"/>
      <c r="Z961" s="294"/>
      <c r="AA961" s="294"/>
      <c r="AB961" s="294"/>
      <c r="AC961" s="294"/>
      <c r="AD961" s="294"/>
      <c r="AE961" s="294"/>
      <c r="AF961" s="294"/>
      <c r="AG961" s="294"/>
      <c r="AH961" s="294"/>
      <c r="AI961" s="295"/>
      <c r="AJ961" s="296"/>
      <c r="AK961" s="321"/>
      <c r="AL961" s="294"/>
      <c r="AM961" s="294"/>
      <c r="AN961" s="320"/>
      <c r="AO961" s="320"/>
      <c r="AP961" s="320"/>
      <c r="AQ961" s="320"/>
      <c r="AR961" s="320"/>
      <c r="AS961" s="320"/>
      <c r="AT961" s="320"/>
      <c r="AU961" s="320"/>
      <c r="AV961" s="320"/>
      <c r="AW961" s="320"/>
      <c r="AX961" s="320"/>
      <c r="AY961" s="320"/>
      <c r="AZ961" s="320"/>
      <c r="BA961" s="320"/>
      <c r="BB961" s="320"/>
      <c r="BC961" s="320"/>
      <c r="BD961" s="320"/>
    </row>
    <row r="962" spans="1:56" ht="16.5" customHeight="1">
      <c r="A962" s="312"/>
      <c r="B962" s="451"/>
      <c r="C962" s="313"/>
      <c r="D962" s="313"/>
      <c r="E962" s="313"/>
      <c r="F962" s="313"/>
      <c r="G962" s="313"/>
      <c r="H962" s="313"/>
      <c r="I962" s="313"/>
      <c r="J962" s="313"/>
      <c r="K962" s="313"/>
      <c r="L962" s="313"/>
      <c r="M962" s="313"/>
      <c r="N962" s="313"/>
      <c r="O962" s="314"/>
      <c r="P962" s="314"/>
      <c r="Q962" s="314"/>
      <c r="R962" s="314"/>
      <c r="S962" s="313"/>
      <c r="T962" s="315"/>
      <c r="U962" s="316"/>
      <c r="V962" s="317"/>
      <c r="W962" s="465"/>
      <c r="X962" s="464"/>
      <c r="Y962" s="319"/>
      <c r="Z962" s="294"/>
      <c r="AA962" s="294"/>
      <c r="AB962" s="294"/>
      <c r="AC962" s="294"/>
      <c r="AD962" s="294"/>
      <c r="AE962" s="294"/>
      <c r="AF962" s="294"/>
      <c r="AG962" s="294"/>
      <c r="AH962" s="294"/>
      <c r="AI962" s="295"/>
      <c r="AJ962" s="296"/>
      <c r="AK962" s="321"/>
      <c r="AL962" s="294"/>
      <c r="AM962" s="294"/>
      <c r="AN962" s="320"/>
      <c r="AO962" s="320"/>
      <c r="AP962" s="320"/>
      <c r="AQ962" s="320"/>
      <c r="AR962" s="320"/>
      <c r="AS962" s="320"/>
      <c r="AT962" s="320"/>
      <c r="AU962" s="320"/>
      <c r="AV962" s="320"/>
      <c r="AW962" s="320"/>
      <c r="AX962" s="320"/>
      <c r="AY962" s="320"/>
      <c r="AZ962" s="320"/>
      <c r="BA962" s="320"/>
      <c r="BB962" s="320"/>
      <c r="BC962" s="320"/>
      <c r="BD962" s="320"/>
    </row>
    <row r="963" spans="1:56" ht="16.5" customHeight="1">
      <c r="A963" s="312"/>
      <c r="B963" s="451"/>
      <c r="C963" s="313"/>
      <c r="D963" s="313"/>
      <c r="E963" s="313"/>
      <c r="F963" s="313"/>
      <c r="G963" s="313"/>
      <c r="H963" s="313"/>
      <c r="I963" s="313"/>
      <c r="J963" s="313"/>
      <c r="K963" s="313"/>
      <c r="L963" s="313"/>
      <c r="M963" s="313"/>
      <c r="N963" s="313"/>
      <c r="O963" s="314"/>
      <c r="P963" s="314"/>
      <c r="Q963" s="314"/>
      <c r="R963" s="314"/>
      <c r="S963" s="313"/>
      <c r="T963" s="315"/>
      <c r="U963" s="316"/>
      <c r="V963" s="317"/>
      <c r="W963" s="465"/>
      <c r="X963" s="464"/>
      <c r="Y963" s="319"/>
      <c r="Z963" s="294"/>
      <c r="AA963" s="294"/>
      <c r="AB963" s="294"/>
      <c r="AC963" s="294"/>
      <c r="AD963" s="294"/>
      <c r="AE963" s="294"/>
      <c r="AF963" s="294"/>
      <c r="AG963" s="294"/>
      <c r="AH963" s="294"/>
      <c r="AI963" s="295"/>
      <c r="AJ963" s="296"/>
      <c r="AK963" s="321"/>
      <c r="AL963" s="294"/>
      <c r="AM963" s="294"/>
      <c r="AN963" s="320"/>
      <c r="AO963" s="320"/>
      <c r="AP963" s="320"/>
      <c r="AQ963" s="320"/>
      <c r="AR963" s="320"/>
      <c r="AS963" s="320"/>
      <c r="AT963" s="320"/>
      <c r="AU963" s="320"/>
      <c r="AV963" s="320"/>
      <c r="AW963" s="320"/>
      <c r="AX963" s="320"/>
      <c r="AY963" s="320"/>
      <c r="AZ963" s="320"/>
      <c r="BA963" s="320"/>
      <c r="BB963" s="320"/>
      <c r="BC963" s="320"/>
      <c r="BD963" s="320"/>
    </row>
    <row r="964" spans="1:56" ht="16.5" customHeight="1">
      <c r="A964" s="312"/>
      <c r="B964" s="451"/>
      <c r="C964" s="313"/>
      <c r="D964" s="313"/>
      <c r="E964" s="313"/>
      <c r="F964" s="313"/>
      <c r="G964" s="313"/>
      <c r="H964" s="313"/>
      <c r="I964" s="313"/>
      <c r="J964" s="313"/>
      <c r="K964" s="313"/>
      <c r="L964" s="313"/>
      <c r="M964" s="313"/>
      <c r="N964" s="313"/>
      <c r="O964" s="314"/>
      <c r="P964" s="314"/>
      <c r="Q964" s="314"/>
      <c r="R964" s="314"/>
      <c r="S964" s="313"/>
      <c r="T964" s="315"/>
      <c r="U964" s="316"/>
      <c r="V964" s="317"/>
      <c r="W964" s="465"/>
      <c r="X964" s="464"/>
      <c r="Y964" s="319"/>
      <c r="Z964" s="294"/>
      <c r="AA964" s="294"/>
      <c r="AB964" s="294"/>
      <c r="AC964" s="294"/>
      <c r="AD964" s="294"/>
      <c r="AE964" s="294"/>
      <c r="AF964" s="294"/>
      <c r="AG964" s="294"/>
      <c r="AH964" s="294"/>
      <c r="AI964" s="295"/>
      <c r="AJ964" s="296"/>
      <c r="AK964" s="321"/>
      <c r="AL964" s="294"/>
      <c r="AM964" s="294"/>
      <c r="AN964" s="320"/>
      <c r="AO964" s="320"/>
      <c r="AP964" s="320"/>
      <c r="AQ964" s="320"/>
      <c r="AR964" s="320"/>
      <c r="AS964" s="320"/>
      <c r="AT964" s="320"/>
      <c r="AU964" s="320"/>
      <c r="AV964" s="320"/>
      <c r="AW964" s="320"/>
      <c r="AX964" s="320"/>
      <c r="AY964" s="320"/>
      <c r="AZ964" s="320"/>
      <c r="BA964" s="320"/>
      <c r="BB964" s="320"/>
      <c r="BC964" s="320"/>
      <c r="BD964" s="320"/>
    </row>
    <row r="965" spans="1:56" ht="16.5" customHeight="1">
      <c r="A965" s="312"/>
      <c r="B965" s="451"/>
      <c r="C965" s="313"/>
      <c r="D965" s="313"/>
      <c r="E965" s="313"/>
      <c r="F965" s="313"/>
      <c r="G965" s="313"/>
      <c r="H965" s="313"/>
      <c r="I965" s="313"/>
      <c r="J965" s="313"/>
      <c r="K965" s="313"/>
      <c r="L965" s="313"/>
      <c r="M965" s="313"/>
      <c r="N965" s="313"/>
      <c r="O965" s="314"/>
      <c r="P965" s="314"/>
      <c r="Q965" s="314"/>
      <c r="R965" s="314"/>
      <c r="S965" s="313"/>
      <c r="T965" s="315"/>
      <c r="U965" s="316"/>
      <c r="V965" s="317"/>
      <c r="W965" s="465"/>
      <c r="X965" s="464"/>
      <c r="Y965" s="319"/>
      <c r="Z965" s="294"/>
      <c r="AA965" s="294"/>
      <c r="AB965" s="294"/>
      <c r="AC965" s="294"/>
      <c r="AD965" s="294"/>
      <c r="AE965" s="294"/>
      <c r="AF965" s="294"/>
      <c r="AG965" s="294"/>
      <c r="AH965" s="294"/>
      <c r="AI965" s="295"/>
      <c r="AJ965" s="296"/>
      <c r="AK965" s="321"/>
      <c r="AL965" s="294"/>
      <c r="AM965" s="294"/>
      <c r="AN965" s="320"/>
      <c r="AO965" s="320"/>
      <c r="AP965" s="320"/>
      <c r="AQ965" s="320"/>
      <c r="AR965" s="320"/>
      <c r="AS965" s="320"/>
      <c r="AT965" s="320"/>
      <c r="AU965" s="320"/>
      <c r="AV965" s="320"/>
      <c r="AW965" s="320"/>
      <c r="AX965" s="320"/>
      <c r="AY965" s="320"/>
      <c r="AZ965" s="320"/>
      <c r="BA965" s="320"/>
      <c r="BB965" s="320"/>
      <c r="BC965" s="320"/>
      <c r="BD965" s="320"/>
    </row>
    <row r="966" spans="1:56" ht="16.5" customHeight="1">
      <c r="A966" s="312"/>
      <c r="B966" s="451"/>
      <c r="C966" s="313"/>
      <c r="D966" s="313"/>
      <c r="E966" s="313"/>
      <c r="F966" s="313"/>
      <c r="G966" s="313"/>
      <c r="H966" s="313"/>
      <c r="I966" s="313"/>
      <c r="J966" s="313"/>
      <c r="K966" s="313"/>
      <c r="L966" s="313"/>
      <c r="M966" s="313"/>
      <c r="N966" s="313"/>
      <c r="O966" s="314"/>
      <c r="P966" s="314"/>
      <c r="Q966" s="314"/>
      <c r="R966" s="314"/>
      <c r="S966" s="313"/>
      <c r="T966" s="315"/>
      <c r="U966" s="316"/>
      <c r="V966" s="317"/>
      <c r="W966" s="465"/>
      <c r="X966" s="464"/>
      <c r="Y966" s="319"/>
      <c r="Z966" s="294"/>
      <c r="AA966" s="294"/>
      <c r="AB966" s="294"/>
      <c r="AC966" s="294"/>
      <c r="AD966" s="294"/>
      <c r="AE966" s="294"/>
      <c r="AF966" s="294"/>
      <c r="AG966" s="294"/>
      <c r="AH966" s="294"/>
      <c r="AI966" s="295"/>
      <c r="AJ966" s="296"/>
      <c r="AK966" s="321"/>
      <c r="AL966" s="294"/>
      <c r="AM966" s="294"/>
      <c r="AN966" s="320"/>
      <c r="AO966" s="320"/>
      <c r="AP966" s="320"/>
      <c r="AQ966" s="320"/>
      <c r="AR966" s="320"/>
      <c r="AS966" s="320"/>
      <c r="AT966" s="320"/>
      <c r="AU966" s="320"/>
      <c r="AV966" s="320"/>
      <c r="AW966" s="320"/>
      <c r="AX966" s="320"/>
      <c r="AY966" s="320"/>
      <c r="AZ966" s="320"/>
      <c r="BA966" s="320"/>
      <c r="BB966" s="320"/>
      <c r="BC966" s="320"/>
      <c r="BD966" s="320"/>
    </row>
    <row r="967" spans="1:56" ht="16.5" customHeight="1">
      <c r="A967" s="312"/>
      <c r="B967" s="451"/>
      <c r="C967" s="313"/>
      <c r="D967" s="313"/>
      <c r="E967" s="313"/>
      <c r="F967" s="313"/>
      <c r="G967" s="313"/>
      <c r="H967" s="313"/>
      <c r="I967" s="313"/>
      <c r="J967" s="313"/>
      <c r="K967" s="313"/>
      <c r="L967" s="313"/>
      <c r="M967" s="313"/>
      <c r="N967" s="313"/>
      <c r="O967" s="314"/>
      <c r="P967" s="314"/>
      <c r="Q967" s="314"/>
      <c r="R967" s="314"/>
      <c r="S967" s="313"/>
      <c r="T967" s="315"/>
      <c r="U967" s="316"/>
      <c r="V967" s="317"/>
      <c r="W967" s="465"/>
      <c r="X967" s="464"/>
      <c r="Y967" s="319"/>
      <c r="Z967" s="294"/>
      <c r="AA967" s="294"/>
      <c r="AB967" s="294"/>
      <c r="AC967" s="294"/>
      <c r="AD967" s="294"/>
      <c r="AE967" s="294"/>
      <c r="AF967" s="294"/>
      <c r="AG967" s="294"/>
      <c r="AH967" s="294"/>
      <c r="AI967" s="295"/>
      <c r="AJ967" s="296"/>
      <c r="AK967" s="321"/>
      <c r="AL967" s="294"/>
      <c r="AM967" s="294"/>
      <c r="AN967" s="320"/>
      <c r="AO967" s="320"/>
      <c r="AP967" s="320"/>
      <c r="AQ967" s="320"/>
      <c r="AR967" s="320"/>
      <c r="AS967" s="320"/>
      <c r="AT967" s="320"/>
      <c r="AU967" s="320"/>
      <c r="AV967" s="320"/>
      <c r="AW967" s="320"/>
      <c r="AX967" s="320"/>
      <c r="AY967" s="320"/>
      <c r="AZ967" s="320"/>
      <c r="BA967" s="320"/>
      <c r="BB967" s="320"/>
      <c r="BC967" s="320"/>
      <c r="BD967" s="320"/>
    </row>
    <row r="968" spans="1:56" ht="16.5" customHeight="1">
      <c r="A968" s="312"/>
      <c r="B968" s="451"/>
      <c r="C968" s="313"/>
      <c r="D968" s="313"/>
      <c r="E968" s="313"/>
      <c r="F968" s="313"/>
      <c r="G968" s="313"/>
      <c r="H968" s="313"/>
      <c r="I968" s="313"/>
      <c r="J968" s="313"/>
      <c r="K968" s="313"/>
      <c r="L968" s="313"/>
      <c r="M968" s="313"/>
      <c r="N968" s="313"/>
      <c r="O968" s="314"/>
      <c r="P968" s="314"/>
      <c r="Q968" s="314"/>
      <c r="R968" s="314"/>
      <c r="S968" s="313"/>
      <c r="T968" s="315"/>
      <c r="U968" s="316"/>
      <c r="V968" s="317"/>
      <c r="W968" s="465"/>
      <c r="X968" s="464"/>
      <c r="Y968" s="319"/>
      <c r="Z968" s="294"/>
      <c r="AA968" s="294"/>
      <c r="AB968" s="294"/>
      <c r="AC968" s="294"/>
      <c r="AD968" s="294"/>
      <c r="AE968" s="294"/>
      <c r="AF968" s="294"/>
      <c r="AG968" s="294"/>
      <c r="AH968" s="294"/>
      <c r="AI968" s="295"/>
      <c r="AJ968" s="296"/>
      <c r="AK968" s="321"/>
      <c r="AL968" s="294"/>
      <c r="AM968" s="294"/>
      <c r="AN968" s="320"/>
      <c r="AO968" s="320"/>
      <c r="AP968" s="320"/>
      <c r="AQ968" s="320"/>
      <c r="AR968" s="320"/>
      <c r="AS968" s="320"/>
      <c r="AT968" s="320"/>
      <c r="AU968" s="320"/>
      <c r="AV968" s="320"/>
      <c r="AW968" s="320"/>
      <c r="AX968" s="320"/>
      <c r="AY968" s="320"/>
      <c r="AZ968" s="320"/>
      <c r="BA968" s="320"/>
      <c r="BB968" s="320"/>
      <c r="BC968" s="320"/>
      <c r="BD968" s="320"/>
    </row>
    <row r="969" spans="1:56" ht="16.5" customHeight="1">
      <c r="A969" s="312"/>
      <c r="B969" s="451"/>
      <c r="C969" s="313"/>
      <c r="D969" s="313"/>
      <c r="E969" s="313"/>
      <c r="F969" s="313"/>
      <c r="G969" s="313"/>
      <c r="H969" s="313"/>
      <c r="I969" s="313"/>
      <c r="J969" s="313"/>
      <c r="K969" s="313"/>
      <c r="L969" s="313"/>
      <c r="M969" s="313"/>
      <c r="N969" s="313"/>
      <c r="O969" s="314"/>
      <c r="P969" s="314"/>
      <c r="Q969" s="314"/>
      <c r="R969" s="314"/>
      <c r="S969" s="313"/>
      <c r="T969" s="315"/>
      <c r="U969" s="316"/>
      <c r="V969" s="317"/>
      <c r="W969" s="465"/>
      <c r="X969" s="464"/>
      <c r="Y969" s="319"/>
      <c r="Z969" s="294"/>
      <c r="AA969" s="294"/>
      <c r="AB969" s="294"/>
      <c r="AC969" s="294"/>
      <c r="AD969" s="294"/>
      <c r="AE969" s="294"/>
      <c r="AF969" s="294"/>
      <c r="AG969" s="294"/>
      <c r="AH969" s="294"/>
      <c r="AI969" s="295"/>
      <c r="AJ969" s="296"/>
      <c r="AK969" s="321"/>
      <c r="AL969" s="294"/>
      <c r="AM969" s="294"/>
      <c r="AN969" s="320"/>
      <c r="AO969" s="320"/>
      <c r="AP969" s="320"/>
      <c r="AQ969" s="320"/>
      <c r="AR969" s="320"/>
      <c r="AS969" s="320"/>
      <c r="AT969" s="320"/>
      <c r="AU969" s="320"/>
      <c r="AV969" s="320"/>
      <c r="AW969" s="320"/>
      <c r="AX969" s="320"/>
      <c r="AY969" s="320"/>
      <c r="AZ969" s="320"/>
      <c r="BA969" s="320"/>
      <c r="BB969" s="320"/>
      <c r="BC969" s="320"/>
      <c r="BD969" s="320"/>
    </row>
    <row r="970" spans="1:56" ht="16.5" customHeight="1">
      <c r="A970" s="312"/>
      <c r="B970" s="451"/>
      <c r="C970" s="313"/>
      <c r="D970" s="313"/>
      <c r="E970" s="313"/>
      <c r="F970" s="313"/>
      <c r="G970" s="313"/>
      <c r="H970" s="313"/>
      <c r="I970" s="313"/>
      <c r="J970" s="313"/>
      <c r="K970" s="313"/>
      <c r="L970" s="313"/>
      <c r="M970" s="313"/>
      <c r="N970" s="313"/>
      <c r="O970" s="314"/>
      <c r="P970" s="314"/>
      <c r="Q970" s="314"/>
      <c r="R970" s="314"/>
      <c r="S970" s="313"/>
      <c r="T970" s="315"/>
      <c r="U970" s="316"/>
      <c r="V970" s="317"/>
      <c r="W970" s="465"/>
      <c r="X970" s="464"/>
      <c r="Y970" s="319"/>
      <c r="Z970" s="294"/>
      <c r="AA970" s="294"/>
      <c r="AB970" s="294"/>
      <c r="AC970" s="294"/>
      <c r="AD970" s="294"/>
      <c r="AE970" s="294"/>
      <c r="AF970" s="294"/>
      <c r="AG970" s="294"/>
      <c r="AH970" s="294"/>
      <c r="AI970" s="295"/>
      <c r="AJ970" s="296"/>
      <c r="AK970" s="321"/>
      <c r="AL970" s="294"/>
      <c r="AM970" s="294"/>
      <c r="AN970" s="320"/>
      <c r="AO970" s="320"/>
      <c r="AP970" s="320"/>
      <c r="AQ970" s="320"/>
      <c r="AR970" s="320"/>
      <c r="AS970" s="320"/>
      <c r="AT970" s="320"/>
      <c r="AU970" s="320"/>
      <c r="AV970" s="320"/>
      <c r="AW970" s="320"/>
      <c r="AX970" s="320"/>
      <c r="AY970" s="320"/>
      <c r="AZ970" s="320"/>
      <c r="BA970" s="320"/>
      <c r="BB970" s="320"/>
      <c r="BC970" s="320"/>
      <c r="BD970" s="320"/>
    </row>
    <row r="971" spans="1:56" ht="16.5" customHeight="1">
      <c r="A971" s="312"/>
      <c r="B971" s="451"/>
      <c r="C971" s="313"/>
      <c r="D971" s="313"/>
      <c r="E971" s="313"/>
      <c r="F971" s="313"/>
      <c r="G971" s="313"/>
      <c r="H971" s="313"/>
      <c r="I971" s="313"/>
      <c r="J971" s="313"/>
      <c r="K971" s="313"/>
      <c r="L971" s="313"/>
      <c r="M971" s="313"/>
      <c r="N971" s="313"/>
      <c r="O971" s="314"/>
      <c r="P971" s="314"/>
      <c r="Q971" s="314"/>
      <c r="R971" s="314"/>
      <c r="S971" s="313"/>
      <c r="T971" s="315"/>
      <c r="U971" s="316"/>
      <c r="V971" s="317"/>
      <c r="W971" s="465"/>
      <c r="X971" s="464"/>
      <c r="Y971" s="319"/>
      <c r="Z971" s="294"/>
      <c r="AA971" s="294"/>
      <c r="AB971" s="294"/>
      <c r="AC971" s="294"/>
      <c r="AD971" s="294"/>
      <c r="AE971" s="294"/>
      <c r="AF971" s="294"/>
      <c r="AG971" s="294"/>
      <c r="AH971" s="294"/>
      <c r="AI971" s="295"/>
      <c r="AJ971" s="296"/>
      <c r="AK971" s="321"/>
      <c r="AL971" s="294"/>
      <c r="AM971" s="294"/>
      <c r="AN971" s="320"/>
      <c r="AO971" s="320"/>
      <c r="AP971" s="320"/>
      <c r="AQ971" s="320"/>
      <c r="AR971" s="320"/>
      <c r="AS971" s="320"/>
      <c r="AT971" s="320"/>
      <c r="AU971" s="320"/>
      <c r="AV971" s="320"/>
      <c r="AW971" s="320"/>
      <c r="AX971" s="320"/>
      <c r="AY971" s="320"/>
      <c r="AZ971" s="320"/>
      <c r="BA971" s="320"/>
      <c r="BB971" s="320"/>
      <c r="BC971" s="320"/>
      <c r="BD971" s="320"/>
    </row>
    <row r="972" spans="1:56" ht="16.5" customHeight="1">
      <c r="A972" s="312"/>
      <c r="B972" s="451"/>
      <c r="C972" s="313"/>
      <c r="D972" s="313"/>
      <c r="E972" s="313"/>
      <c r="F972" s="313"/>
      <c r="G972" s="313"/>
      <c r="H972" s="313"/>
      <c r="I972" s="313"/>
      <c r="J972" s="313"/>
      <c r="K972" s="313"/>
      <c r="L972" s="313"/>
      <c r="M972" s="313"/>
      <c r="N972" s="313"/>
      <c r="O972" s="314"/>
      <c r="P972" s="314"/>
      <c r="Q972" s="314"/>
      <c r="R972" s="314"/>
      <c r="S972" s="313"/>
      <c r="T972" s="315"/>
      <c r="U972" s="316"/>
      <c r="V972" s="317"/>
      <c r="W972" s="465"/>
      <c r="X972" s="464"/>
      <c r="Y972" s="319"/>
      <c r="Z972" s="294"/>
      <c r="AA972" s="294"/>
      <c r="AB972" s="294"/>
      <c r="AC972" s="294"/>
      <c r="AD972" s="294"/>
      <c r="AE972" s="294"/>
      <c r="AF972" s="294"/>
      <c r="AG972" s="294"/>
      <c r="AH972" s="294"/>
      <c r="AI972" s="295"/>
      <c r="AJ972" s="296"/>
      <c r="AK972" s="321"/>
      <c r="AL972" s="294"/>
      <c r="AM972" s="294"/>
      <c r="AN972" s="320"/>
      <c r="AO972" s="320"/>
      <c r="AP972" s="320"/>
      <c r="AQ972" s="320"/>
      <c r="AR972" s="320"/>
      <c r="AS972" s="320"/>
      <c r="AT972" s="320"/>
      <c r="AU972" s="320"/>
      <c r="AV972" s="320"/>
      <c r="AW972" s="320"/>
      <c r="AX972" s="320"/>
      <c r="AY972" s="320"/>
      <c r="AZ972" s="320"/>
      <c r="BA972" s="320"/>
      <c r="BB972" s="320"/>
      <c r="BC972" s="320"/>
      <c r="BD972" s="320"/>
    </row>
    <row r="973" spans="1:56" ht="16.5" customHeight="1">
      <c r="A973" s="312"/>
      <c r="B973" s="451"/>
      <c r="C973" s="313"/>
      <c r="D973" s="313"/>
      <c r="E973" s="313"/>
      <c r="F973" s="313"/>
      <c r="G973" s="313"/>
      <c r="H973" s="313"/>
      <c r="I973" s="313"/>
      <c r="J973" s="313"/>
      <c r="K973" s="313"/>
      <c r="L973" s="313"/>
      <c r="M973" s="313"/>
      <c r="N973" s="313"/>
      <c r="O973" s="314"/>
      <c r="P973" s="314"/>
      <c r="Q973" s="314"/>
      <c r="R973" s="314"/>
      <c r="S973" s="313"/>
      <c r="T973" s="315"/>
      <c r="U973" s="316"/>
      <c r="V973" s="317"/>
      <c r="W973" s="465"/>
      <c r="X973" s="464"/>
      <c r="Y973" s="319"/>
      <c r="Z973" s="294"/>
      <c r="AA973" s="294"/>
      <c r="AB973" s="294"/>
      <c r="AC973" s="294"/>
      <c r="AD973" s="294"/>
      <c r="AE973" s="294"/>
      <c r="AF973" s="294"/>
      <c r="AG973" s="294"/>
      <c r="AH973" s="294"/>
      <c r="AI973" s="295"/>
      <c r="AJ973" s="296"/>
      <c r="AK973" s="321"/>
      <c r="AL973" s="294"/>
      <c r="AM973" s="294"/>
      <c r="AN973" s="320"/>
      <c r="AO973" s="320"/>
      <c r="AP973" s="320"/>
      <c r="AQ973" s="320"/>
      <c r="AR973" s="320"/>
      <c r="AS973" s="320"/>
      <c r="AT973" s="320"/>
      <c r="AU973" s="320"/>
      <c r="AV973" s="320"/>
      <c r="AW973" s="320"/>
      <c r="AX973" s="320"/>
      <c r="AY973" s="320"/>
      <c r="AZ973" s="320"/>
      <c r="BA973" s="320"/>
      <c r="BB973" s="320"/>
      <c r="BC973" s="320"/>
      <c r="BD973" s="320"/>
    </row>
    <row r="974" spans="1:56" ht="16.5" customHeight="1">
      <c r="A974" s="312"/>
      <c r="B974" s="451"/>
      <c r="C974" s="313"/>
      <c r="D974" s="313"/>
      <c r="E974" s="313"/>
      <c r="F974" s="313"/>
      <c r="G974" s="313"/>
      <c r="H974" s="313"/>
      <c r="I974" s="313"/>
      <c r="J974" s="313"/>
      <c r="K974" s="313"/>
      <c r="L974" s="313"/>
      <c r="M974" s="313"/>
      <c r="N974" s="313"/>
      <c r="O974" s="314"/>
      <c r="P974" s="314"/>
      <c r="Q974" s="314"/>
      <c r="R974" s="314"/>
      <c r="S974" s="313"/>
      <c r="T974" s="315"/>
      <c r="U974" s="316"/>
      <c r="V974" s="317"/>
      <c r="W974" s="465"/>
      <c r="X974" s="464"/>
      <c r="Y974" s="319"/>
      <c r="Z974" s="294"/>
      <c r="AA974" s="294"/>
      <c r="AB974" s="294"/>
      <c r="AC974" s="294"/>
      <c r="AD974" s="294"/>
      <c r="AE974" s="294"/>
      <c r="AF974" s="294"/>
      <c r="AG974" s="294"/>
      <c r="AH974" s="294"/>
      <c r="AI974" s="295"/>
      <c r="AJ974" s="296"/>
      <c r="AK974" s="321"/>
      <c r="AL974" s="294"/>
      <c r="AM974" s="294"/>
      <c r="AN974" s="320"/>
      <c r="AO974" s="320"/>
      <c r="AP974" s="320"/>
      <c r="AQ974" s="320"/>
      <c r="AR974" s="320"/>
      <c r="AS974" s="320"/>
      <c r="AT974" s="320"/>
      <c r="AU974" s="320"/>
      <c r="AV974" s="320"/>
      <c r="AW974" s="320"/>
      <c r="AX974" s="320"/>
      <c r="AY974" s="320"/>
      <c r="AZ974" s="320"/>
      <c r="BA974" s="320"/>
      <c r="BB974" s="320"/>
      <c r="BC974" s="320"/>
      <c r="BD974" s="320"/>
    </row>
    <row r="975" spans="1:56" ht="16.5" customHeight="1">
      <c r="A975" s="312"/>
      <c r="B975" s="451"/>
      <c r="C975" s="313"/>
      <c r="D975" s="313"/>
      <c r="E975" s="313"/>
      <c r="F975" s="313"/>
      <c r="G975" s="313"/>
      <c r="H975" s="313"/>
      <c r="I975" s="313"/>
      <c r="J975" s="313"/>
      <c r="K975" s="313"/>
      <c r="L975" s="313"/>
      <c r="M975" s="313"/>
      <c r="N975" s="313"/>
      <c r="O975" s="314"/>
      <c r="P975" s="314"/>
      <c r="Q975" s="314"/>
      <c r="R975" s="314"/>
      <c r="S975" s="313"/>
      <c r="T975" s="315"/>
      <c r="U975" s="316"/>
      <c r="V975" s="317"/>
      <c r="W975" s="465"/>
      <c r="X975" s="464"/>
      <c r="Y975" s="319"/>
      <c r="Z975" s="294"/>
      <c r="AA975" s="294"/>
      <c r="AB975" s="294"/>
      <c r="AC975" s="294"/>
      <c r="AD975" s="294"/>
      <c r="AE975" s="294"/>
      <c r="AF975" s="294"/>
      <c r="AG975" s="294"/>
      <c r="AH975" s="294"/>
      <c r="AI975" s="295"/>
      <c r="AJ975" s="296"/>
      <c r="AK975" s="321"/>
      <c r="AL975" s="294"/>
      <c r="AM975" s="294"/>
      <c r="AN975" s="320"/>
      <c r="AO975" s="320"/>
      <c r="AP975" s="320"/>
      <c r="AQ975" s="320"/>
      <c r="AR975" s="320"/>
      <c r="AS975" s="320"/>
      <c r="AT975" s="320"/>
      <c r="AU975" s="320"/>
      <c r="AV975" s="320"/>
      <c r="AW975" s="320"/>
      <c r="AX975" s="320"/>
      <c r="AY975" s="320"/>
      <c r="AZ975" s="320"/>
      <c r="BA975" s="320"/>
      <c r="BB975" s="320"/>
      <c r="BC975" s="320"/>
      <c r="BD975" s="320"/>
    </row>
    <row r="976" spans="1:56" ht="16.5" customHeight="1">
      <c r="A976" s="312"/>
      <c r="B976" s="451"/>
      <c r="C976" s="313"/>
      <c r="D976" s="313"/>
      <c r="E976" s="313"/>
      <c r="F976" s="313"/>
      <c r="G976" s="313"/>
      <c r="H976" s="313"/>
      <c r="I976" s="313"/>
      <c r="J976" s="313"/>
      <c r="K976" s="313"/>
      <c r="L976" s="313"/>
      <c r="M976" s="313"/>
      <c r="N976" s="313"/>
      <c r="O976" s="314"/>
      <c r="P976" s="314"/>
      <c r="Q976" s="314"/>
      <c r="R976" s="314"/>
      <c r="S976" s="313"/>
      <c r="T976" s="315"/>
      <c r="U976" s="316"/>
      <c r="V976" s="317"/>
      <c r="W976" s="465"/>
      <c r="X976" s="464"/>
      <c r="Y976" s="319"/>
      <c r="Z976" s="294"/>
      <c r="AA976" s="294"/>
      <c r="AB976" s="294"/>
      <c r="AC976" s="294"/>
      <c r="AD976" s="294"/>
      <c r="AE976" s="294"/>
      <c r="AF976" s="294"/>
      <c r="AG976" s="294"/>
      <c r="AH976" s="294"/>
      <c r="AI976" s="295"/>
      <c r="AJ976" s="296"/>
      <c r="AK976" s="321"/>
      <c r="AL976" s="294"/>
      <c r="AM976" s="294"/>
      <c r="AN976" s="320"/>
      <c r="AO976" s="320"/>
      <c r="AP976" s="320"/>
      <c r="AQ976" s="320"/>
      <c r="AR976" s="320"/>
      <c r="AS976" s="320"/>
      <c r="AT976" s="320"/>
      <c r="AU976" s="320"/>
      <c r="AV976" s="320"/>
      <c r="AW976" s="320"/>
      <c r="AX976" s="320"/>
      <c r="AY976" s="320"/>
      <c r="AZ976" s="320"/>
      <c r="BA976" s="320"/>
      <c r="BB976" s="320"/>
      <c r="BC976" s="320"/>
      <c r="BD976" s="320"/>
    </row>
    <row r="977" spans="1:56" ht="16.5" customHeight="1">
      <c r="A977" s="312"/>
      <c r="B977" s="451"/>
      <c r="C977" s="313"/>
      <c r="D977" s="313"/>
      <c r="E977" s="313"/>
      <c r="F977" s="313"/>
      <c r="G977" s="313"/>
      <c r="H977" s="313"/>
      <c r="I977" s="313"/>
      <c r="J977" s="313"/>
      <c r="K977" s="313"/>
      <c r="L977" s="313"/>
      <c r="M977" s="313"/>
      <c r="N977" s="313"/>
      <c r="O977" s="314"/>
      <c r="P977" s="314"/>
      <c r="Q977" s="314"/>
      <c r="R977" s="314"/>
      <c r="S977" s="313"/>
      <c r="T977" s="315"/>
      <c r="U977" s="316"/>
      <c r="V977" s="317"/>
      <c r="W977" s="465"/>
      <c r="X977" s="464"/>
      <c r="Y977" s="319"/>
      <c r="Z977" s="294"/>
      <c r="AA977" s="294"/>
      <c r="AB977" s="294"/>
      <c r="AC977" s="294"/>
      <c r="AD977" s="294"/>
      <c r="AE977" s="294"/>
      <c r="AF977" s="294"/>
      <c r="AG977" s="294"/>
      <c r="AH977" s="294"/>
      <c r="AI977" s="295"/>
      <c r="AJ977" s="296"/>
      <c r="AK977" s="321"/>
      <c r="AL977" s="294"/>
      <c r="AM977" s="294"/>
      <c r="AN977" s="320"/>
      <c r="AO977" s="320"/>
      <c r="AP977" s="320"/>
      <c r="AQ977" s="320"/>
      <c r="AR977" s="320"/>
      <c r="AS977" s="320"/>
      <c r="AT977" s="320"/>
      <c r="AU977" s="320"/>
      <c r="AV977" s="320"/>
      <c r="AW977" s="320"/>
      <c r="AX977" s="320"/>
      <c r="AY977" s="320"/>
      <c r="AZ977" s="320"/>
      <c r="BA977" s="320"/>
      <c r="BB977" s="320"/>
      <c r="BC977" s="320"/>
      <c r="BD977" s="320"/>
    </row>
    <row r="978" spans="1:56" ht="16.5" customHeight="1">
      <c r="A978" s="312"/>
      <c r="B978" s="451"/>
      <c r="C978" s="313"/>
      <c r="D978" s="313"/>
      <c r="E978" s="313"/>
      <c r="F978" s="313"/>
      <c r="G978" s="313"/>
      <c r="H978" s="313"/>
      <c r="I978" s="313"/>
      <c r="J978" s="313"/>
      <c r="K978" s="313"/>
      <c r="L978" s="313"/>
      <c r="M978" s="313"/>
      <c r="N978" s="313"/>
      <c r="O978" s="314"/>
      <c r="P978" s="314"/>
      <c r="Q978" s="314"/>
      <c r="R978" s="314"/>
      <c r="S978" s="313"/>
      <c r="T978" s="315"/>
      <c r="U978" s="316"/>
      <c r="V978" s="317"/>
      <c r="W978" s="465"/>
      <c r="X978" s="464"/>
      <c r="Y978" s="319"/>
      <c r="Z978" s="294"/>
      <c r="AA978" s="294"/>
      <c r="AB978" s="294"/>
      <c r="AC978" s="294"/>
      <c r="AD978" s="294"/>
      <c r="AE978" s="294"/>
      <c r="AF978" s="294"/>
      <c r="AG978" s="294"/>
      <c r="AH978" s="294"/>
      <c r="AI978" s="295"/>
      <c r="AJ978" s="296"/>
      <c r="AK978" s="321"/>
      <c r="AL978" s="294"/>
      <c r="AM978" s="294"/>
      <c r="AN978" s="320"/>
      <c r="AO978" s="320"/>
      <c r="AP978" s="320"/>
      <c r="AQ978" s="320"/>
      <c r="AR978" s="320"/>
      <c r="AS978" s="320"/>
      <c r="AT978" s="320"/>
      <c r="AU978" s="320"/>
      <c r="AV978" s="320"/>
      <c r="AW978" s="320"/>
      <c r="AX978" s="320"/>
      <c r="AY978" s="320"/>
      <c r="AZ978" s="320"/>
      <c r="BA978" s="320"/>
      <c r="BB978" s="320"/>
      <c r="BC978" s="320"/>
      <c r="BD978" s="320"/>
    </row>
    <row r="979" spans="1:56" ht="16.5" customHeight="1">
      <c r="A979" s="312"/>
      <c r="B979" s="451"/>
      <c r="C979" s="313"/>
      <c r="D979" s="313"/>
      <c r="E979" s="313"/>
      <c r="F979" s="313"/>
      <c r="G979" s="313"/>
      <c r="H979" s="313"/>
      <c r="I979" s="313"/>
      <c r="J979" s="313"/>
      <c r="K979" s="313"/>
      <c r="L979" s="313"/>
      <c r="M979" s="313"/>
      <c r="N979" s="313"/>
      <c r="O979" s="314"/>
      <c r="P979" s="314"/>
      <c r="Q979" s="314"/>
      <c r="R979" s="314"/>
      <c r="S979" s="313"/>
      <c r="T979" s="315"/>
      <c r="U979" s="316"/>
      <c r="V979" s="317"/>
      <c r="W979" s="465"/>
      <c r="X979" s="464"/>
      <c r="Y979" s="319"/>
      <c r="Z979" s="294"/>
      <c r="AA979" s="294"/>
      <c r="AB979" s="294"/>
      <c r="AC979" s="294"/>
      <c r="AD979" s="294"/>
      <c r="AE979" s="294"/>
      <c r="AF979" s="294"/>
      <c r="AG979" s="294"/>
      <c r="AH979" s="294"/>
      <c r="AI979" s="295"/>
      <c r="AJ979" s="296"/>
      <c r="AK979" s="321"/>
      <c r="AL979" s="294"/>
      <c r="AM979" s="294"/>
      <c r="AN979" s="320"/>
      <c r="AO979" s="320"/>
      <c r="AP979" s="320"/>
      <c r="AQ979" s="320"/>
      <c r="AR979" s="320"/>
      <c r="AS979" s="320"/>
      <c r="AT979" s="320"/>
      <c r="AU979" s="320"/>
      <c r="AV979" s="320"/>
      <c r="AW979" s="320"/>
      <c r="AX979" s="320"/>
      <c r="AY979" s="320"/>
      <c r="AZ979" s="320"/>
      <c r="BA979" s="320"/>
      <c r="BB979" s="320"/>
      <c r="BC979" s="320"/>
      <c r="BD979" s="320"/>
    </row>
    <row r="980" spans="1:56" ht="16.5" customHeight="1">
      <c r="A980" s="312"/>
      <c r="B980" s="451"/>
      <c r="C980" s="313"/>
      <c r="D980" s="313"/>
      <c r="E980" s="313"/>
      <c r="F980" s="313"/>
      <c r="G980" s="313"/>
      <c r="H980" s="313"/>
      <c r="I980" s="313"/>
      <c r="J980" s="313"/>
      <c r="K980" s="313"/>
      <c r="L980" s="313"/>
      <c r="M980" s="313"/>
      <c r="N980" s="313"/>
      <c r="O980" s="314"/>
      <c r="P980" s="314"/>
      <c r="Q980" s="314"/>
      <c r="R980" s="314"/>
      <c r="S980" s="313"/>
      <c r="T980" s="315"/>
      <c r="U980" s="316"/>
      <c r="V980" s="317"/>
      <c r="W980" s="465"/>
      <c r="X980" s="464"/>
      <c r="Y980" s="319"/>
      <c r="Z980" s="294"/>
      <c r="AA980" s="294"/>
      <c r="AB980" s="294"/>
      <c r="AC980" s="294"/>
      <c r="AD980" s="294"/>
      <c r="AE980" s="294"/>
      <c r="AF980" s="294"/>
      <c r="AG980" s="294"/>
      <c r="AH980" s="294"/>
      <c r="AI980" s="295"/>
      <c r="AJ980" s="296"/>
      <c r="AK980" s="321"/>
      <c r="AL980" s="294"/>
      <c r="AM980" s="294"/>
      <c r="AN980" s="320"/>
      <c r="AO980" s="320"/>
      <c r="AP980" s="320"/>
      <c r="AQ980" s="320"/>
      <c r="AR980" s="320"/>
      <c r="AS980" s="320"/>
      <c r="AT980" s="320"/>
      <c r="AU980" s="320"/>
      <c r="AV980" s="320"/>
      <c r="AW980" s="320"/>
      <c r="AX980" s="320"/>
      <c r="AY980" s="320"/>
      <c r="AZ980" s="320"/>
      <c r="BA980" s="320"/>
      <c r="BB980" s="320"/>
      <c r="BC980" s="320"/>
      <c r="BD980" s="320"/>
    </row>
    <row r="981" spans="1:56" ht="16.5" customHeight="1">
      <c r="A981" s="312"/>
      <c r="B981" s="451"/>
      <c r="C981" s="313"/>
      <c r="D981" s="313"/>
      <c r="E981" s="313"/>
      <c r="F981" s="313"/>
      <c r="G981" s="313"/>
      <c r="H981" s="313"/>
      <c r="I981" s="313"/>
      <c r="J981" s="313"/>
      <c r="K981" s="313"/>
      <c r="L981" s="313"/>
      <c r="M981" s="313"/>
      <c r="N981" s="313"/>
      <c r="O981" s="314"/>
      <c r="P981" s="314"/>
      <c r="Q981" s="314"/>
      <c r="R981" s="314"/>
      <c r="S981" s="313"/>
      <c r="T981" s="315"/>
      <c r="U981" s="316"/>
      <c r="V981" s="317"/>
      <c r="W981" s="465"/>
      <c r="X981" s="464"/>
      <c r="Y981" s="319"/>
      <c r="Z981" s="294"/>
      <c r="AA981" s="294"/>
      <c r="AB981" s="294"/>
      <c r="AC981" s="294"/>
      <c r="AD981" s="294"/>
      <c r="AE981" s="294"/>
      <c r="AF981" s="294"/>
      <c r="AG981" s="294"/>
      <c r="AH981" s="294"/>
      <c r="AI981" s="295"/>
      <c r="AJ981" s="296"/>
      <c r="AK981" s="321"/>
      <c r="AL981" s="294"/>
      <c r="AM981" s="294"/>
      <c r="AN981" s="320"/>
      <c r="AO981" s="320"/>
      <c r="AP981" s="320"/>
      <c r="AQ981" s="320"/>
      <c r="AR981" s="320"/>
      <c r="AS981" s="320"/>
      <c r="AT981" s="320"/>
      <c r="AU981" s="320"/>
      <c r="AV981" s="320"/>
      <c r="AW981" s="320"/>
      <c r="AX981" s="320"/>
      <c r="AY981" s="320"/>
      <c r="AZ981" s="320"/>
      <c r="BA981" s="320"/>
      <c r="BB981" s="320"/>
      <c r="BC981" s="320"/>
      <c r="BD981" s="320"/>
    </row>
    <row r="982" spans="1:56" ht="16.5" customHeight="1">
      <c r="A982" s="312"/>
      <c r="B982" s="451"/>
      <c r="C982" s="313"/>
      <c r="D982" s="313"/>
      <c r="E982" s="313"/>
      <c r="F982" s="313"/>
      <c r="G982" s="313"/>
      <c r="H982" s="313"/>
      <c r="I982" s="313"/>
      <c r="J982" s="313"/>
      <c r="K982" s="313"/>
      <c r="L982" s="313"/>
      <c r="M982" s="313"/>
      <c r="N982" s="313"/>
      <c r="O982" s="314"/>
      <c r="P982" s="314"/>
      <c r="Q982" s="314"/>
      <c r="R982" s="314"/>
      <c r="S982" s="313"/>
      <c r="T982" s="315"/>
      <c r="U982" s="316"/>
      <c r="V982" s="317"/>
      <c r="W982" s="465"/>
      <c r="X982" s="464"/>
      <c r="Y982" s="319"/>
      <c r="Z982" s="294"/>
      <c r="AA982" s="294"/>
      <c r="AB982" s="294"/>
      <c r="AC982" s="294"/>
      <c r="AD982" s="294"/>
      <c r="AE982" s="294"/>
      <c r="AF982" s="294"/>
      <c r="AG982" s="294"/>
      <c r="AH982" s="294"/>
      <c r="AI982" s="295"/>
      <c r="AJ982" s="296"/>
      <c r="AK982" s="321"/>
      <c r="AL982" s="294"/>
      <c r="AM982" s="294"/>
      <c r="AN982" s="320"/>
      <c r="AO982" s="320"/>
      <c r="AP982" s="320"/>
      <c r="AQ982" s="320"/>
      <c r="AR982" s="320"/>
      <c r="AS982" s="320"/>
      <c r="AT982" s="320"/>
      <c r="AU982" s="320"/>
      <c r="AV982" s="320"/>
      <c r="AW982" s="320"/>
      <c r="AX982" s="320"/>
      <c r="AY982" s="320"/>
      <c r="AZ982" s="320"/>
      <c r="BA982" s="320"/>
      <c r="BB982" s="320"/>
      <c r="BC982" s="320"/>
      <c r="BD982" s="320"/>
    </row>
    <row r="983" spans="1:56" ht="16.5" customHeight="1">
      <c r="A983" s="312"/>
      <c r="B983" s="451"/>
      <c r="C983" s="313"/>
      <c r="D983" s="313"/>
      <c r="E983" s="313"/>
      <c r="F983" s="313"/>
      <c r="G983" s="313"/>
      <c r="H983" s="313"/>
      <c r="I983" s="313"/>
      <c r="J983" s="313"/>
      <c r="K983" s="313"/>
      <c r="L983" s="313"/>
      <c r="M983" s="313"/>
      <c r="N983" s="313"/>
      <c r="O983" s="314"/>
      <c r="P983" s="314"/>
      <c r="Q983" s="314"/>
      <c r="R983" s="314"/>
      <c r="S983" s="313"/>
      <c r="T983" s="315"/>
      <c r="U983" s="316"/>
      <c r="V983" s="317"/>
      <c r="W983" s="465"/>
      <c r="X983" s="464"/>
      <c r="Y983" s="319"/>
      <c r="Z983" s="294"/>
      <c r="AA983" s="294"/>
      <c r="AB983" s="294"/>
      <c r="AC983" s="294"/>
      <c r="AD983" s="294"/>
      <c r="AE983" s="294"/>
      <c r="AF983" s="294"/>
      <c r="AG983" s="294"/>
      <c r="AH983" s="294"/>
      <c r="AI983" s="295"/>
      <c r="AJ983" s="296"/>
      <c r="AK983" s="321"/>
      <c r="AL983" s="294"/>
      <c r="AM983" s="294"/>
      <c r="AN983" s="320"/>
      <c r="AO983" s="320"/>
      <c r="AP983" s="320"/>
      <c r="AQ983" s="320"/>
      <c r="AR983" s="320"/>
      <c r="AS983" s="320"/>
      <c r="AT983" s="320"/>
      <c r="AU983" s="320"/>
      <c r="AV983" s="320"/>
      <c r="AW983" s="320"/>
      <c r="AX983" s="320"/>
      <c r="AY983" s="320"/>
      <c r="AZ983" s="320"/>
      <c r="BA983" s="320"/>
      <c r="BB983" s="320"/>
      <c r="BC983" s="320"/>
      <c r="BD983" s="320"/>
    </row>
    <row r="984" spans="1:56" ht="16.5" customHeight="1">
      <c r="A984" s="312"/>
      <c r="B984" s="451"/>
      <c r="C984" s="313"/>
      <c r="D984" s="313"/>
      <c r="E984" s="313"/>
      <c r="F984" s="313"/>
      <c r="G984" s="313"/>
      <c r="H984" s="313"/>
      <c r="I984" s="313"/>
      <c r="J984" s="313"/>
      <c r="K984" s="313"/>
      <c r="L984" s="313"/>
      <c r="M984" s="313"/>
      <c r="N984" s="313"/>
      <c r="O984" s="314"/>
      <c r="P984" s="314"/>
      <c r="Q984" s="314"/>
      <c r="R984" s="314"/>
      <c r="S984" s="313"/>
      <c r="T984" s="315"/>
      <c r="U984" s="316"/>
      <c r="V984" s="317"/>
      <c r="W984" s="465"/>
      <c r="X984" s="464"/>
      <c r="Y984" s="319"/>
      <c r="Z984" s="294"/>
      <c r="AA984" s="294"/>
      <c r="AB984" s="294"/>
      <c r="AC984" s="294"/>
      <c r="AD984" s="294"/>
      <c r="AE984" s="294"/>
      <c r="AF984" s="294"/>
      <c r="AG984" s="294"/>
      <c r="AH984" s="294"/>
      <c r="AI984" s="295"/>
      <c r="AJ984" s="296"/>
      <c r="AK984" s="321"/>
      <c r="AL984" s="294"/>
      <c r="AM984" s="294"/>
      <c r="AN984" s="320"/>
      <c r="AO984" s="320"/>
      <c r="AP984" s="320"/>
      <c r="AQ984" s="320"/>
      <c r="AR984" s="320"/>
      <c r="AS984" s="320"/>
      <c r="AT984" s="320"/>
      <c r="AU984" s="320"/>
      <c r="AV984" s="320"/>
      <c r="AW984" s="320"/>
      <c r="AX984" s="320"/>
      <c r="AY984" s="320"/>
      <c r="AZ984" s="320"/>
      <c r="BA984" s="320"/>
      <c r="BB984" s="320"/>
      <c r="BC984" s="320"/>
      <c r="BD984" s="320"/>
    </row>
    <row r="985" spans="1:56" ht="16.5" customHeight="1">
      <c r="A985" s="312"/>
      <c r="B985" s="451"/>
      <c r="C985" s="313"/>
      <c r="D985" s="313"/>
      <c r="E985" s="313"/>
      <c r="F985" s="313"/>
      <c r="G985" s="313"/>
      <c r="H985" s="313"/>
      <c r="I985" s="313"/>
      <c r="J985" s="313"/>
      <c r="K985" s="313"/>
      <c r="L985" s="313"/>
      <c r="M985" s="313"/>
      <c r="N985" s="313"/>
      <c r="O985" s="314"/>
      <c r="P985" s="314"/>
      <c r="Q985" s="314"/>
      <c r="R985" s="314"/>
      <c r="S985" s="313"/>
      <c r="T985" s="315"/>
      <c r="U985" s="316"/>
      <c r="V985" s="317"/>
      <c r="W985" s="465"/>
      <c r="X985" s="464"/>
      <c r="Y985" s="319"/>
      <c r="Z985" s="294"/>
      <c r="AA985" s="294"/>
      <c r="AB985" s="294"/>
      <c r="AC985" s="294"/>
      <c r="AD985" s="294"/>
      <c r="AE985" s="294"/>
      <c r="AF985" s="294"/>
      <c r="AG985" s="294"/>
      <c r="AH985" s="294"/>
      <c r="AI985" s="295"/>
      <c r="AJ985" s="296"/>
      <c r="AK985" s="321"/>
      <c r="AL985" s="294"/>
      <c r="AM985" s="294"/>
      <c r="AN985" s="320"/>
      <c r="AO985" s="320"/>
      <c r="AP985" s="320"/>
      <c r="AQ985" s="320"/>
      <c r="AR985" s="320"/>
      <c r="AS985" s="320"/>
      <c r="AT985" s="320"/>
      <c r="AU985" s="320"/>
      <c r="AV985" s="320"/>
      <c r="AW985" s="320"/>
      <c r="AX985" s="320"/>
      <c r="AY985" s="320"/>
      <c r="AZ985" s="320"/>
      <c r="BA985" s="320"/>
      <c r="BB985" s="320"/>
      <c r="BC985" s="320"/>
      <c r="BD985" s="320"/>
    </row>
    <row r="986" spans="1:56" ht="16.5" customHeight="1">
      <c r="A986" s="312"/>
      <c r="B986" s="451"/>
      <c r="C986" s="313"/>
      <c r="D986" s="313"/>
      <c r="E986" s="313"/>
      <c r="F986" s="313"/>
      <c r="G986" s="313"/>
      <c r="H986" s="313"/>
      <c r="I986" s="313"/>
      <c r="J986" s="313"/>
      <c r="K986" s="313"/>
      <c r="L986" s="313"/>
      <c r="M986" s="313"/>
      <c r="N986" s="313"/>
      <c r="O986" s="314"/>
      <c r="P986" s="314"/>
      <c r="Q986" s="314"/>
      <c r="R986" s="314"/>
      <c r="S986" s="313"/>
      <c r="T986" s="315"/>
      <c r="U986" s="316"/>
      <c r="V986" s="317"/>
      <c r="W986" s="465"/>
      <c r="X986" s="464"/>
      <c r="Y986" s="319"/>
      <c r="Z986" s="294"/>
      <c r="AA986" s="294"/>
      <c r="AB986" s="294"/>
      <c r="AC986" s="294"/>
      <c r="AD986" s="294"/>
      <c r="AE986" s="294"/>
      <c r="AF986" s="294"/>
      <c r="AG986" s="294"/>
      <c r="AH986" s="294"/>
      <c r="AI986" s="295"/>
      <c r="AJ986" s="296"/>
      <c r="AK986" s="321"/>
      <c r="AL986" s="294"/>
      <c r="AM986" s="294"/>
      <c r="AN986" s="320"/>
      <c r="AO986" s="320"/>
      <c r="AP986" s="320"/>
      <c r="AQ986" s="320"/>
      <c r="AR986" s="320"/>
      <c r="AS986" s="320"/>
      <c r="AT986" s="320"/>
      <c r="AU986" s="320"/>
      <c r="AV986" s="320"/>
      <c r="AW986" s="320"/>
      <c r="AX986" s="320"/>
      <c r="AY986" s="320"/>
      <c r="AZ986" s="320"/>
      <c r="BA986" s="320"/>
      <c r="BB986" s="320"/>
      <c r="BC986" s="320"/>
      <c r="BD986" s="320"/>
    </row>
    <row r="987" spans="1:56" ht="16.5" customHeight="1">
      <c r="A987" s="312"/>
      <c r="B987" s="451"/>
      <c r="C987" s="313"/>
      <c r="D987" s="313"/>
      <c r="E987" s="313"/>
      <c r="F987" s="313"/>
      <c r="G987" s="313"/>
      <c r="H987" s="313"/>
      <c r="I987" s="313"/>
      <c r="J987" s="313"/>
      <c r="K987" s="313"/>
      <c r="L987" s="313"/>
      <c r="M987" s="313"/>
      <c r="N987" s="313"/>
      <c r="O987" s="314"/>
      <c r="P987" s="314"/>
      <c r="Q987" s="314"/>
      <c r="R987" s="314"/>
      <c r="S987" s="313"/>
      <c r="T987" s="315"/>
      <c r="U987" s="316"/>
      <c r="V987" s="317"/>
      <c r="W987" s="465"/>
      <c r="X987" s="464"/>
      <c r="Y987" s="319"/>
      <c r="Z987" s="294"/>
      <c r="AA987" s="294"/>
      <c r="AB987" s="294"/>
      <c r="AC987" s="294"/>
      <c r="AD987" s="294"/>
      <c r="AE987" s="294"/>
      <c r="AF987" s="294"/>
      <c r="AG987" s="294"/>
      <c r="AH987" s="294"/>
      <c r="AI987" s="295"/>
      <c r="AJ987" s="296"/>
      <c r="AK987" s="321"/>
      <c r="AL987" s="294"/>
      <c r="AM987" s="294"/>
      <c r="AN987" s="320"/>
      <c r="AO987" s="320"/>
      <c r="AP987" s="320"/>
      <c r="AQ987" s="320"/>
      <c r="AR987" s="320"/>
      <c r="AS987" s="320"/>
      <c r="AT987" s="320"/>
      <c r="AU987" s="320"/>
      <c r="AV987" s="320"/>
      <c r="AW987" s="320"/>
      <c r="AX987" s="320"/>
      <c r="AY987" s="320"/>
      <c r="AZ987" s="320"/>
      <c r="BA987" s="320"/>
      <c r="BB987" s="320"/>
      <c r="BC987" s="320"/>
      <c r="BD987" s="320"/>
    </row>
    <row r="988" spans="1:56" ht="16.5" customHeight="1">
      <c r="A988" s="312"/>
      <c r="B988" s="451"/>
      <c r="C988" s="313"/>
      <c r="D988" s="313"/>
      <c r="E988" s="313"/>
      <c r="F988" s="313"/>
      <c r="G988" s="313"/>
      <c r="H988" s="313"/>
      <c r="I988" s="313"/>
      <c r="J988" s="313"/>
      <c r="K988" s="313"/>
      <c r="L988" s="313"/>
      <c r="M988" s="313"/>
      <c r="N988" s="313"/>
      <c r="O988" s="314"/>
      <c r="P988" s="314"/>
      <c r="Q988" s="314"/>
      <c r="R988" s="314"/>
      <c r="S988" s="313"/>
      <c r="T988" s="315"/>
      <c r="U988" s="316"/>
      <c r="V988" s="317"/>
      <c r="W988" s="465"/>
      <c r="X988" s="464"/>
      <c r="Y988" s="319"/>
      <c r="Z988" s="294"/>
      <c r="AA988" s="294"/>
      <c r="AB988" s="294"/>
      <c r="AC988" s="294"/>
      <c r="AD988" s="294"/>
      <c r="AE988" s="294"/>
      <c r="AF988" s="294"/>
      <c r="AG988" s="294"/>
      <c r="AH988" s="294"/>
      <c r="AI988" s="295"/>
      <c r="AJ988" s="296"/>
      <c r="AK988" s="321"/>
      <c r="AL988" s="294"/>
      <c r="AM988" s="294"/>
      <c r="AN988" s="320"/>
      <c r="AO988" s="320"/>
      <c r="AP988" s="320"/>
      <c r="AQ988" s="320"/>
      <c r="AR988" s="320"/>
      <c r="AS988" s="320"/>
      <c r="AT988" s="320"/>
      <c r="AU988" s="320"/>
      <c r="AV988" s="320"/>
      <c r="AW988" s="320"/>
      <c r="AX988" s="320"/>
      <c r="AY988" s="320"/>
      <c r="AZ988" s="320"/>
      <c r="BA988" s="320"/>
      <c r="BB988" s="320"/>
      <c r="BC988" s="320"/>
      <c r="BD988" s="320"/>
    </row>
    <row r="989" spans="1:56" ht="16.5" customHeight="1">
      <c r="A989" s="312"/>
      <c r="B989" s="451"/>
      <c r="C989" s="313"/>
      <c r="D989" s="313"/>
      <c r="E989" s="313"/>
      <c r="F989" s="313"/>
      <c r="G989" s="313"/>
      <c r="H989" s="313"/>
      <c r="I989" s="313"/>
      <c r="J989" s="313"/>
      <c r="K989" s="313"/>
      <c r="L989" s="313"/>
      <c r="M989" s="313"/>
      <c r="N989" s="313"/>
      <c r="O989" s="314"/>
      <c r="P989" s="314"/>
      <c r="Q989" s="314"/>
      <c r="R989" s="314"/>
      <c r="S989" s="313"/>
      <c r="T989" s="315"/>
      <c r="U989" s="316"/>
      <c r="V989" s="317"/>
      <c r="W989" s="465"/>
      <c r="X989" s="464"/>
      <c r="Y989" s="319"/>
      <c r="Z989" s="294"/>
      <c r="AA989" s="294"/>
      <c r="AB989" s="294"/>
      <c r="AC989" s="294"/>
      <c r="AD989" s="294"/>
      <c r="AE989" s="294"/>
      <c r="AF989" s="294"/>
      <c r="AG989" s="294"/>
      <c r="AH989" s="294"/>
      <c r="AI989" s="295"/>
      <c r="AJ989" s="296"/>
      <c r="AK989" s="321"/>
      <c r="AL989" s="294"/>
      <c r="AM989" s="294"/>
      <c r="AN989" s="320"/>
      <c r="AO989" s="320"/>
      <c r="AP989" s="320"/>
      <c r="AQ989" s="320"/>
      <c r="AR989" s="320"/>
      <c r="AS989" s="320"/>
      <c r="AT989" s="320"/>
      <c r="AU989" s="320"/>
      <c r="AV989" s="320"/>
      <c r="AW989" s="320"/>
      <c r="AX989" s="320"/>
      <c r="AY989" s="320"/>
      <c r="AZ989" s="320"/>
      <c r="BA989" s="320"/>
      <c r="BB989" s="320"/>
      <c r="BC989" s="320"/>
      <c r="BD989" s="320"/>
    </row>
    <row r="990" spans="1:56" ht="16.5" customHeight="1">
      <c r="A990" s="312"/>
      <c r="B990" s="451"/>
      <c r="C990" s="313"/>
      <c r="D990" s="313"/>
      <c r="E990" s="313"/>
      <c r="F990" s="313"/>
      <c r="G990" s="313"/>
      <c r="H990" s="313"/>
      <c r="I990" s="313"/>
      <c r="J990" s="313"/>
      <c r="K990" s="313"/>
      <c r="L990" s="313"/>
      <c r="M990" s="313"/>
      <c r="N990" s="313"/>
      <c r="O990" s="314"/>
      <c r="P990" s="314"/>
      <c r="Q990" s="314"/>
      <c r="R990" s="314"/>
      <c r="S990" s="313"/>
      <c r="T990" s="315"/>
      <c r="U990" s="316"/>
      <c r="V990" s="317"/>
      <c r="W990" s="465"/>
      <c r="X990" s="464"/>
      <c r="Y990" s="319"/>
      <c r="Z990" s="294"/>
      <c r="AA990" s="294"/>
      <c r="AB990" s="294"/>
      <c r="AC990" s="294"/>
      <c r="AD990" s="294"/>
      <c r="AE990" s="294"/>
      <c r="AF990" s="294"/>
      <c r="AG990" s="294"/>
      <c r="AH990" s="294"/>
      <c r="AI990" s="295"/>
      <c r="AJ990" s="296"/>
      <c r="AK990" s="321"/>
      <c r="AL990" s="294"/>
      <c r="AM990" s="294"/>
      <c r="AN990" s="320"/>
      <c r="AO990" s="320"/>
      <c r="AP990" s="320"/>
      <c r="AQ990" s="320"/>
      <c r="AR990" s="320"/>
      <c r="AS990" s="320"/>
      <c r="AT990" s="320"/>
      <c r="AU990" s="320"/>
      <c r="AV990" s="320"/>
      <c r="AW990" s="320"/>
      <c r="AX990" s="320"/>
      <c r="AY990" s="320"/>
      <c r="AZ990" s="320"/>
      <c r="BA990" s="320"/>
      <c r="BB990" s="320"/>
      <c r="BC990" s="320"/>
      <c r="BD990" s="320"/>
    </row>
    <row r="991" spans="1:56" ht="16.5" customHeight="1">
      <c r="A991" s="312"/>
      <c r="B991" s="451"/>
      <c r="C991" s="313"/>
      <c r="D991" s="313"/>
      <c r="E991" s="313"/>
      <c r="F991" s="313"/>
      <c r="G991" s="313"/>
      <c r="H991" s="313"/>
      <c r="I991" s="313"/>
      <c r="J991" s="313"/>
      <c r="K991" s="313"/>
      <c r="L991" s="313"/>
      <c r="M991" s="313"/>
      <c r="N991" s="313"/>
      <c r="O991" s="314"/>
      <c r="P991" s="314"/>
      <c r="Q991" s="314"/>
      <c r="R991" s="314"/>
      <c r="S991" s="313"/>
      <c r="T991" s="315"/>
      <c r="U991" s="316"/>
      <c r="V991" s="317"/>
      <c r="W991" s="465"/>
      <c r="X991" s="464"/>
      <c r="Y991" s="319"/>
      <c r="Z991" s="294"/>
      <c r="AA991" s="294"/>
      <c r="AB991" s="294"/>
      <c r="AC991" s="294"/>
      <c r="AD991" s="294"/>
      <c r="AE991" s="294"/>
      <c r="AF991" s="294"/>
      <c r="AG991" s="294"/>
      <c r="AH991" s="294"/>
      <c r="AI991" s="295"/>
      <c r="AJ991" s="296"/>
      <c r="AK991" s="321"/>
      <c r="AL991" s="294"/>
      <c r="AM991" s="294"/>
      <c r="AN991" s="320"/>
      <c r="AO991" s="320"/>
      <c r="AP991" s="320"/>
      <c r="AQ991" s="320"/>
      <c r="AR991" s="320"/>
      <c r="AS991" s="320"/>
      <c r="AT991" s="320"/>
      <c r="AU991" s="320"/>
      <c r="AV991" s="320"/>
      <c r="AW991" s="320"/>
      <c r="AX991" s="320"/>
      <c r="AY991" s="320"/>
      <c r="AZ991" s="320"/>
      <c r="BA991" s="320"/>
      <c r="BB991" s="320"/>
      <c r="BC991" s="320"/>
      <c r="BD991" s="320"/>
    </row>
    <row r="992" spans="1:56" ht="16.5" customHeight="1">
      <c r="A992" s="312"/>
      <c r="B992" s="451"/>
      <c r="C992" s="313"/>
      <c r="D992" s="313"/>
      <c r="E992" s="313"/>
      <c r="F992" s="313"/>
      <c r="G992" s="313"/>
      <c r="H992" s="313"/>
      <c r="I992" s="313"/>
      <c r="J992" s="313"/>
      <c r="K992" s="313"/>
      <c r="L992" s="313"/>
      <c r="M992" s="313"/>
      <c r="N992" s="313"/>
      <c r="O992" s="314"/>
      <c r="P992" s="314"/>
      <c r="Q992" s="314"/>
      <c r="R992" s="314"/>
      <c r="S992" s="313"/>
      <c r="T992" s="315"/>
      <c r="U992" s="316"/>
      <c r="V992" s="317"/>
      <c r="W992" s="465"/>
      <c r="X992" s="464"/>
      <c r="Y992" s="319"/>
      <c r="Z992" s="294"/>
      <c r="AA992" s="294"/>
      <c r="AB992" s="294"/>
      <c r="AC992" s="294"/>
      <c r="AD992" s="294"/>
      <c r="AE992" s="294"/>
      <c r="AF992" s="294"/>
      <c r="AG992" s="294"/>
      <c r="AH992" s="294"/>
      <c r="AI992" s="295"/>
      <c r="AJ992" s="296"/>
      <c r="AK992" s="321"/>
      <c r="AL992" s="294"/>
      <c r="AM992" s="294"/>
      <c r="AN992" s="320"/>
      <c r="AO992" s="320"/>
      <c r="AP992" s="320"/>
      <c r="AQ992" s="320"/>
      <c r="AR992" s="320"/>
      <c r="AS992" s="320"/>
      <c r="AT992" s="320"/>
      <c r="AU992" s="320"/>
      <c r="AV992" s="320"/>
      <c r="AW992" s="320"/>
      <c r="AX992" s="320"/>
      <c r="AY992" s="320"/>
      <c r="AZ992" s="320"/>
      <c r="BA992" s="320"/>
      <c r="BB992" s="320"/>
      <c r="BC992" s="320"/>
      <c r="BD992" s="320"/>
    </row>
    <row r="993" spans="1:56" ht="16.5" customHeight="1">
      <c r="A993" s="312"/>
      <c r="B993" s="451"/>
      <c r="C993" s="313"/>
      <c r="D993" s="313"/>
      <c r="E993" s="313"/>
      <c r="F993" s="313"/>
      <c r="G993" s="313"/>
      <c r="H993" s="313"/>
      <c r="I993" s="313"/>
      <c r="J993" s="313"/>
      <c r="K993" s="313"/>
      <c r="L993" s="313"/>
      <c r="M993" s="313"/>
      <c r="N993" s="313"/>
      <c r="O993" s="314"/>
      <c r="P993" s="314"/>
      <c r="Q993" s="314"/>
      <c r="R993" s="314"/>
      <c r="S993" s="313"/>
      <c r="T993" s="315"/>
      <c r="U993" s="316"/>
      <c r="V993" s="317"/>
      <c r="W993" s="465"/>
      <c r="X993" s="464"/>
      <c r="Y993" s="319"/>
      <c r="Z993" s="294"/>
      <c r="AA993" s="294"/>
      <c r="AB993" s="294"/>
      <c r="AC993" s="294"/>
      <c r="AD993" s="294"/>
      <c r="AE993" s="294"/>
      <c r="AF993" s="294"/>
      <c r="AG993" s="294"/>
      <c r="AH993" s="294"/>
      <c r="AI993" s="295"/>
      <c r="AJ993" s="296"/>
      <c r="AK993" s="321"/>
      <c r="AL993" s="294"/>
      <c r="AM993" s="294"/>
      <c r="AN993" s="320"/>
      <c r="AO993" s="320"/>
      <c r="AP993" s="320"/>
      <c r="AQ993" s="320"/>
      <c r="AR993" s="320"/>
      <c r="AS993" s="320"/>
      <c r="AT993" s="320"/>
      <c r="AU993" s="320"/>
      <c r="AV993" s="320"/>
      <c r="AW993" s="320"/>
      <c r="AX993" s="320"/>
      <c r="AY993" s="320"/>
      <c r="AZ993" s="320"/>
      <c r="BA993" s="320"/>
      <c r="BB993" s="320"/>
      <c r="BC993" s="320"/>
      <c r="BD993" s="320"/>
    </row>
    <row r="994" spans="1:56" ht="16.5" customHeight="1">
      <c r="A994" s="312"/>
      <c r="B994" s="451"/>
      <c r="C994" s="313"/>
      <c r="D994" s="313"/>
      <c r="E994" s="313"/>
      <c r="F994" s="313"/>
      <c r="G994" s="313"/>
      <c r="H994" s="313"/>
      <c r="I994" s="313"/>
      <c r="J994" s="313"/>
      <c r="K994" s="313"/>
      <c r="L994" s="313"/>
      <c r="M994" s="313"/>
      <c r="N994" s="313"/>
      <c r="O994" s="314"/>
      <c r="P994" s="314"/>
      <c r="Q994" s="314"/>
      <c r="R994" s="314"/>
      <c r="S994" s="313"/>
      <c r="T994" s="315"/>
      <c r="U994" s="316"/>
      <c r="V994" s="317"/>
      <c r="W994" s="465"/>
      <c r="X994" s="464"/>
      <c r="Y994" s="319"/>
      <c r="Z994" s="294"/>
      <c r="AA994" s="294"/>
      <c r="AB994" s="294"/>
      <c r="AC994" s="294"/>
      <c r="AD994" s="294"/>
      <c r="AE994" s="294"/>
      <c r="AF994" s="294"/>
      <c r="AG994" s="294"/>
      <c r="AH994" s="294"/>
      <c r="AI994" s="295"/>
      <c r="AJ994" s="296"/>
      <c r="AK994" s="321"/>
      <c r="AL994" s="294"/>
      <c r="AM994" s="294"/>
      <c r="AN994" s="320"/>
      <c r="AO994" s="320"/>
      <c r="AP994" s="320"/>
      <c r="AQ994" s="320"/>
      <c r="AR994" s="320"/>
      <c r="AS994" s="320"/>
      <c r="AT994" s="320"/>
      <c r="AU994" s="320"/>
      <c r="AV994" s="320"/>
      <c r="AW994" s="320"/>
      <c r="AX994" s="320"/>
      <c r="AY994" s="320"/>
      <c r="AZ994" s="320"/>
      <c r="BA994" s="320"/>
      <c r="BB994" s="320"/>
      <c r="BC994" s="320"/>
      <c r="BD994" s="320"/>
    </row>
    <row r="995" spans="1:56" ht="16.5" customHeight="1">
      <c r="A995" s="312"/>
      <c r="B995" s="451"/>
      <c r="C995" s="313"/>
      <c r="D995" s="313"/>
      <c r="E995" s="313"/>
      <c r="F995" s="313"/>
      <c r="G995" s="313"/>
      <c r="H995" s="313"/>
      <c r="I995" s="313"/>
      <c r="J995" s="313"/>
      <c r="K995" s="313"/>
      <c r="L995" s="313"/>
      <c r="M995" s="313"/>
      <c r="N995" s="313"/>
      <c r="O995" s="314"/>
      <c r="P995" s="314"/>
      <c r="Q995" s="314"/>
      <c r="R995" s="314"/>
      <c r="S995" s="313"/>
      <c r="T995" s="315"/>
      <c r="U995" s="316"/>
      <c r="V995" s="317"/>
      <c r="W995" s="465"/>
      <c r="X995" s="464"/>
      <c r="Y995" s="319"/>
      <c r="Z995" s="294"/>
      <c r="AA995" s="294"/>
      <c r="AB995" s="294"/>
      <c r="AC995" s="294"/>
      <c r="AD995" s="294"/>
      <c r="AE995" s="294"/>
      <c r="AF995" s="294"/>
      <c r="AG995" s="294"/>
      <c r="AH995" s="294"/>
      <c r="AI995" s="295"/>
      <c r="AJ995" s="296"/>
      <c r="AK995" s="321"/>
      <c r="AL995" s="294"/>
      <c r="AM995" s="294"/>
      <c r="AN995" s="320"/>
      <c r="AO995" s="320"/>
      <c r="AP995" s="320"/>
      <c r="AQ995" s="320"/>
      <c r="AR995" s="320"/>
      <c r="AS995" s="320"/>
      <c r="AT995" s="320"/>
      <c r="AU995" s="320"/>
      <c r="AV995" s="320"/>
      <c r="AW995" s="320"/>
      <c r="AX995" s="320"/>
      <c r="AY995" s="320"/>
      <c r="AZ995" s="320"/>
      <c r="BA995" s="320"/>
      <c r="BB995" s="320"/>
      <c r="BC995" s="320"/>
      <c r="BD995" s="320"/>
    </row>
    <row r="996" spans="1:56" ht="16.5" customHeight="1">
      <c r="A996" s="312"/>
      <c r="B996" s="451"/>
      <c r="C996" s="313"/>
      <c r="D996" s="313"/>
      <c r="E996" s="313"/>
      <c r="F996" s="313"/>
      <c r="G996" s="313"/>
      <c r="H996" s="313"/>
      <c r="I996" s="313"/>
      <c r="J996" s="313"/>
      <c r="K996" s="313"/>
      <c r="L996" s="313"/>
      <c r="M996" s="313"/>
      <c r="N996" s="313"/>
      <c r="O996" s="314"/>
      <c r="P996" s="314"/>
      <c r="Q996" s="314"/>
      <c r="R996" s="314"/>
      <c r="S996" s="313"/>
      <c r="T996" s="315"/>
      <c r="U996" s="316"/>
      <c r="V996" s="317"/>
      <c r="W996" s="465"/>
      <c r="X996" s="464"/>
      <c r="Y996" s="319"/>
      <c r="Z996" s="294"/>
      <c r="AA996" s="294"/>
      <c r="AB996" s="294"/>
      <c r="AC996" s="294"/>
      <c r="AD996" s="294"/>
      <c r="AE996" s="294"/>
      <c r="AF996" s="294"/>
      <c r="AG996" s="294"/>
      <c r="AH996" s="294"/>
      <c r="AI996" s="295"/>
      <c r="AJ996" s="296"/>
      <c r="AK996" s="321"/>
      <c r="AL996" s="294"/>
      <c r="AM996" s="294"/>
      <c r="AN996" s="320"/>
      <c r="AO996" s="320"/>
      <c r="AP996" s="320"/>
      <c r="AQ996" s="320"/>
      <c r="AR996" s="320"/>
      <c r="AS996" s="320"/>
      <c r="AT996" s="320"/>
      <c r="AU996" s="320"/>
      <c r="AV996" s="320"/>
      <c r="AW996" s="320"/>
      <c r="AX996" s="320"/>
      <c r="AY996" s="320"/>
      <c r="AZ996" s="320"/>
      <c r="BA996" s="320"/>
      <c r="BB996" s="320"/>
      <c r="BC996" s="320"/>
      <c r="BD996" s="320"/>
    </row>
    <row r="997" spans="1:56" ht="16.5" customHeight="1">
      <c r="A997" s="312"/>
      <c r="B997" s="451"/>
      <c r="C997" s="313"/>
      <c r="D997" s="313"/>
      <c r="E997" s="313"/>
      <c r="F997" s="313"/>
      <c r="G997" s="313"/>
      <c r="H997" s="313"/>
      <c r="I997" s="313"/>
      <c r="J997" s="313"/>
      <c r="K997" s="313"/>
      <c r="L997" s="313"/>
      <c r="M997" s="313"/>
      <c r="N997" s="313"/>
      <c r="O997" s="314"/>
      <c r="P997" s="314"/>
      <c r="Q997" s="314"/>
      <c r="R997" s="314"/>
      <c r="S997" s="313"/>
      <c r="T997" s="315"/>
      <c r="U997" s="316"/>
      <c r="V997" s="317"/>
      <c r="W997" s="465"/>
      <c r="X997" s="464"/>
      <c r="Y997" s="319"/>
      <c r="Z997" s="294"/>
      <c r="AA997" s="294"/>
      <c r="AB997" s="294"/>
      <c r="AC997" s="294"/>
      <c r="AD997" s="294"/>
      <c r="AE997" s="294"/>
      <c r="AF997" s="294"/>
      <c r="AG997" s="294"/>
      <c r="AH997" s="294"/>
      <c r="AI997" s="295"/>
      <c r="AJ997" s="296"/>
      <c r="AK997" s="321"/>
      <c r="AL997" s="294"/>
      <c r="AM997" s="294"/>
      <c r="AN997" s="320"/>
      <c r="AO997" s="320"/>
      <c r="AP997" s="320"/>
      <c r="AQ997" s="320"/>
      <c r="AR997" s="320"/>
      <c r="AS997" s="320"/>
      <c r="AT997" s="320"/>
      <c r="AU997" s="320"/>
      <c r="AV997" s="320"/>
      <c r="AW997" s="320"/>
      <c r="AX997" s="320"/>
      <c r="AY997" s="320"/>
      <c r="AZ997" s="320"/>
      <c r="BA997" s="320"/>
      <c r="BB997" s="320"/>
      <c r="BC997" s="320"/>
      <c r="BD997" s="320"/>
    </row>
    <row r="998" spans="1:56" ht="16.5" customHeight="1">
      <c r="A998" s="312"/>
      <c r="B998" s="451"/>
      <c r="C998" s="313"/>
      <c r="D998" s="313"/>
      <c r="E998" s="313"/>
      <c r="F998" s="313"/>
      <c r="G998" s="313"/>
      <c r="H998" s="313"/>
      <c r="I998" s="313"/>
      <c r="J998" s="313"/>
      <c r="K998" s="313"/>
      <c r="L998" s="313"/>
      <c r="M998" s="313"/>
      <c r="N998" s="313"/>
      <c r="O998" s="314"/>
      <c r="P998" s="314"/>
      <c r="Q998" s="314"/>
      <c r="R998" s="314"/>
      <c r="S998" s="313"/>
      <c r="T998" s="315"/>
      <c r="U998" s="316"/>
      <c r="V998" s="317"/>
      <c r="W998" s="465"/>
      <c r="X998" s="464"/>
      <c r="Y998" s="319"/>
      <c r="Z998" s="294"/>
      <c r="AA998" s="294"/>
      <c r="AB998" s="294"/>
      <c r="AC998" s="294"/>
      <c r="AD998" s="294"/>
      <c r="AE998" s="294"/>
      <c r="AF998" s="294"/>
      <c r="AG998" s="294"/>
      <c r="AH998" s="294"/>
      <c r="AI998" s="295"/>
      <c r="AJ998" s="296"/>
      <c r="AK998" s="321"/>
      <c r="AL998" s="294"/>
      <c r="AM998" s="294"/>
      <c r="AN998" s="320"/>
      <c r="AO998" s="320"/>
      <c r="AP998" s="320"/>
      <c r="AQ998" s="320"/>
      <c r="AR998" s="320"/>
      <c r="AS998" s="320"/>
      <c r="AT998" s="320"/>
      <c r="AU998" s="320"/>
      <c r="AV998" s="320"/>
      <c r="AW998" s="320"/>
      <c r="AX998" s="320"/>
      <c r="AY998" s="320"/>
      <c r="AZ998" s="320"/>
      <c r="BA998" s="320"/>
      <c r="BB998" s="320"/>
      <c r="BC998" s="320"/>
      <c r="BD998" s="320"/>
    </row>
    <row r="999" spans="1:56" ht="16.5" customHeight="1">
      <c r="A999" s="312"/>
      <c r="B999" s="451"/>
      <c r="C999" s="313"/>
      <c r="D999" s="313"/>
      <c r="E999" s="313"/>
      <c r="F999" s="313"/>
      <c r="G999" s="313"/>
      <c r="H999" s="313"/>
      <c r="I999" s="313"/>
      <c r="J999" s="313"/>
      <c r="K999" s="313"/>
      <c r="L999" s="313"/>
      <c r="M999" s="313"/>
      <c r="N999" s="313"/>
      <c r="O999" s="314"/>
      <c r="P999" s="314"/>
      <c r="Q999" s="314"/>
      <c r="R999" s="314"/>
      <c r="S999" s="313"/>
      <c r="T999" s="315"/>
      <c r="U999" s="316"/>
      <c r="V999" s="317"/>
      <c r="W999" s="465"/>
      <c r="X999" s="464"/>
      <c r="Y999" s="319"/>
      <c r="Z999" s="294"/>
      <c r="AA999" s="294"/>
      <c r="AB999" s="294"/>
      <c r="AC999" s="294"/>
      <c r="AD999" s="294"/>
      <c r="AE999" s="294"/>
      <c r="AF999" s="294"/>
      <c r="AG999" s="294"/>
      <c r="AH999" s="294"/>
      <c r="AI999" s="295"/>
      <c r="AJ999" s="296"/>
      <c r="AK999" s="321"/>
      <c r="AL999" s="294"/>
      <c r="AM999" s="294"/>
      <c r="AN999" s="320"/>
      <c r="AO999" s="320"/>
      <c r="AP999" s="320"/>
      <c r="AQ999" s="320"/>
      <c r="AR999" s="320"/>
      <c r="AS999" s="320"/>
      <c r="AT999" s="320"/>
      <c r="AU999" s="320"/>
      <c r="AV999" s="320"/>
      <c r="AW999" s="320"/>
      <c r="AX999" s="320"/>
      <c r="AY999" s="320"/>
      <c r="AZ999" s="320"/>
      <c r="BA999" s="320"/>
      <c r="BB999" s="320"/>
      <c r="BC999" s="320"/>
      <c r="BD999" s="320"/>
    </row>
    <row r="1000" spans="1:56" ht="16.5" customHeight="1">
      <c r="A1000" s="312"/>
      <c r="B1000" s="451"/>
      <c r="C1000" s="313"/>
      <c r="D1000" s="313"/>
      <c r="E1000" s="313"/>
      <c r="F1000" s="313"/>
      <c r="G1000" s="313"/>
      <c r="H1000" s="313"/>
      <c r="I1000" s="313"/>
      <c r="J1000" s="313"/>
      <c r="K1000" s="313"/>
      <c r="L1000" s="313"/>
      <c r="M1000" s="313"/>
      <c r="N1000" s="313"/>
      <c r="O1000" s="314"/>
      <c r="P1000" s="314"/>
      <c r="Q1000" s="314"/>
      <c r="R1000" s="314"/>
      <c r="S1000" s="313"/>
      <c r="T1000" s="315"/>
      <c r="U1000" s="316"/>
      <c r="V1000" s="317"/>
      <c r="W1000" s="465"/>
      <c r="X1000" s="464"/>
      <c r="Y1000" s="319"/>
      <c r="Z1000" s="294"/>
      <c r="AA1000" s="294"/>
      <c r="AB1000" s="294"/>
      <c r="AC1000" s="294"/>
      <c r="AD1000" s="294"/>
      <c r="AE1000" s="294"/>
      <c r="AF1000" s="294"/>
      <c r="AG1000" s="294"/>
      <c r="AH1000" s="294"/>
      <c r="AI1000" s="295"/>
      <c r="AJ1000" s="296"/>
      <c r="AK1000" s="321"/>
      <c r="AL1000" s="294"/>
      <c r="AM1000" s="294"/>
      <c r="AN1000" s="320"/>
      <c r="AO1000" s="320"/>
      <c r="AP1000" s="320"/>
      <c r="AQ1000" s="320"/>
      <c r="AR1000" s="320"/>
      <c r="AS1000" s="320"/>
      <c r="AT1000" s="320"/>
      <c r="AU1000" s="320"/>
      <c r="AV1000" s="320"/>
      <c r="AW1000" s="320"/>
      <c r="AX1000" s="320"/>
      <c r="AY1000" s="320"/>
      <c r="AZ1000" s="320"/>
      <c r="BA1000" s="320"/>
      <c r="BB1000" s="320"/>
      <c r="BC1000" s="320"/>
      <c r="BD1000" s="320"/>
    </row>
    <row r="1001" spans="1:56" ht="16.5" customHeight="1">
      <c r="A1001" s="312"/>
      <c r="B1001" s="451"/>
      <c r="C1001" s="313"/>
      <c r="D1001" s="313"/>
      <c r="E1001" s="313"/>
      <c r="F1001" s="313"/>
      <c r="G1001" s="313"/>
      <c r="H1001" s="313"/>
      <c r="I1001" s="313"/>
      <c r="J1001" s="313"/>
      <c r="K1001" s="313"/>
      <c r="L1001" s="313"/>
      <c r="M1001" s="313"/>
      <c r="N1001" s="313"/>
      <c r="O1001" s="314"/>
      <c r="P1001" s="314"/>
      <c r="Q1001" s="314"/>
      <c r="R1001" s="314"/>
      <c r="S1001" s="313"/>
      <c r="T1001" s="315"/>
      <c r="U1001" s="316"/>
      <c r="V1001" s="317"/>
      <c r="W1001" s="465"/>
      <c r="X1001" s="464"/>
      <c r="Y1001" s="319"/>
      <c r="Z1001" s="294"/>
      <c r="AA1001" s="294"/>
      <c r="AB1001" s="294"/>
      <c r="AC1001" s="294"/>
      <c r="AD1001" s="294"/>
      <c r="AE1001" s="294"/>
      <c r="AF1001" s="294"/>
      <c r="AG1001" s="294"/>
      <c r="AH1001" s="294"/>
      <c r="AI1001" s="295"/>
      <c r="AJ1001" s="296"/>
      <c r="AK1001" s="321"/>
      <c r="AL1001" s="294"/>
      <c r="AM1001" s="294"/>
      <c r="AN1001" s="320"/>
      <c r="AO1001" s="320"/>
      <c r="AP1001" s="320"/>
      <c r="AQ1001" s="320"/>
      <c r="AR1001" s="320"/>
      <c r="AS1001" s="320"/>
      <c r="AT1001" s="320"/>
      <c r="AU1001" s="320"/>
      <c r="AV1001" s="320"/>
      <c r="AW1001" s="320"/>
      <c r="AX1001" s="320"/>
      <c r="AY1001" s="320"/>
      <c r="AZ1001" s="320"/>
      <c r="BA1001" s="320"/>
      <c r="BB1001" s="320"/>
      <c r="BC1001" s="320"/>
      <c r="BD1001" s="320"/>
    </row>
    <row r="1002" spans="1:56" ht="16.5" customHeight="1">
      <c r="A1002" s="312"/>
      <c r="B1002" s="451"/>
      <c r="C1002" s="313"/>
      <c r="D1002" s="313"/>
      <c r="E1002" s="313"/>
      <c r="F1002" s="313"/>
      <c r="G1002" s="313"/>
      <c r="H1002" s="313"/>
      <c r="I1002" s="313"/>
      <c r="J1002" s="313"/>
      <c r="K1002" s="313"/>
      <c r="L1002" s="313"/>
      <c r="M1002" s="313"/>
      <c r="N1002" s="313"/>
      <c r="O1002" s="314"/>
      <c r="P1002" s="314"/>
      <c r="Q1002" s="314"/>
      <c r="R1002" s="314"/>
      <c r="S1002" s="313"/>
      <c r="T1002" s="315"/>
      <c r="U1002" s="316"/>
      <c r="V1002" s="317"/>
      <c r="W1002" s="465"/>
      <c r="X1002" s="464"/>
      <c r="Y1002" s="319"/>
      <c r="Z1002" s="294"/>
      <c r="AA1002" s="294"/>
      <c r="AB1002" s="294"/>
      <c r="AC1002" s="294"/>
      <c r="AD1002" s="294"/>
      <c r="AE1002" s="294"/>
      <c r="AF1002" s="294"/>
      <c r="AG1002" s="294"/>
      <c r="AH1002" s="294"/>
      <c r="AI1002" s="295"/>
      <c r="AJ1002" s="296"/>
      <c r="AK1002" s="321"/>
      <c r="AL1002" s="294"/>
      <c r="AM1002" s="294"/>
      <c r="AN1002" s="320"/>
      <c r="AO1002" s="320"/>
      <c r="AP1002" s="320"/>
      <c r="AQ1002" s="320"/>
      <c r="AR1002" s="320"/>
      <c r="AS1002" s="320"/>
      <c r="AT1002" s="320"/>
      <c r="AU1002" s="320"/>
      <c r="AV1002" s="320"/>
      <c r="AW1002" s="320"/>
      <c r="AX1002" s="320"/>
      <c r="AY1002" s="320"/>
      <c r="AZ1002" s="320"/>
      <c r="BA1002" s="320"/>
      <c r="BB1002" s="320"/>
      <c r="BC1002" s="320"/>
      <c r="BD1002" s="320"/>
    </row>
    <row r="1003" spans="1:56" ht="16.5" customHeight="1">
      <c r="A1003" s="312"/>
      <c r="B1003" s="451"/>
      <c r="C1003" s="313"/>
      <c r="D1003" s="313"/>
      <c r="E1003" s="313"/>
      <c r="F1003" s="313"/>
      <c r="G1003" s="313"/>
      <c r="H1003" s="313"/>
      <c r="I1003" s="313"/>
      <c r="J1003" s="313"/>
      <c r="K1003" s="313"/>
      <c r="L1003" s="313"/>
      <c r="M1003" s="313"/>
      <c r="N1003" s="313"/>
      <c r="O1003" s="314"/>
      <c r="P1003" s="314"/>
      <c r="Q1003" s="314"/>
      <c r="R1003" s="314"/>
      <c r="S1003" s="313"/>
      <c r="T1003" s="315"/>
      <c r="U1003" s="316"/>
      <c r="V1003" s="317"/>
      <c r="W1003" s="465"/>
      <c r="X1003" s="464"/>
      <c r="Y1003" s="319"/>
      <c r="Z1003" s="294"/>
      <c r="AA1003" s="294"/>
      <c r="AB1003" s="294"/>
      <c r="AC1003" s="294"/>
      <c r="AD1003" s="294"/>
      <c r="AE1003" s="294"/>
      <c r="AF1003" s="294"/>
      <c r="AG1003" s="294"/>
      <c r="AH1003" s="294"/>
      <c r="AI1003" s="295"/>
      <c r="AJ1003" s="296"/>
      <c r="AK1003" s="321"/>
      <c r="AL1003" s="294"/>
      <c r="AM1003" s="294"/>
      <c r="AN1003" s="320"/>
      <c r="AO1003" s="320"/>
      <c r="AP1003" s="320"/>
      <c r="AQ1003" s="320"/>
      <c r="AR1003" s="320"/>
      <c r="AS1003" s="320"/>
      <c r="AT1003" s="320"/>
      <c r="AU1003" s="320"/>
      <c r="AV1003" s="320"/>
      <c r="AW1003" s="320"/>
      <c r="AX1003" s="320"/>
      <c r="AY1003" s="320"/>
      <c r="AZ1003" s="320"/>
      <c r="BA1003" s="320"/>
      <c r="BB1003" s="320"/>
      <c r="BC1003" s="320"/>
      <c r="BD1003" s="320"/>
    </row>
    <row r="1004" spans="1:56" ht="16.5" customHeight="1">
      <c r="A1004" s="312"/>
      <c r="B1004" s="451"/>
      <c r="C1004" s="313"/>
      <c r="D1004" s="313"/>
      <c r="E1004" s="313"/>
      <c r="F1004" s="313"/>
      <c r="G1004" s="313"/>
      <c r="H1004" s="313"/>
      <c r="I1004" s="313"/>
      <c r="J1004" s="313"/>
      <c r="K1004" s="313"/>
      <c r="L1004" s="313"/>
      <c r="M1004" s="313"/>
      <c r="N1004" s="313"/>
      <c r="O1004" s="314"/>
      <c r="P1004" s="314"/>
      <c r="Q1004" s="314"/>
      <c r="R1004" s="314"/>
      <c r="S1004" s="313"/>
      <c r="T1004" s="315"/>
      <c r="U1004" s="316"/>
      <c r="V1004" s="317"/>
      <c r="W1004" s="465"/>
      <c r="X1004" s="464"/>
      <c r="Y1004" s="319"/>
      <c r="Z1004" s="294"/>
      <c r="AA1004" s="294"/>
      <c r="AB1004" s="294"/>
      <c r="AC1004" s="294"/>
      <c r="AD1004" s="294"/>
      <c r="AE1004" s="294"/>
      <c r="AF1004" s="294"/>
      <c r="AG1004" s="294"/>
      <c r="AH1004" s="294"/>
      <c r="AI1004" s="295"/>
      <c r="AJ1004" s="296"/>
      <c r="AK1004" s="321"/>
      <c r="AL1004" s="294"/>
      <c r="AM1004" s="294"/>
      <c r="AN1004" s="320"/>
      <c r="AO1004" s="320"/>
      <c r="AP1004" s="320"/>
      <c r="AQ1004" s="320"/>
      <c r="AR1004" s="320"/>
      <c r="AS1004" s="320"/>
      <c r="AT1004" s="320"/>
      <c r="AU1004" s="320"/>
      <c r="AV1004" s="320"/>
      <c r="AW1004" s="320"/>
      <c r="AX1004" s="320"/>
      <c r="AY1004" s="320"/>
      <c r="AZ1004" s="320"/>
      <c r="BA1004" s="320"/>
      <c r="BB1004" s="320"/>
      <c r="BC1004" s="320"/>
      <c r="BD1004" s="320"/>
    </row>
    <row r="1005" spans="1:56" ht="16.5" customHeight="1">
      <c r="A1005" s="312"/>
      <c r="B1005" s="451"/>
      <c r="C1005" s="313"/>
      <c r="D1005" s="313"/>
      <c r="E1005" s="313"/>
      <c r="F1005" s="313"/>
      <c r="G1005" s="313"/>
      <c r="H1005" s="313"/>
      <c r="I1005" s="313"/>
      <c r="J1005" s="313"/>
      <c r="K1005" s="313"/>
      <c r="L1005" s="313"/>
      <c r="M1005" s="313"/>
      <c r="N1005" s="313"/>
      <c r="O1005" s="314"/>
      <c r="P1005" s="314"/>
      <c r="Q1005" s="314"/>
      <c r="R1005" s="314"/>
      <c r="S1005" s="313"/>
      <c r="T1005" s="315"/>
      <c r="U1005" s="316"/>
      <c r="V1005" s="317"/>
      <c r="W1005" s="465"/>
      <c r="X1005" s="464"/>
      <c r="Y1005" s="319"/>
      <c r="Z1005" s="294"/>
      <c r="AA1005" s="294"/>
      <c r="AB1005" s="294"/>
      <c r="AC1005" s="294"/>
      <c r="AD1005" s="294"/>
      <c r="AE1005" s="294"/>
      <c r="AF1005" s="294"/>
      <c r="AG1005" s="294"/>
      <c r="AH1005" s="294"/>
      <c r="AI1005" s="295"/>
      <c r="AJ1005" s="296"/>
      <c r="AK1005" s="321"/>
      <c r="AL1005" s="294"/>
      <c r="AM1005" s="294"/>
      <c r="AN1005" s="320"/>
      <c r="AO1005" s="320"/>
      <c r="AP1005" s="320"/>
      <c r="AQ1005" s="320"/>
      <c r="AR1005" s="320"/>
      <c r="AS1005" s="320"/>
      <c r="AT1005" s="320"/>
      <c r="AU1005" s="320"/>
      <c r="AV1005" s="320"/>
      <c r="AW1005" s="320"/>
      <c r="AX1005" s="320"/>
      <c r="AY1005" s="320"/>
      <c r="AZ1005" s="320"/>
      <c r="BA1005" s="320"/>
      <c r="BB1005" s="320"/>
      <c r="BC1005" s="320"/>
      <c r="BD1005" s="320"/>
    </row>
    <row r="1006" spans="1:56" ht="16.5" customHeight="1">
      <c r="A1006" s="312"/>
      <c r="B1006" s="451"/>
      <c r="C1006" s="313"/>
      <c r="D1006" s="313"/>
      <c r="E1006" s="313"/>
      <c r="F1006" s="313"/>
      <c r="G1006" s="313"/>
      <c r="H1006" s="313"/>
      <c r="I1006" s="313"/>
      <c r="J1006" s="313"/>
      <c r="K1006" s="313"/>
      <c r="L1006" s="313"/>
      <c r="M1006" s="313"/>
      <c r="N1006" s="313"/>
      <c r="O1006" s="314"/>
      <c r="P1006" s="314"/>
      <c r="Q1006" s="314"/>
      <c r="R1006" s="314"/>
      <c r="S1006" s="313"/>
      <c r="T1006" s="315"/>
      <c r="U1006" s="316"/>
      <c r="V1006" s="317"/>
      <c r="W1006" s="465"/>
      <c r="X1006" s="464"/>
      <c r="Y1006" s="319"/>
      <c r="Z1006" s="294"/>
      <c r="AA1006" s="294"/>
      <c r="AB1006" s="294"/>
      <c r="AC1006" s="294"/>
      <c r="AD1006" s="294"/>
      <c r="AE1006" s="294"/>
      <c r="AF1006" s="294"/>
      <c r="AG1006" s="294"/>
      <c r="AH1006" s="294"/>
      <c r="AI1006" s="295"/>
      <c r="AJ1006" s="296"/>
      <c r="AK1006" s="321"/>
      <c r="AL1006" s="294"/>
      <c r="AM1006" s="294"/>
      <c r="AN1006" s="320"/>
      <c r="AO1006" s="320"/>
      <c r="AP1006" s="320"/>
      <c r="AQ1006" s="320"/>
      <c r="AR1006" s="320"/>
      <c r="AS1006" s="320"/>
      <c r="AT1006" s="320"/>
      <c r="AU1006" s="320"/>
      <c r="AV1006" s="320"/>
      <c r="AW1006" s="320"/>
      <c r="AX1006" s="320"/>
      <c r="AY1006" s="320"/>
      <c r="AZ1006" s="320"/>
      <c r="BA1006" s="320"/>
      <c r="BB1006" s="320"/>
      <c r="BC1006" s="320"/>
      <c r="BD1006" s="320"/>
    </row>
    <row r="1007" spans="1:56" ht="16.5" customHeight="1">
      <c r="A1007" s="312"/>
      <c r="B1007" s="451"/>
      <c r="C1007" s="313"/>
      <c r="D1007" s="313"/>
      <c r="E1007" s="313"/>
      <c r="F1007" s="313"/>
      <c r="G1007" s="313"/>
      <c r="H1007" s="313"/>
      <c r="I1007" s="313"/>
      <c r="J1007" s="313"/>
      <c r="K1007" s="313"/>
      <c r="L1007" s="313"/>
      <c r="M1007" s="313"/>
      <c r="N1007" s="313"/>
      <c r="O1007" s="314"/>
      <c r="P1007" s="314"/>
      <c r="Q1007" s="314"/>
      <c r="R1007" s="314"/>
      <c r="S1007" s="313"/>
      <c r="T1007" s="315"/>
      <c r="U1007" s="316"/>
      <c r="V1007" s="317"/>
      <c r="W1007" s="465"/>
      <c r="X1007" s="464"/>
      <c r="Y1007" s="319"/>
      <c r="Z1007" s="294"/>
      <c r="AA1007" s="294"/>
      <c r="AB1007" s="294"/>
      <c r="AC1007" s="294"/>
      <c r="AD1007" s="294"/>
      <c r="AE1007" s="294"/>
      <c r="AF1007" s="294"/>
      <c r="AG1007" s="294"/>
      <c r="AH1007" s="294"/>
      <c r="AI1007" s="295"/>
      <c r="AJ1007" s="296"/>
      <c r="AK1007" s="321"/>
      <c r="AL1007" s="294"/>
      <c r="AM1007" s="294"/>
      <c r="AN1007" s="320"/>
      <c r="AO1007" s="320"/>
      <c r="AP1007" s="320"/>
      <c r="AQ1007" s="320"/>
      <c r="AR1007" s="320"/>
      <c r="AS1007" s="320"/>
      <c r="AT1007" s="320"/>
      <c r="AU1007" s="320"/>
      <c r="AV1007" s="320"/>
      <c r="AW1007" s="320"/>
      <c r="AX1007" s="320"/>
      <c r="AY1007" s="320"/>
      <c r="AZ1007" s="320"/>
      <c r="BA1007" s="320"/>
      <c r="BB1007" s="320"/>
      <c r="BC1007" s="320"/>
      <c r="BD1007" s="320"/>
    </row>
    <row r="1008" spans="1:56" ht="16.5" customHeight="1">
      <c r="A1008" s="312"/>
      <c r="B1008" s="451"/>
      <c r="C1008" s="313"/>
      <c r="D1008" s="313"/>
      <c r="E1008" s="313"/>
      <c r="F1008" s="313"/>
      <c r="G1008" s="313"/>
      <c r="H1008" s="313"/>
      <c r="I1008" s="313"/>
      <c r="J1008" s="313"/>
      <c r="K1008" s="313"/>
      <c r="L1008" s="313"/>
      <c r="M1008" s="313"/>
      <c r="N1008" s="313"/>
      <c r="O1008" s="314"/>
      <c r="P1008" s="314"/>
      <c r="Q1008" s="314"/>
      <c r="R1008" s="314"/>
      <c r="S1008" s="313"/>
      <c r="T1008" s="315"/>
      <c r="U1008" s="316"/>
      <c r="V1008" s="317"/>
      <c r="W1008" s="465"/>
      <c r="X1008" s="464"/>
      <c r="Y1008" s="319"/>
      <c r="Z1008" s="294"/>
      <c r="AA1008" s="294"/>
      <c r="AB1008" s="294"/>
      <c r="AC1008" s="294"/>
      <c r="AD1008" s="294"/>
      <c r="AE1008" s="294"/>
      <c r="AF1008" s="294"/>
      <c r="AG1008" s="294"/>
      <c r="AH1008" s="294"/>
      <c r="AI1008" s="295"/>
      <c r="AJ1008" s="296"/>
      <c r="AK1008" s="321"/>
      <c r="AL1008" s="294"/>
      <c r="AM1008" s="294"/>
      <c r="AN1008" s="320"/>
      <c r="AO1008" s="320"/>
      <c r="AP1008" s="320"/>
      <c r="AQ1008" s="320"/>
      <c r="AR1008" s="320"/>
      <c r="AS1008" s="320"/>
      <c r="AT1008" s="320"/>
      <c r="AU1008" s="320"/>
      <c r="AV1008" s="320"/>
      <c r="AW1008" s="320"/>
      <c r="AX1008" s="320"/>
      <c r="AY1008" s="320"/>
      <c r="AZ1008" s="320"/>
      <c r="BA1008" s="320"/>
      <c r="BB1008" s="320"/>
      <c r="BC1008" s="320"/>
      <c r="BD1008" s="320"/>
    </row>
    <row r="1009" spans="1:56" ht="16.5" customHeight="1">
      <c r="A1009" s="312"/>
      <c r="B1009" s="451"/>
      <c r="C1009" s="313"/>
      <c r="D1009" s="313"/>
      <c r="E1009" s="313"/>
      <c r="F1009" s="313"/>
      <c r="G1009" s="313"/>
      <c r="H1009" s="313"/>
      <c r="I1009" s="313"/>
      <c r="J1009" s="313"/>
      <c r="K1009" s="313"/>
      <c r="L1009" s="313"/>
      <c r="M1009" s="313"/>
      <c r="N1009" s="313"/>
      <c r="O1009" s="314"/>
      <c r="P1009" s="314"/>
      <c r="Q1009" s="314"/>
      <c r="R1009" s="314"/>
      <c r="S1009" s="313"/>
      <c r="T1009" s="315"/>
      <c r="U1009" s="316"/>
      <c r="V1009" s="317"/>
      <c r="W1009" s="465"/>
      <c r="X1009" s="464"/>
      <c r="Y1009" s="319"/>
      <c r="Z1009" s="294"/>
      <c r="AA1009" s="294"/>
      <c r="AB1009" s="294"/>
      <c r="AC1009" s="294"/>
      <c r="AD1009" s="294"/>
      <c r="AE1009" s="294"/>
      <c r="AF1009" s="294"/>
      <c r="AG1009" s="294"/>
      <c r="AH1009" s="294"/>
      <c r="AI1009" s="295"/>
      <c r="AJ1009" s="296"/>
      <c r="AK1009" s="321"/>
      <c r="AL1009" s="294"/>
      <c r="AM1009" s="294"/>
      <c r="AN1009" s="320"/>
      <c r="AO1009" s="320"/>
      <c r="AP1009" s="320"/>
      <c r="AQ1009" s="320"/>
      <c r="AR1009" s="320"/>
      <c r="AS1009" s="320"/>
      <c r="AT1009" s="320"/>
      <c r="AU1009" s="320"/>
      <c r="AV1009" s="320"/>
      <c r="AW1009" s="320"/>
      <c r="AX1009" s="320"/>
      <c r="AY1009" s="320"/>
      <c r="AZ1009" s="320"/>
      <c r="BA1009" s="320"/>
      <c r="BB1009" s="320"/>
      <c r="BC1009" s="320"/>
      <c r="BD1009" s="320"/>
    </row>
    <row r="1010" spans="1:56" ht="16.5" customHeight="1">
      <c r="A1010" s="312"/>
      <c r="B1010" s="451"/>
      <c r="C1010" s="313"/>
      <c r="D1010" s="313"/>
      <c r="E1010" s="313"/>
      <c r="F1010" s="313"/>
      <c r="G1010" s="313"/>
      <c r="H1010" s="313"/>
      <c r="I1010" s="313"/>
      <c r="J1010" s="313"/>
      <c r="K1010" s="313"/>
      <c r="L1010" s="313"/>
      <c r="M1010" s="313"/>
      <c r="N1010" s="313"/>
      <c r="O1010" s="314"/>
      <c r="P1010" s="314"/>
      <c r="Q1010" s="314"/>
      <c r="R1010" s="314"/>
      <c r="S1010" s="313"/>
      <c r="T1010" s="315"/>
      <c r="U1010" s="316"/>
      <c r="V1010" s="317"/>
      <c r="W1010" s="465"/>
      <c r="X1010" s="464"/>
      <c r="Y1010" s="319"/>
      <c r="Z1010" s="294"/>
      <c r="AA1010" s="294"/>
      <c r="AB1010" s="294"/>
      <c r="AC1010" s="294"/>
      <c r="AD1010" s="294"/>
      <c r="AE1010" s="294"/>
      <c r="AF1010" s="294"/>
      <c r="AG1010" s="294"/>
      <c r="AH1010" s="294"/>
      <c r="AI1010" s="295"/>
      <c r="AJ1010" s="296"/>
      <c r="AK1010" s="321"/>
      <c r="AL1010" s="294"/>
      <c r="AM1010" s="294"/>
      <c r="AN1010" s="320"/>
      <c r="AO1010" s="320"/>
      <c r="AP1010" s="320"/>
      <c r="AQ1010" s="320"/>
      <c r="AR1010" s="320"/>
      <c r="AS1010" s="320"/>
      <c r="AT1010" s="320"/>
      <c r="AU1010" s="320"/>
      <c r="AV1010" s="320"/>
      <c r="AW1010" s="320"/>
      <c r="AX1010" s="320"/>
      <c r="AY1010" s="320"/>
      <c r="AZ1010" s="320"/>
      <c r="BA1010" s="320"/>
      <c r="BB1010" s="320"/>
      <c r="BC1010" s="320"/>
      <c r="BD1010" s="320"/>
    </row>
    <row r="1011" spans="1:56" ht="16.5" customHeight="1">
      <c r="A1011" s="312"/>
      <c r="B1011" s="451"/>
      <c r="C1011" s="313"/>
      <c r="D1011" s="313"/>
      <c r="E1011" s="313"/>
      <c r="F1011" s="313"/>
      <c r="G1011" s="313"/>
      <c r="H1011" s="313"/>
      <c r="I1011" s="313"/>
      <c r="J1011" s="313"/>
      <c r="K1011" s="313"/>
      <c r="L1011" s="313"/>
      <c r="M1011" s="313"/>
      <c r="N1011" s="313"/>
      <c r="O1011" s="314"/>
      <c r="P1011" s="314"/>
      <c r="Q1011" s="314"/>
      <c r="R1011" s="314"/>
      <c r="S1011" s="313"/>
      <c r="T1011" s="315"/>
      <c r="U1011" s="316"/>
      <c r="V1011" s="317"/>
      <c r="W1011" s="465"/>
      <c r="X1011" s="464"/>
      <c r="Y1011" s="319"/>
      <c r="Z1011" s="294"/>
      <c r="AA1011" s="294"/>
      <c r="AB1011" s="294"/>
      <c r="AC1011" s="294"/>
      <c r="AD1011" s="294"/>
      <c r="AE1011" s="294"/>
      <c r="AF1011" s="294"/>
      <c r="AG1011" s="294"/>
      <c r="AH1011" s="294"/>
      <c r="AI1011" s="295"/>
      <c r="AJ1011" s="296"/>
      <c r="AK1011" s="321"/>
      <c r="AL1011" s="294"/>
      <c r="AM1011" s="294"/>
      <c r="AN1011" s="320"/>
      <c r="AO1011" s="320"/>
      <c r="AP1011" s="320"/>
      <c r="AQ1011" s="320"/>
      <c r="AR1011" s="320"/>
      <c r="AS1011" s="320"/>
      <c r="AT1011" s="320"/>
      <c r="AU1011" s="320"/>
      <c r="AV1011" s="320"/>
      <c r="AW1011" s="320"/>
      <c r="AX1011" s="320"/>
      <c r="AY1011" s="320"/>
      <c r="AZ1011" s="320"/>
      <c r="BA1011" s="320"/>
      <c r="BB1011" s="320"/>
      <c r="BC1011" s="320"/>
      <c r="BD1011" s="320"/>
    </row>
    <row r="1012" spans="1:56" ht="16.5" customHeight="1">
      <c r="A1012" s="312"/>
      <c r="B1012" s="451"/>
      <c r="C1012" s="313"/>
      <c r="D1012" s="313"/>
      <c r="E1012" s="313"/>
      <c r="F1012" s="313"/>
      <c r="G1012" s="313"/>
      <c r="H1012" s="313"/>
      <c r="I1012" s="313"/>
      <c r="J1012" s="313"/>
      <c r="K1012" s="313"/>
      <c r="L1012" s="313"/>
      <c r="M1012" s="313"/>
      <c r="N1012" s="313"/>
      <c r="O1012" s="314"/>
      <c r="P1012" s="314"/>
      <c r="Q1012" s="314"/>
      <c r="R1012" s="314"/>
      <c r="S1012" s="313"/>
      <c r="T1012" s="315"/>
      <c r="U1012" s="316"/>
      <c r="V1012" s="317"/>
      <c r="W1012" s="465"/>
      <c r="X1012" s="464"/>
      <c r="Y1012" s="319"/>
      <c r="Z1012" s="294"/>
      <c r="AA1012" s="294"/>
      <c r="AB1012" s="294"/>
      <c r="AC1012" s="294"/>
      <c r="AD1012" s="294"/>
      <c r="AE1012" s="294"/>
      <c r="AF1012" s="294"/>
      <c r="AG1012" s="294"/>
      <c r="AH1012" s="294"/>
      <c r="AI1012" s="295"/>
      <c r="AJ1012" s="296"/>
      <c r="AK1012" s="321"/>
      <c r="AL1012" s="294"/>
      <c r="AM1012" s="294"/>
      <c r="AN1012" s="320"/>
      <c r="AO1012" s="320"/>
      <c r="AP1012" s="320"/>
      <c r="AQ1012" s="320"/>
      <c r="AR1012" s="320"/>
      <c r="AS1012" s="320"/>
      <c r="AT1012" s="320"/>
      <c r="AU1012" s="320"/>
      <c r="AV1012" s="320"/>
      <c r="AW1012" s="320"/>
      <c r="AX1012" s="320"/>
      <c r="AY1012" s="320"/>
      <c r="AZ1012" s="320"/>
      <c r="BA1012" s="320"/>
      <c r="BB1012" s="320"/>
      <c r="BC1012" s="320"/>
      <c r="BD1012" s="320"/>
    </row>
    <row r="1013" spans="1:56" ht="16.5" customHeight="1">
      <c r="A1013" s="312"/>
      <c r="B1013" s="451"/>
      <c r="C1013" s="313"/>
      <c r="D1013" s="313"/>
      <c r="E1013" s="313"/>
      <c r="F1013" s="313"/>
      <c r="G1013" s="313"/>
      <c r="H1013" s="313"/>
      <c r="I1013" s="313"/>
      <c r="J1013" s="313"/>
      <c r="K1013" s="313"/>
      <c r="L1013" s="313"/>
      <c r="M1013" s="313"/>
      <c r="N1013" s="313"/>
      <c r="O1013" s="314"/>
      <c r="P1013" s="314"/>
      <c r="Q1013" s="314"/>
      <c r="R1013" s="314"/>
      <c r="S1013" s="313"/>
      <c r="T1013" s="315"/>
      <c r="U1013" s="316"/>
      <c r="V1013" s="317"/>
      <c r="W1013" s="465"/>
      <c r="X1013" s="464"/>
      <c r="Y1013" s="319"/>
      <c r="Z1013" s="294"/>
      <c r="AA1013" s="294"/>
      <c r="AB1013" s="294"/>
      <c r="AC1013" s="294"/>
      <c r="AD1013" s="294"/>
      <c r="AE1013" s="294"/>
      <c r="AF1013" s="294"/>
      <c r="AG1013" s="294"/>
      <c r="AH1013" s="294"/>
      <c r="AI1013" s="295"/>
      <c r="AJ1013" s="296"/>
      <c r="AK1013" s="321"/>
      <c r="AL1013" s="294"/>
      <c r="AM1013" s="294"/>
      <c r="AN1013" s="320"/>
      <c r="AO1013" s="320"/>
      <c r="AP1013" s="320"/>
      <c r="AQ1013" s="320"/>
      <c r="AR1013" s="320"/>
      <c r="AS1013" s="320"/>
      <c r="AT1013" s="320"/>
      <c r="AU1013" s="320"/>
      <c r="AV1013" s="320"/>
      <c r="AW1013" s="320"/>
      <c r="AX1013" s="320"/>
      <c r="AY1013" s="320"/>
      <c r="AZ1013" s="320"/>
      <c r="BA1013" s="320"/>
      <c r="BB1013" s="320"/>
      <c r="BC1013" s="320"/>
      <c r="BD1013" s="320"/>
    </row>
    <row r="1014" spans="1:56" ht="16.5" customHeight="1">
      <c r="A1014" s="312"/>
      <c r="B1014" s="451"/>
      <c r="C1014" s="313"/>
      <c r="D1014" s="313"/>
      <c r="E1014" s="313"/>
      <c r="F1014" s="313"/>
      <c r="G1014" s="313"/>
      <c r="H1014" s="313"/>
      <c r="I1014" s="313"/>
      <c r="J1014" s="313"/>
      <c r="K1014" s="313"/>
      <c r="L1014" s="313"/>
      <c r="M1014" s="313"/>
      <c r="N1014" s="313"/>
      <c r="O1014" s="314"/>
      <c r="P1014" s="314"/>
      <c r="Q1014" s="314"/>
      <c r="R1014" s="314"/>
      <c r="S1014" s="313"/>
      <c r="T1014" s="315"/>
      <c r="U1014" s="316"/>
      <c r="V1014" s="317"/>
      <c r="W1014" s="465"/>
      <c r="X1014" s="464"/>
      <c r="Y1014" s="319"/>
      <c r="Z1014" s="294"/>
      <c r="AA1014" s="294"/>
      <c r="AB1014" s="294"/>
      <c r="AC1014" s="294"/>
      <c r="AD1014" s="294"/>
      <c r="AE1014" s="294"/>
      <c r="AF1014" s="294"/>
      <c r="AG1014" s="294"/>
      <c r="AH1014" s="294"/>
      <c r="AI1014" s="295"/>
      <c r="AJ1014" s="296"/>
      <c r="AK1014" s="321"/>
      <c r="AL1014" s="294"/>
      <c r="AM1014" s="294"/>
      <c r="AN1014" s="320"/>
      <c r="AO1014" s="320"/>
      <c r="AP1014" s="320"/>
      <c r="AQ1014" s="320"/>
      <c r="AR1014" s="320"/>
      <c r="AS1014" s="320"/>
      <c r="AT1014" s="320"/>
      <c r="AU1014" s="320"/>
      <c r="AV1014" s="320"/>
      <c r="AW1014" s="320"/>
      <c r="AX1014" s="320"/>
      <c r="AY1014" s="320"/>
      <c r="AZ1014" s="320"/>
      <c r="BA1014" s="320"/>
      <c r="BB1014" s="320"/>
      <c r="BC1014" s="320"/>
      <c r="BD1014" s="320"/>
    </row>
    <row r="1015" spans="1:56" ht="16.5" customHeight="1">
      <c r="A1015" s="312"/>
      <c r="B1015" s="451"/>
      <c r="C1015" s="313"/>
      <c r="D1015" s="313"/>
      <c r="E1015" s="313"/>
      <c r="F1015" s="313"/>
      <c r="G1015" s="313"/>
      <c r="H1015" s="313"/>
      <c r="I1015" s="313"/>
      <c r="J1015" s="313"/>
      <c r="K1015" s="313"/>
      <c r="L1015" s="313"/>
      <c r="M1015" s="313"/>
      <c r="N1015" s="313"/>
      <c r="O1015" s="314"/>
      <c r="P1015" s="314"/>
      <c r="Q1015" s="314"/>
      <c r="R1015" s="314"/>
      <c r="S1015" s="313"/>
      <c r="T1015" s="315"/>
      <c r="U1015" s="316"/>
      <c r="V1015" s="317"/>
      <c r="W1015" s="465"/>
      <c r="X1015" s="464"/>
      <c r="Y1015" s="319"/>
      <c r="Z1015" s="294"/>
      <c r="AA1015" s="294"/>
      <c r="AB1015" s="294"/>
      <c r="AC1015" s="294"/>
      <c r="AD1015" s="294"/>
      <c r="AE1015" s="294"/>
      <c r="AF1015" s="294"/>
      <c r="AG1015" s="294"/>
      <c r="AH1015" s="294"/>
      <c r="AI1015" s="295"/>
      <c r="AJ1015" s="296"/>
      <c r="AK1015" s="321"/>
      <c r="AL1015" s="294"/>
      <c r="AM1015" s="294"/>
      <c r="AN1015" s="320"/>
      <c r="AO1015" s="320"/>
      <c r="AP1015" s="320"/>
      <c r="AQ1015" s="320"/>
      <c r="AR1015" s="320"/>
      <c r="AS1015" s="320"/>
      <c r="AT1015" s="320"/>
      <c r="AU1015" s="320"/>
      <c r="AV1015" s="320"/>
      <c r="AW1015" s="320"/>
      <c r="AX1015" s="320"/>
      <c r="AY1015" s="320"/>
      <c r="AZ1015" s="320"/>
      <c r="BA1015" s="320"/>
      <c r="BB1015" s="320"/>
      <c r="BC1015" s="320"/>
      <c r="BD1015" s="320"/>
    </row>
    <row r="1016" spans="1:56" ht="16.5" customHeight="1">
      <c r="A1016" s="312"/>
      <c r="B1016" s="451"/>
      <c r="C1016" s="313"/>
      <c r="D1016" s="313"/>
      <c r="E1016" s="313"/>
      <c r="F1016" s="313"/>
      <c r="G1016" s="313"/>
      <c r="H1016" s="313"/>
      <c r="I1016" s="313"/>
      <c r="J1016" s="313"/>
      <c r="K1016" s="313"/>
      <c r="L1016" s="313"/>
      <c r="M1016" s="313"/>
      <c r="N1016" s="313"/>
      <c r="O1016" s="314"/>
      <c r="P1016" s="314"/>
      <c r="Q1016" s="314"/>
      <c r="R1016" s="314"/>
      <c r="S1016" s="313"/>
      <c r="T1016" s="315"/>
      <c r="U1016" s="316"/>
      <c r="V1016" s="317"/>
      <c r="W1016" s="465"/>
      <c r="X1016" s="464"/>
      <c r="Y1016" s="319"/>
      <c r="Z1016" s="294"/>
      <c r="AA1016" s="294"/>
      <c r="AB1016" s="294"/>
      <c r="AC1016" s="294"/>
      <c r="AD1016" s="294"/>
      <c r="AE1016" s="294"/>
      <c r="AF1016" s="294"/>
      <c r="AG1016" s="294"/>
      <c r="AH1016" s="294"/>
      <c r="AI1016" s="295"/>
      <c r="AJ1016" s="296"/>
      <c r="AK1016" s="321"/>
      <c r="AL1016" s="294"/>
      <c r="AM1016" s="294"/>
      <c r="AN1016" s="320"/>
      <c r="AO1016" s="320"/>
      <c r="AP1016" s="320"/>
      <c r="AQ1016" s="320"/>
      <c r="AR1016" s="320"/>
      <c r="AS1016" s="320"/>
      <c r="AT1016" s="320"/>
      <c r="AU1016" s="320"/>
      <c r="AV1016" s="320"/>
      <c r="AW1016" s="320"/>
      <c r="AX1016" s="320"/>
      <c r="AY1016" s="320"/>
      <c r="AZ1016" s="320"/>
      <c r="BA1016" s="320"/>
      <c r="BB1016" s="320"/>
      <c r="BC1016" s="320"/>
      <c r="BD1016" s="320"/>
    </row>
    <row r="1017" spans="1:56" ht="16.5" customHeight="1">
      <c r="A1017" s="312"/>
      <c r="B1017" s="451"/>
      <c r="C1017" s="313"/>
      <c r="D1017" s="313"/>
      <c r="E1017" s="313"/>
      <c r="F1017" s="313"/>
      <c r="G1017" s="313"/>
      <c r="H1017" s="313"/>
      <c r="I1017" s="313"/>
      <c r="J1017" s="313"/>
      <c r="K1017" s="313"/>
      <c r="L1017" s="313"/>
      <c r="M1017" s="313"/>
      <c r="N1017" s="313"/>
      <c r="O1017" s="314"/>
      <c r="P1017" s="314"/>
      <c r="Q1017" s="314"/>
      <c r="R1017" s="314"/>
      <c r="S1017" s="313"/>
      <c r="T1017" s="315"/>
      <c r="U1017" s="316"/>
      <c r="V1017" s="317"/>
      <c r="W1017" s="465"/>
      <c r="X1017" s="464"/>
      <c r="Y1017" s="319"/>
      <c r="Z1017" s="294"/>
      <c r="AA1017" s="294"/>
      <c r="AB1017" s="294"/>
      <c r="AC1017" s="294"/>
      <c r="AD1017" s="294"/>
      <c r="AE1017" s="294"/>
      <c r="AF1017" s="294"/>
      <c r="AG1017" s="294"/>
      <c r="AH1017" s="294"/>
      <c r="AI1017" s="295"/>
      <c r="AJ1017" s="296"/>
      <c r="AK1017" s="321"/>
      <c r="AL1017" s="294"/>
      <c r="AM1017" s="294"/>
      <c r="AN1017" s="320"/>
      <c r="AO1017" s="320"/>
      <c r="AP1017" s="320"/>
      <c r="AQ1017" s="320"/>
      <c r="AR1017" s="320"/>
      <c r="AS1017" s="320"/>
      <c r="AT1017" s="320"/>
      <c r="AU1017" s="320"/>
      <c r="AV1017" s="320"/>
      <c r="AW1017" s="320"/>
      <c r="AX1017" s="320"/>
      <c r="AY1017" s="320"/>
      <c r="AZ1017" s="320"/>
      <c r="BA1017" s="320"/>
      <c r="BB1017" s="320"/>
      <c r="BC1017" s="320"/>
      <c r="BD1017" s="320"/>
    </row>
    <row r="1018" spans="1:56" ht="16.5" customHeight="1">
      <c r="A1018" s="312"/>
      <c r="B1018" s="451"/>
      <c r="C1018" s="313"/>
      <c r="D1018" s="313"/>
      <c r="E1018" s="313"/>
      <c r="F1018" s="313"/>
      <c r="G1018" s="313"/>
      <c r="H1018" s="313"/>
      <c r="I1018" s="313"/>
      <c r="J1018" s="313"/>
      <c r="K1018" s="313"/>
      <c r="L1018" s="313"/>
      <c r="M1018" s="313"/>
      <c r="N1018" s="313"/>
      <c r="O1018" s="314"/>
      <c r="P1018" s="314"/>
      <c r="Q1018" s="314"/>
      <c r="R1018" s="314"/>
      <c r="S1018" s="313"/>
      <c r="T1018" s="315"/>
      <c r="U1018" s="316"/>
      <c r="V1018" s="317"/>
      <c r="W1018" s="465"/>
      <c r="X1018" s="464"/>
      <c r="Y1018" s="319"/>
      <c r="Z1018" s="294"/>
      <c r="AA1018" s="294"/>
      <c r="AB1018" s="294"/>
      <c r="AC1018" s="294"/>
      <c r="AD1018" s="294"/>
      <c r="AE1018" s="294"/>
      <c r="AF1018" s="294"/>
      <c r="AG1018" s="294"/>
      <c r="AH1018" s="294"/>
      <c r="AI1018" s="295"/>
      <c r="AJ1018" s="296"/>
      <c r="AK1018" s="321"/>
      <c r="AL1018" s="294"/>
      <c r="AM1018" s="294"/>
      <c r="AN1018" s="320"/>
      <c r="AO1018" s="320"/>
      <c r="AP1018" s="320"/>
      <c r="AQ1018" s="320"/>
      <c r="AR1018" s="320"/>
      <c r="AS1018" s="320"/>
      <c r="AT1018" s="320"/>
      <c r="AU1018" s="320"/>
      <c r="AV1018" s="320"/>
      <c r="AW1018" s="320"/>
      <c r="AX1018" s="320"/>
      <c r="AY1018" s="320"/>
      <c r="AZ1018" s="320"/>
      <c r="BA1018" s="320"/>
      <c r="BB1018" s="320"/>
      <c r="BC1018" s="320"/>
      <c r="BD1018" s="320"/>
    </row>
    <row r="1019" spans="1:56" ht="16.5" customHeight="1">
      <c r="A1019" s="312"/>
      <c r="B1019" s="451"/>
      <c r="C1019" s="313"/>
      <c r="D1019" s="313"/>
      <c r="E1019" s="313"/>
      <c r="F1019" s="313"/>
      <c r="G1019" s="313"/>
      <c r="H1019" s="313"/>
      <c r="I1019" s="313"/>
      <c r="J1019" s="313"/>
      <c r="K1019" s="313"/>
      <c r="L1019" s="313"/>
      <c r="M1019" s="313"/>
      <c r="N1019" s="313"/>
      <c r="O1019" s="314"/>
      <c r="P1019" s="314"/>
      <c r="Q1019" s="314"/>
      <c r="R1019" s="314"/>
      <c r="S1019" s="313"/>
      <c r="T1019" s="315"/>
      <c r="U1019" s="316"/>
      <c r="V1019" s="317"/>
      <c r="W1019" s="465"/>
      <c r="X1019" s="464"/>
      <c r="Y1019" s="319"/>
      <c r="Z1019" s="294"/>
      <c r="AA1019" s="294"/>
      <c r="AB1019" s="294"/>
      <c r="AC1019" s="294"/>
      <c r="AD1019" s="294"/>
      <c r="AE1019" s="294"/>
      <c r="AF1019" s="294"/>
      <c r="AG1019" s="294"/>
      <c r="AH1019" s="294"/>
      <c r="AI1019" s="295"/>
      <c r="AJ1019" s="296"/>
      <c r="AK1019" s="321"/>
      <c r="AL1019" s="294"/>
      <c r="AM1019" s="294"/>
      <c r="AN1019" s="320"/>
      <c r="AO1019" s="320"/>
      <c r="AP1019" s="320"/>
      <c r="AQ1019" s="320"/>
      <c r="AR1019" s="320"/>
      <c r="AS1019" s="320"/>
      <c r="AT1019" s="320"/>
      <c r="AU1019" s="320"/>
      <c r="AV1019" s="320"/>
      <c r="AW1019" s="320"/>
      <c r="AX1019" s="320"/>
      <c r="AY1019" s="320"/>
      <c r="AZ1019" s="320"/>
      <c r="BA1019" s="320"/>
      <c r="BB1019" s="320"/>
      <c r="BC1019" s="320"/>
      <c r="BD1019" s="320"/>
    </row>
    <row r="1020" spans="1:56" ht="16.5" customHeight="1">
      <c r="A1020" s="312"/>
      <c r="B1020" s="451"/>
      <c r="C1020" s="313"/>
      <c r="D1020" s="313"/>
      <c r="E1020" s="313"/>
      <c r="F1020" s="313"/>
      <c r="G1020" s="313"/>
      <c r="H1020" s="313"/>
      <c r="I1020" s="313"/>
      <c r="J1020" s="313"/>
      <c r="K1020" s="313"/>
      <c r="L1020" s="313"/>
      <c r="M1020" s="313"/>
      <c r="N1020" s="313"/>
      <c r="O1020" s="314"/>
      <c r="P1020" s="314"/>
      <c r="Q1020" s="314"/>
      <c r="R1020" s="314"/>
      <c r="S1020" s="313"/>
      <c r="T1020" s="315"/>
      <c r="U1020" s="316"/>
      <c r="V1020" s="317"/>
      <c r="W1020" s="465"/>
      <c r="X1020" s="464"/>
      <c r="Y1020" s="319"/>
      <c r="Z1020" s="294"/>
      <c r="AA1020" s="294"/>
      <c r="AB1020" s="294"/>
      <c r="AC1020" s="294"/>
      <c r="AD1020" s="294"/>
      <c r="AE1020" s="294"/>
      <c r="AF1020" s="294"/>
      <c r="AG1020" s="294"/>
      <c r="AH1020" s="294"/>
      <c r="AI1020" s="295"/>
      <c r="AJ1020" s="296"/>
      <c r="AK1020" s="321"/>
      <c r="AL1020" s="294"/>
      <c r="AM1020" s="294"/>
      <c r="AN1020" s="320"/>
      <c r="AO1020" s="320"/>
      <c r="AP1020" s="320"/>
      <c r="AQ1020" s="320"/>
      <c r="AR1020" s="320"/>
      <c r="AS1020" s="320"/>
      <c r="AT1020" s="320"/>
      <c r="AU1020" s="320"/>
      <c r="AV1020" s="320"/>
      <c r="AW1020" s="320"/>
      <c r="AX1020" s="320"/>
      <c r="AY1020" s="320"/>
      <c r="AZ1020" s="320"/>
      <c r="BA1020" s="320"/>
      <c r="BB1020" s="320"/>
      <c r="BC1020" s="320"/>
      <c r="BD1020" s="320"/>
    </row>
    <row r="1021" spans="1:56" ht="16.5" customHeight="1">
      <c r="A1021" s="312"/>
      <c r="B1021" s="451"/>
      <c r="C1021" s="313"/>
      <c r="D1021" s="313"/>
      <c r="E1021" s="313"/>
      <c r="F1021" s="313"/>
      <c r="G1021" s="313"/>
      <c r="H1021" s="313"/>
      <c r="I1021" s="313"/>
      <c r="J1021" s="313"/>
      <c r="K1021" s="313"/>
      <c r="L1021" s="313"/>
      <c r="M1021" s="313"/>
      <c r="N1021" s="313"/>
      <c r="O1021" s="314"/>
      <c r="P1021" s="314"/>
      <c r="Q1021" s="314"/>
      <c r="R1021" s="314"/>
      <c r="S1021" s="313"/>
      <c r="T1021" s="315"/>
      <c r="U1021" s="316"/>
      <c r="V1021" s="317"/>
      <c r="W1021" s="465"/>
      <c r="X1021" s="464"/>
      <c r="Y1021" s="319"/>
      <c r="Z1021" s="294"/>
      <c r="AA1021" s="294"/>
      <c r="AB1021" s="294"/>
      <c r="AC1021" s="294"/>
      <c r="AD1021" s="294"/>
      <c r="AE1021" s="294"/>
      <c r="AF1021" s="294"/>
      <c r="AG1021" s="294"/>
      <c r="AH1021" s="294"/>
      <c r="AI1021" s="295"/>
      <c r="AJ1021" s="296"/>
      <c r="AK1021" s="321"/>
      <c r="AL1021" s="294"/>
      <c r="AM1021" s="294"/>
      <c r="AN1021" s="320"/>
      <c r="AO1021" s="320"/>
      <c r="AP1021" s="320"/>
      <c r="AQ1021" s="320"/>
      <c r="AR1021" s="320"/>
      <c r="AS1021" s="320"/>
      <c r="AT1021" s="320"/>
      <c r="AU1021" s="320"/>
      <c r="AV1021" s="320"/>
      <c r="AW1021" s="320"/>
      <c r="AX1021" s="320"/>
      <c r="AY1021" s="320"/>
      <c r="AZ1021" s="320"/>
      <c r="BA1021" s="320"/>
      <c r="BB1021" s="320"/>
      <c r="BC1021" s="320"/>
      <c r="BD1021" s="320"/>
    </row>
    <row r="1022" spans="1:56" ht="16.5" customHeight="1">
      <c r="A1022" s="312"/>
      <c r="B1022" s="451"/>
      <c r="C1022" s="313"/>
      <c r="D1022" s="313"/>
      <c r="E1022" s="313"/>
      <c r="F1022" s="313"/>
      <c r="G1022" s="313"/>
      <c r="H1022" s="313"/>
      <c r="I1022" s="313"/>
      <c r="J1022" s="313"/>
      <c r="K1022" s="313"/>
      <c r="L1022" s="313"/>
      <c r="M1022" s="313"/>
      <c r="N1022" s="313"/>
      <c r="O1022" s="314"/>
      <c r="P1022" s="314"/>
      <c r="Q1022" s="314"/>
      <c r="R1022" s="314"/>
      <c r="S1022" s="313"/>
      <c r="T1022" s="315"/>
      <c r="U1022" s="316"/>
      <c r="V1022" s="317"/>
      <c r="W1022" s="465"/>
      <c r="X1022" s="464"/>
      <c r="Y1022" s="319"/>
      <c r="Z1022" s="294"/>
      <c r="AA1022" s="294"/>
      <c r="AB1022" s="294"/>
      <c r="AC1022" s="294"/>
      <c r="AD1022" s="294"/>
      <c r="AE1022" s="294"/>
      <c r="AF1022" s="294"/>
      <c r="AG1022" s="294"/>
      <c r="AH1022" s="294"/>
      <c r="AI1022" s="295"/>
      <c r="AJ1022" s="296"/>
      <c r="AK1022" s="321"/>
      <c r="AL1022" s="294"/>
      <c r="AM1022" s="294"/>
      <c r="AN1022" s="320"/>
      <c r="AO1022" s="320"/>
      <c r="AP1022" s="320"/>
      <c r="AQ1022" s="320"/>
      <c r="AR1022" s="320"/>
      <c r="AS1022" s="320"/>
      <c r="AT1022" s="320"/>
      <c r="AU1022" s="320"/>
      <c r="AV1022" s="320"/>
      <c r="AW1022" s="320"/>
      <c r="AX1022" s="320"/>
      <c r="AY1022" s="320"/>
      <c r="AZ1022" s="320"/>
      <c r="BA1022" s="320"/>
      <c r="BB1022" s="320"/>
      <c r="BC1022" s="320"/>
      <c r="BD1022" s="320"/>
    </row>
    <row r="1023" spans="1:56" ht="16.5" customHeight="1">
      <c r="A1023" s="312"/>
      <c r="B1023" s="451"/>
      <c r="C1023" s="313"/>
      <c r="D1023" s="313"/>
      <c r="E1023" s="313"/>
      <c r="F1023" s="313"/>
      <c r="G1023" s="313"/>
      <c r="H1023" s="313"/>
      <c r="I1023" s="313"/>
      <c r="J1023" s="313"/>
      <c r="K1023" s="313"/>
      <c r="L1023" s="313"/>
      <c r="M1023" s="313"/>
      <c r="N1023" s="313"/>
      <c r="O1023" s="314"/>
      <c r="P1023" s="314"/>
      <c r="Q1023" s="314"/>
      <c r="R1023" s="314"/>
      <c r="S1023" s="313"/>
      <c r="T1023" s="315"/>
      <c r="U1023" s="316"/>
      <c r="V1023" s="317"/>
      <c r="W1023" s="465"/>
      <c r="X1023" s="464"/>
      <c r="Y1023" s="319"/>
      <c r="Z1023" s="294"/>
      <c r="AA1023" s="294"/>
      <c r="AB1023" s="294"/>
      <c r="AC1023" s="294"/>
      <c r="AD1023" s="294"/>
      <c r="AE1023" s="294"/>
      <c r="AF1023" s="294"/>
      <c r="AG1023" s="294"/>
      <c r="AH1023" s="294"/>
      <c r="AI1023" s="295"/>
      <c r="AJ1023" s="296"/>
      <c r="AK1023" s="321"/>
      <c r="AL1023" s="294"/>
      <c r="AM1023" s="294"/>
      <c r="AN1023" s="320"/>
      <c r="AO1023" s="320"/>
      <c r="AP1023" s="320"/>
      <c r="AQ1023" s="320"/>
      <c r="AR1023" s="320"/>
      <c r="AS1023" s="320"/>
      <c r="AT1023" s="320"/>
      <c r="AU1023" s="320"/>
      <c r="AV1023" s="320"/>
      <c r="AW1023" s="320"/>
      <c r="AX1023" s="320"/>
      <c r="AY1023" s="320"/>
      <c r="AZ1023" s="320"/>
      <c r="BA1023" s="320"/>
      <c r="BB1023" s="320"/>
      <c r="BC1023" s="320"/>
      <c r="BD1023" s="320"/>
    </row>
    <row r="1024" spans="1:56" ht="16.5" customHeight="1">
      <c r="A1024" s="312"/>
      <c r="B1024" s="451"/>
      <c r="C1024" s="313"/>
      <c r="D1024" s="313"/>
      <c r="E1024" s="313"/>
      <c r="F1024" s="313"/>
      <c r="G1024" s="313"/>
      <c r="H1024" s="313"/>
      <c r="I1024" s="313"/>
      <c r="J1024" s="313"/>
      <c r="K1024" s="313"/>
      <c r="L1024" s="313"/>
      <c r="M1024" s="313"/>
      <c r="N1024" s="313"/>
      <c r="O1024" s="314"/>
      <c r="P1024" s="314"/>
      <c r="Q1024" s="314"/>
      <c r="R1024" s="314"/>
      <c r="S1024" s="313"/>
      <c r="T1024" s="315"/>
      <c r="U1024" s="316"/>
      <c r="V1024" s="317"/>
      <c r="W1024" s="465"/>
      <c r="X1024" s="464"/>
      <c r="Y1024" s="319"/>
      <c r="Z1024" s="294"/>
      <c r="AA1024" s="294"/>
      <c r="AB1024" s="294"/>
      <c r="AC1024" s="294"/>
      <c r="AD1024" s="294"/>
      <c r="AE1024" s="294"/>
      <c r="AF1024" s="294"/>
      <c r="AG1024" s="294"/>
      <c r="AH1024" s="294"/>
      <c r="AI1024" s="295"/>
      <c r="AJ1024" s="296"/>
      <c r="AK1024" s="321"/>
      <c r="AL1024" s="294"/>
      <c r="AM1024" s="294"/>
      <c r="AN1024" s="320"/>
      <c r="AO1024" s="320"/>
      <c r="AP1024" s="320"/>
      <c r="AQ1024" s="320"/>
      <c r="AR1024" s="320"/>
      <c r="AS1024" s="320"/>
      <c r="AT1024" s="320"/>
      <c r="AU1024" s="320"/>
      <c r="AV1024" s="320"/>
      <c r="AW1024" s="320"/>
      <c r="AX1024" s="320"/>
      <c r="AY1024" s="320"/>
      <c r="AZ1024" s="320"/>
      <c r="BA1024" s="320"/>
      <c r="BB1024" s="320"/>
      <c r="BC1024" s="320"/>
      <c r="BD1024" s="320"/>
    </row>
    <row r="1025" spans="1:56" ht="16.5" customHeight="1">
      <c r="A1025" s="312"/>
      <c r="B1025" s="451"/>
      <c r="C1025" s="313"/>
      <c r="D1025" s="313"/>
      <c r="E1025" s="313"/>
      <c r="F1025" s="313"/>
      <c r="G1025" s="313"/>
      <c r="H1025" s="313"/>
      <c r="I1025" s="313"/>
      <c r="J1025" s="313"/>
      <c r="K1025" s="313"/>
      <c r="L1025" s="313"/>
      <c r="M1025" s="313"/>
      <c r="N1025" s="313"/>
      <c r="O1025" s="314"/>
      <c r="P1025" s="314"/>
      <c r="Q1025" s="314"/>
      <c r="R1025" s="314"/>
      <c r="S1025" s="313"/>
      <c r="T1025" s="315"/>
      <c r="U1025" s="316"/>
      <c r="V1025" s="317"/>
      <c r="W1025" s="465"/>
      <c r="X1025" s="464"/>
      <c r="Y1025" s="319"/>
      <c r="Z1025" s="294"/>
      <c r="AA1025" s="294"/>
      <c r="AB1025" s="294"/>
      <c r="AC1025" s="294"/>
      <c r="AD1025" s="294"/>
      <c r="AE1025" s="294"/>
      <c r="AF1025" s="294"/>
      <c r="AG1025" s="294"/>
      <c r="AH1025" s="294"/>
      <c r="AI1025" s="295"/>
      <c r="AJ1025" s="296"/>
      <c r="AK1025" s="321"/>
      <c r="AL1025" s="294"/>
      <c r="AM1025" s="294"/>
      <c r="AN1025" s="320"/>
      <c r="AO1025" s="320"/>
      <c r="AP1025" s="320"/>
      <c r="AQ1025" s="320"/>
      <c r="AR1025" s="320"/>
      <c r="AS1025" s="320"/>
      <c r="AT1025" s="320"/>
      <c r="AU1025" s="320"/>
      <c r="AV1025" s="320"/>
      <c r="AW1025" s="320"/>
      <c r="AX1025" s="320"/>
      <c r="AY1025" s="320"/>
      <c r="AZ1025" s="320"/>
      <c r="BA1025" s="320"/>
      <c r="BB1025" s="320"/>
      <c r="BC1025" s="320"/>
      <c r="BD1025" s="320"/>
    </row>
    <row r="1026" spans="1:56" ht="16.5" customHeight="1">
      <c r="A1026" s="312"/>
      <c r="B1026" s="451"/>
      <c r="C1026" s="313"/>
      <c r="D1026" s="313"/>
      <c r="E1026" s="313"/>
      <c r="F1026" s="313"/>
      <c r="G1026" s="313"/>
      <c r="H1026" s="313"/>
      <c r="I1026" s="313"/>
      <c r="J1026" s="313"/>
      <c r="K1026" s="313"/>
      <c r="L1026" s="313"/>
      <c r="M1026" s="313"/>
      <c r="N1026" s="313"/>
      <c r="O1026" s="314"/>
      <c r="P1026" s="314"/>
      <c r="Q1026" s="314"/>
      <c r="R1026" s="314"/>
      <c r="S1026" s="313"/>
      <c r="T1026" s="315"/>
      <c r="U1026" s="316"/>
      <c r="V1026" s="317"/>
      <c r="W1026" s="465"/>
      <c r="X1026" s="464"/>
      <c r="Y1026" s="319"/>
      <c r="Z1026" s="294"/>
      <c r="AA1026" s="294"/>
      <c r="AB1026" s="294"/>
      <c r="AC1026" s="294"/>
      <c r="AD1026" s="294"/>
      <c r="AE1026" s="294"/>
      <c r="AF1026" s="294"/>
      <c r="AG1026" s="294"/>
      <c r="AH1026" s="294"/>
      <c r="AI1026" s="295"/>
      <c r="AJ1026" s="296"/>
      <c r="AK1026" s="321"/>
      <c r="AL1026" s="294"/>
      <c r="AM1026" s="294"/>
      <c r="AN1026" s="320"/>
      <c r="AO1026" s="320"/>
      <c r="AP1026" s="320"/>
      <c r="AQ1026" s="320"/>
      <c r="AR1026" s="320"/>
      <c r="AS1026" s="320"/>
      <c r="AT1026" s="320"/>
      <c r="AU1026" s="320"/>
      <c r="AV1026" s="320"/>
      <c r="AW1026" s="320"/>
      <c r="AX1026" s="320"/>
      <c r="AY1026" s="320"/>
      <c r="AZ1026" s="320"/>
      <c r="BA1026" s="320"/>
      <c r="BB1026" s="320"/>
      <c r="BC1026" s="320"/>
      <c r="BD1026" s="320"/>
    </row>
    <row r="1027" spans="1:56" ht="16.5" customHeight="1">
      <c r="A1027" s="312"/>
      <c r="B1027" s="451"/>
      <c r="C1027" s="313"/>
      <c r="D1027" s="313"/>
      <c r="E1027" s="313"/>
      <c r="F1027" s="313"/>
      <c r="G1027" s="313"/>
      <c r="H1027" s="313"/>
      <c r="I1027" s="313"/>
      <c r="J1027" s="313"/>
      <c r="K1027" s="313"/>
      <c r="L1027" s="313"/>
      <c r="M1027" s="313"/>
      <c r="N1027" s="313"/>
      <c r="O1027" s="314"/>
      <c r="P1027" s="314"/>
      <c r="Q1027" s="314"/>
      <c r="R1027" s="314"/>
      <c r="S1027" s="313"/>
      <c r="T1027" s="315"/>
      <c r="U1027" s="316"/>
      <c r="V1027" s="317"/>
      <c r="W1027" s="465"/>
      <c r="X1027" s="464"/>
      <c r="Y1027" s="319"/>
      <c r="Z1027" s="294"/>
      <c r="AA1027" s="294"/>
      <c r="AB1027" s="294"/>
      <c r="AC1027" s="294"/>
      <c r="AD1027" s="294"/>
      <c r="AE1027" s="294"/>
      <c r="AF1027" s="294"/>
      <c r="AG1027" s="294"/>
      <c r="AH1027" s="294"/>
      <c r="AI1027" s="295"/>
      <c r="AJ1027" s="296"/>
      <c r="AK1027" s="321"/>
      <c r="AL1027" s="294"/>
      <c r="AM1027" s="294"/>
      <c r="AN1027" s="320"/>
      <c r="AO1027" s="320"/>
      <c r="AP1027" s="320"/>
      <c r="AQ1027" s="320"/>
      <c r="AR1027" s="320"/>
      <c r="AS1027" s="320"/>
      <c r="AT1027" s="320"/>
      <c r="AU1027" s="320"/>
      <c r="AV1027" s="320"/>
      <c r="AW1027" s="320"/>
      <c r="AX1027" s="320"/>
      <c r="AY1027" s="320"/>
      <c r="AZ1027" s="320"/>
      <c r="BA1027" s="320"/>
      <c r="BB1027" s="320"/>
      <c r="BC1027" s="320"/>
      <c r="BD1027" s="320"/>
    </row>
    <row r="1028" spans="1:56" ht="16.5" customHeight="1">
      <c r="A1028" s="312"/>
      <c r="B1028" s="451"/>
      <c r="C1028" s="313"/>
      <c r="D1028" s="313"/>
      <c r="E1028" s="313"/>
      <c r="F1028" s="313"/>
      <c r="G1028" s="313"/>
      <c r="H1028" s="313"/>
      <c r="I1028" s="313"/>
      <c r="J1028" s="313"/>
      <c r="K1028" s="313"/>
      <c r="L1028" s="313"/>
      <c r="M1028" s="313"/>
      <c r="N1028" s="313"/>
      <c r="O1028" s="314"/>
      <c r="P1028" s="314"/>
      <c r="Q1028" s="314"/>
      <c r="R1028" s="314"/>
      <c r="S1028" s="313"/>
      <c r="T1028" s="315"/>
      <c r="U1028" s="316"/>
      <c r="V1028" s="317"/>
      <c r="W1028" s="465"/>
      <c r="X1028" s="464"/>
      <c r="Y1028" s="319"/>
      <c r="Z1028" s="294"/>
      <c r="AA1028" s="294"/>
      <c r="AB1028" s="294"/>
      <c r="AC1028" s="294"/>
      <c r="AD1028" s="294"/>
      <c r="AE1028" s="294"/>
      <c r="AF1028" s="294"/>
      <c r="AG1028" s="294"/>
      <c r="AH1028" s="294"/>
      <c r="AI1028" s="295"/>
      <c r="AJ1028" s="296"/>
      <c r="AK1028" s="321"/>
      <c r="AL1028" s="294"/>
      <c r="AM1028" s="294"/>
      <c r="AN1028" s="320"/>
      <c r="AO1028" s="320"/>
      <c r="AP1028" s="320"/>
      <c r="AQ1028" s="320"/>
      <c r="AR1028" s="320"/>
      <c r="AS1028" s="320"/>
      <c r="AT1028" s="320"/>
      <c r="AU1028" s="320"/>
      <c r="AV1028" s="320"/>
      <c r="AW1028" s="320"/>
      <c r="AX1028" s="320"/>
      <c r="AY1028" s="320"/>
      <c r="AZ1028" s="320"/>
      <c r="BA1028" s="320"/>
      <c r="BB1028" s="320"/>
      <c r="BC1028" s="320"/>
      <c r="BD1028" s="320"/>
    </row>
    <row r="1029" spans="1:56" ht="16.5" customHeight="1">
      <c r="A1029" s="312"/>
      <c r="B1029" s="451"/>
      <c r="C1029" s="313"/>
      <c r="D1029" s="313"/>
      <c r="E1029" s="313"/>
      <c r="F1029" s="313"/>
      <c r="G1029" s="313"/>
      <c r="H1029" s="313"/>
      <c r="I1029" s="313"/>
      <c r="J1029" s="313"/>
      <c r="K1029" s="313"/>
      <c r="L1029" s="313"/>
      <c r="M1029" s="313"/>
      <c r="N1029" s="313"/>
      <c r="O1029" s="314"/>
      <c r="P1029" s="314"/>
      <c r="Q1029" s="314"/>
      <c r="R1029" s="314"/>
      <c r="S1029" s="313"/>
      <c r="T1029" s="315"/>
      <c r="U1029" s="316"/>
      <c r="V1029" s="317"/>
      <c r="W1029" s="465"/>
      <c r="X1029" s="464"/>
      <c r="Y1029" s="319"/>
      <c r="Z1029" s="294"/>
      <c r="AA1029" s="294"/>
      <c r="AB1029" s="294"/>
      <c r="AC1029" s="294"/>
      <c r="AD1029" s="294"/>
      <c r="AE1029" s="294"/>
      <c r="AF1029" s="294"/>
      <c r="AG1029" s="294"/>
      <c r="AH1029" s="294"/>
      <c r="AI1029" s="295"/>
      <c r="AJ1029" s="296"/>
      <c r="AK1029" s="321"/>
      <c r="AL1029" s="294"/>
      <c r="AM1029" s="294"/>
      <c r="AN1029" s="320"/>
      <c r="AO1029" s="320"/>
      <c r="AP1029" s="320"/>
      <c r="AQ1029" s="320"/>
      <c r="AR1029" s="320"/>
      <c r="AS1029" s="320"/>
      <c r="AT1029" s="320"/>
      <c r="AU1029" s="320"/>
      <c r="AV1029" s="320"/>
      <c r="AW1029" s="320"/>
      <c r="AX1029" s="320"/>
      <c r="AY1029" s="320"/>
      <c r="AZ1029" s="320"/>
      <c r="BA1029" s="320"/>
      <c r="BB1029" s="320"/>
      <c r="BC1029" s="320"/>
      <c r="BD1029" s="320"/>
    </row>
    <row r="1030" spans="1:56" ht="16.5" customHeight="1">
      <c r="A1030" s="312"/>
      <c r="B1030" s="451"/>
      <c r="C1030" s="313"/>
      <c r="D1030" s="313"/>
      <c r="E1030" s="313"/>
      <c r="F1030" s="313"/>
      <c r="G1030" s="313"/>
      <c r="H1030" s="313"/>
      <c r="I1030" s="313"/>
      <c r="J1030" s="313"/>
      <c r="K1030" s="313"/>
      <c r="L1030" s="313"/>
      <c r="M1030" s="313"/>
      <c r="N1030" s="313"/>
      <c r="O1030" s="314"/>
      <c r="P1030" s="314"/>
      <c r="Q1030" s="314"/>
      <c r="R1030" s="314"/>
      <c r="S1030" s="313"/>
      <c r="T1030" s="315"/>
      <c r="U1030" s="316"/>
      <c r="V1030" s="317"/>
      <c r="W1030" s="465"/>
      <c r="X1030" s="464"/>
      <c r="Y1030" s="319"/>
      <c r="Z1030" s="294"/>
      <c r="AA1030" s="294"/>
      <c r="AB1030" s="294"/>
      <c r="AC1030" s="294"/>
      <c r="AD1030" s="294"/>
      <c r="AE1030" s="294"/>
      <c r="AF1030" s="294"/>
      <c r="AG1030" s="294"/>
      <c r="AH1030" s="294"/>
      <c r="AI1030" s="295"/>
      <c r="AJ1030" s="296"/>
      <c r="AK1030" s="321"/>
      <c r="AL1030" s="294"/>
      <c r="AM1030" s="294"/>
      <c r="AN1030" s="320"/>
      <c r="AO1030" s="320"/>
      <c r="AP1030" s="320"/>
      <c r="AQ1030" s="320"/>
      <c r="AR1030" s="320"/>
      <c r="AS1030" s="320"/>
      <c r="AT1030" s="320"/>
      <c r="AU1030" s="320"/>
      <c r="AV1030" s="320"/>
      <c r="AW1030" s="320"/>
      <c r="AX1030" s="320"/>
      <c r="AY1030" s="320"/>
      <c r="AZ1030" s="320"/>
      <c r="BA1030" s="320"/>
      <c r="BB1030" s="320"/>
      <c r="BC1030" s="320"/>
      <c r="BD1030" s="320"/>
    </row>
    <row r="1031" spans="1:56" ht="16.5" customHeight="1">
      <c r="A1031" s="312"/>
      <c r="B1031" s="451"/>
      <c r="C1031" s="313"/>
      <c r="D1031" s="313"/>
      <c r="E1031" s="313"/>
      <c r="F1031" s="313"/>
      <c r="G1031" s="313"/>
      <c r="H1031" s="313"/>
      <c r="I1031" s="313"/>
      <c r="J1031" s="313"/>
      <c r="K1031" s="313"/>
      <c r="L1031" s="313"/>
      <c r="M1031" s="313"/>
      <c r="N1031" s="313"/>
      <c r="O1031" s="314"/>
      <c r="P1031" s="314"/>
      <c r="Q1031" s="314"/>
      <c r="R1031" s="314"/>
      <c r="S1031" s="313"/>
      <c r="T1031" s="315"/>
      <c r="U1031" s="316"/>
      <c r="V1031" s="317"/>
      <c r="W1031" s="465"/>
      <c r="X1031" s="464"/>
      <c r="Y1031" s="319"/>
      <c r="Z1031" s="294"/>
      <c r="AA1031" s="294"/>
      <c r="AB1031" s="294"/>
      <c r="AC1031" s="294"/>
      <c r="AD1031" s="294"/>
      <c r="AE1031" s="294"/>
      <c r="AF1031" s="294"/>
      <c r="AG1031" s="294"/>
      <c r="AH1031" s="294"/>
      <c r="AI1031" s="295"/>
      <c r="AJ1031" s="296"/>
      <c r="AK1031" s="321"/>
      <c r="AL1031" s="294"/>
      <c r="AM1031" s="294"/>
      <c r="AN1031" s="320"/>
      <c r="AO1031" s="320"/>
      <c r="AP1031" s="320"/>
      <c r="AQ1031" s="320"/>
      <c r="AR1031" s="320"/>
      <c r="AS1031" s="320"/>
      <c r="AT1031" s="320"/>
      <c r="AU1031" s="320"/>
      <c r="AV1031" s="320"/>
      <c r="AW1031" s="320"/>
      <c r="AX1031" s="320"/>
      <c r="AY1031" s="320"/>
      <c r="AZ1031" s="320"/>
      <c r="BA1031" s="320"/>
      <c r="BB1031" s="320"/>
      <c r="BC1031" s="320"/>
      <c r="BD1031" s="320"/>
    </row>
    <row r="1032" spans="1:56" ht="16.5" customHeight="1">
      <c r="A1032" s="312"/>
      <c r="B1032" s="451"/>
      <c r="C1032" s="313"/>
      <c r="D1032" s="313"/>
      <c r="E1032" s="313"/>
      <c r="F1032" s="313"/>
      <c r="G1032" s="313"/>
      <c r="H1032" s="313"/>
      <c r="I1032" s="313"/>
      <c r="J1032" s="313"/>
      <c r="K1032" s="313"/>
      <c r="L1032" s="313"/>
      <c r="M1032" s="313"/>
      <c r="N1032" s="313"/>
      <c r="O1032" s="314"/>
      <c r="P1032" s="314"/>
      <c r="Q1032" s="314"/>
      <c r="R1032" s="314"/>
      <c r="S1032" s="313"/>
      <c r="T1032" s="315"/>
      <c r="U1032" s="316"/>
      <c r="V1032" s="317"/>
      <c r="W1032" s="465"/>
      <c r="X1032" s="464"/>
      <c r="Y1032" s="319"/>
      <c r="Z1032" s="294"/>
      <c r="AA1032" s="294"/>
      <c r="AB1032" s="294"/>
      <c r="AC1032" s="294"/>
      <c r="AD1032" s="294"/>
      <c r="AE1032" s="294"/>
      <c r="AF1032" s="294"/>
      <c r="AG1032" s="294"/>
      <c r="AH1032" s="294"/>
      <c r="AI1032" s="295"/>
      <c r="AJ1032" s="296"/>
      <c r="AK1032" s="321"/>
      <c r="AL1032" s="294"/>
      <c r="AM1032" s="294"/>
      <c r="AN1032" s="320"/>
      <c r="AO1032" s="320"/>
      <c r="AP1032" s="320"/>
      <c r="AQ1032" s="320"/>
      <c r="AR1032" s="320"/>
      <c r="AS1032" s="320"/>
      <c r="AT1032" s="320"/>
      <c r="AU1032" s="320"/>
      <c r="AV1032" s="320"/>
      <c r="AW1032" s="320"/>
      <c r="AX1032" s="320"/>
      <c r="AY1032" s="320"/>
      <c r="AZ1032" s="320"/>
      <c r="BA1032" s="320"/>
      <c r="BB1032" s="320"/>
      <c r="BC1032" s="320"/>
      <c r="BD1032" s="320"/>
    </row>
    <row r="1033" spans="1:56" ht="16.5" customHeight="1">
      <c r="A1033" s="312"/>
      <c r="B1033" s="451"/>
      <c r="C1033" s="313"/>
      <c r="D1033" s="313"/>
      <c r="E1033" s="313"/>
      <c r="F1033" s="313"/>
      <c r="G1033" s="313"/>
      <c r="H1033" s="313"/>
      <c r="I1033" s="313"/>
      <c r="J1033" s="313"/>
      <c r="K1033" s="313"/>
      <c r="L1033" s="313"/>
      <c r="M1033" s="313"/>
      <c r="N1033" s="313"/>
      <c r="O1033" s="314"/>
      <c r="P1033" s="314"/>
      <c r="Q1033" s="314"/>
      <c r="R1033" s="314"/>
      <c r="S1033" s="313"/>
      <c r="T1033" s="315"/>
      <c r="U1033" s="316"/>
      <c r="V1033" s="317"/>
      <c r="W1033" s="465"/>
      <c r="X1033" s="464"/>
      <c r="Y1033" s="319"/>
      <c r="Z1033" s="294"/>
      <c r="AA1033" s="294"/>
      <c r="AB1033" s="294"/>
      <c r="AC1033" s="294"/>
      <c r="AD1033" s="294"/>
      <c r="AE1033" s="294"/>
      <c r="AF1033" s="294"/>
      <c r="AG1033" s="294"/>
      <c r="AH1033" s="294"/>
      <c r="AI1033" s="295"/>
      <c r="AJ1033" s="296"/>
      <c r="AK1033" s="321"/>
      <c r="AL1033" s="294"/>
      <c r="AM1033" s="294"/>
      <c r="AN1033" s="320"/>
      <c r="AO1033" s="320"/>
      <c r="AP1033" s="320"/>
      <c r="AQ1033" s="320"/>
      <c r="AR1033" s="320"/>
      <c r="AS1033" s="320"/>
      <c r="AT1033" s="320"/>
      <c r="AU1033" s="320"/>
      <c r="AV1033" s="320"/>
      <c r="AW1033" s="320"/>
      <c r="AX1033" s="320"/>
      <c r="AY1033" s="320"/>
      <c r="AZ1033" s="320"/>
      <c r="BA1033" s="320"/>
      <c r="BB1033" s="320"/>
      <c r="BC1033" s="320"/>
      <c r="BD1033" s="320"/>
    </row>
    <row r="1034" spans="1:56" ht="16.5" customHeight="1">
      <c r="A1034" s="312"/>
      <c r="B1034" s="451"/>
      <c r="C1034" s="313"/>
      <c r="D1034" s="313"/>
      <c r="E1034" s="313"/>
      <c r="F1034" s="313"/>
      <c r="G1034" s="313"/>
      <c r="H1034" s="313"/>
      <c r="I1034" s="313"/>
      <c r="J1034" s="313"/>
      <c r="K1034" s="313"/>
      <c r="L1034" s="313"/>
      <c r="M1034" s="313"/>
      <c r="N1034" s="313"/>
      <c r="O1034" s="314"/>
      <c r="P1034" s="314"/>
      <c r="Q1034" s="314"/>
      <c r="R1034" s="314"/>
      <c r="S1034" s="313"/>
      <c r="T1034" s="315"/>
      <c r="U1034" s="316"/>
      <c r="V1034" s="317"/>
      <c r="W1034" s="465"/>
      <c r="X1034" s="464"/>
      <c r="Y1034" s="319"/>
      <c r="Z1034" s="294"/>
      <c r="AA1034" s="294"/>
      <c r="AB1034" s="294"/>
      <c r="AC1034" s="294"/>
      <c r="AD1034" s="294"/>
      <c r="AE1034" s="294"/>
      <c r="AF1034" s="294"/>
      <c r="AG1034" s="294"/>
      <c r="AH1034" s="294"/>
      <c r="AI1034" s="295"/>
      <c r="AJ1034" s="296"/>
      <c r="AK1034" s="321"/>
      <c r="AL1034" s="294"/>
      <c r="AM1034" s="294"/>
      <c r="AN1034" s="320"/>
      <c r="AO1034" s="320"/>
      <c r="AP1034" s="320"/>
      <c r="AQ1034" s="320"/>
      <c r="AR1034" s="320"/>
      <c r="AS1034" s="320"/>
      <c r="AT1034" s="320"/>
      <c r="AU1034" s="320"/>
      <c r="AV1034" s="320"/>
      <c r="AW1034" s="320"/>
      <c r="AX1034" s="320"/>
      <c r="AY1034" s="320"/>
      <c r="AZ1034" s="320"/>
      <c r="BA1034" s="320"/>
      <c r="BB1034" s="320"/>
      <c r="BC1034" s="320"/>
      <c r="BD1034" s="320"/>
    </row>
    <row r="1035" spans="1:56" ht="16.5" customHeight="1">
      <c r="A1035" s="312"/>
      <c r="B1035" s="451"/>
      <c r="C1035" s="313"/>
      <c r="D1035" s="313"/>
      <c r="E1035" s="313"/>
      <c r="F1035" s="313"/>
      <c r="G1035" s="313"/>
      <c r="H1035" s="313"/>
      <c r="I1035" s="313"/>
      <c r="J1035" s="313"/>
      <c r="K1035" s="313"/>
      <c r="L1035" s="313"/>
      <c r="M1035" s="313"/>
      <c r="N1035" s="313"/>
      <c r="O1035" s="314"/>
      <c r="P1035" s="314"/>
      <c r="Q1035" s="314"/>
      <c r="R1035" s="314"/>
      <c r="S1035" s="313"/>
      <c r="T1035" s="315"/>
      <c r="U1035" s="316"/>
      <c r="V1035" s="317"/>
      <c r="W1035" s="465"/>
      <c r="X1035" s="464"/>
      <c r="Y1035" s="319"/>
      <c r="Z1035" s="294"/>
      <c r="AA1035" s="294"/>
      <c r="AB1035" s="294"/>
      <c r="AC1035" s="294"/>
      <c r="AD1035" s="294"/>
      <c r="AE1035" s="294"/>
      <c r="AF1035" s="294"/>
      <c r="AG1035" s="294"/>
      <c r="AH1035" s="294"/>
      <c r="AI1035" s="295"/>
      <c r="AJ1035" s="296"/>
      <c r="AK1035" s="321"/>
      <c r="AL1035" s="294"/>
      <c r="AM1035" s="294"/>
      <c r="AN1035" s="320"/>
      <c r="AO1035" s="320"/>
      <c r="AP1035" s="320"/>
      <c r="AQ1035" s="320"/>
      <c r="AR1035" s="320"/>
      <c r="AS1035" s="320"/>
      <c r="AT1035" s="320"/>
      <c r="AU1035" s="320"/>
      <c r="AV1035" s="320"/>
      <c r="AW1035" s="320"/>
      <c r="AX1035" s="320"/>
      <c r="AY1035" s="320"/>
      <c r="AZ1035" s="320"/>
      <c r="BA1035" s="320"/>
      <c r="BB1035" s="320"/>
      <c r="BC1035" s="320"/>
      <c r="BD1035" s="320"/>
    </row>
    <row r="1036" spans="1:56" ht="16.5" customHeight="1">
      <c r="A1036" s="312"/>
      <c r="B1036" s="451"/>
      <c r="C1036" s="313"/>
      <c r="D1036" s="313"/>
      <c r="E1036" s="313"/>
      <c r="F1036" s="313"/>
      <c r="G1036" s="313"/>
      <c r="H1036" s="313"/>
      <c r="I1036" s="313"/>
      <c r="J1036" s="313"/>
      <c r="K1036" s="313"/>
      <c r="L1036" s="313"/>
      <c r="M1036" s="313"/>
      <c r="N1036" s="313"/>
      <c r="O1036" s="314"/>
      <c r="P1036" s="314"/>
      <c r="Q1036" s="314"/>
      <c r="R1036" s="314"/>
      <c r="S1036" s="313"/>
      <c r="T1036" s="315"/>
      <c r="U1036" s="316"/>
      <c r="V1036" s="317"/>
      <c r="W1036" s="465"/>
      <c r="X1036" s="464"/>
      <c r="Y1036" s="319"/>
      <c r="Z1036" s="294"/>
      <c r="AA1036" s="294"/>
      <c r="AB1036" s="294"/>
      <c r="AC1036" s="294"/>
      <c r="AD1036" s="294"/>
      <c r="AE1036" s="294"/>
      <c r="AF1036" s="294"/>
      <c r="AG1036" s="294"/>
      <c r="AH1036" s="294"/>
      <c r="AI1036" s="295"/>
      <c r="AJ1036" s="296"/>
      <c r="AK1036" s="321"/>
      <c r="AL1036" s="294"/>
      <c r="AM1036" s="294"/>
      <c r="AN1036" s="320"/>
      <c r="AO1036" s="320"/>
      <c r="AP1036" s="320"/>
      <c r="AQ1036" s="320"/>
      <c r="AR1036" s="320"/>
      <c r="AS1036" s="320"/>
      <c r="AT1036" s="320"/>
      <c r="AU1036" s="320"/>
      <c r="AV1036" s="320"/>
      <c r="AW1036" s="320"/>
      <c r="AX1036" s="320"/>
      <c r="AY1036" s="320"/>
      <c r="AZ1036" s="320"/>
      <c r="BA1036" s="320"/>
      <c r="BB1036" s="320"/>
      <c r="BC1036" s="320"/>
      <c r="BD1036" s="320"/>
    </row>
    <row r="1037" spans="1:56" ht="16.5" customHeight="1">
      <c r="A1037" s="312"/>
      <c r="B1037" s="451"/>
      <c r="C1037" s="313"/>
      <c r="D1037" s="313"/>
      <c r="E1037" s="313"/>
      <c r="F1037" s="313"/>
      <c r="G1037" s="313"/>
      <c r="H1037" s="313"/>
      <c r="I1037" s="313"/>
      <c r="J1037" s="313"/>
      <c r="K1037" s="313"/>
      <c r="L1037" s="313"/>
      <c r="M1037" s="313"/>
      <c r="N1037" s="313"/>
      <c r="O1037" s="314"/>
      <c r="P1037" s="314"/>
      <c r="Q1037" s="314"/>
      <c r="R1037" s="314"/>
      <c r="S1037" s="313"/>
      <c r="T1037" s="315"/>
      <c r="U1037" s="316"/>
      <c r="V1037" s="317"/>
      <c r="W1037" s="465"/>
      <c r="X1037" s="464"/>
      <c r="Y1037" s="319"/>
      <c r="Z1037" s="294"/>
      <c r="AA1037" s="294"/>
      <c r="AB1037" s="294"/>
      <c r="AC1037" s="294"/>
      <c r="AD1037" s="294"/>
      <c r="AE1037" s="294"/>
      <c r="AF1037" s="294"/>
      <c r="AG1037" s="294"/>
      <c r="AH1037" s="294"/>
      <c r="AI1037" s="295"/>
      <c r="AJ1037" s="296"/>
      <c r="AK1037" s="321"/>
      <c r="AL1037" s="294"/>
      <c r="AM1037" s="294"/>
      <c r="AN1037" s="320"/>
      <c r="AO1037" s="320"/>
      <c r="AP1037" s="320"/>
      <c r="AQ1037" s="320"/>
      <c r="AR1037" s="320"/>
      <c r="AS1037" s="320"/>
      <c r="AT1037" s="320"/>
      <c r="AU1037" s="320"/>
      <c r="AV1037" s="320"/>
      <c r="AW1037" s="320"/>
      <c r="AX1037" s="320"/>
      <c r="AY1037" s="320"/>
      <c r="AZ1037" s="320"/>
      <c r="BA1037" s="320"/>
      <c r="BB1037" s="320"/>
      <c r="BC1037" s="320"/>
      <c r="BD1037" s="320"/>
    </row>
    <row r="1038" spans="1:56" ht="16.5" customHeight="1">
      <c r="A1038" s="312"/>
      <c r="B1038" s="451"/>
      <c r="C1038" s="313"/>
      <c r="D1038" s="313"/>
      <c r="E1038" s="313"/>
      <c r="F1038" s="313"/>
      <c r="G1038" s="313"/>
      <c r="H1038" s="313"/>
      <c r="I1038" s="313"/>
      <c r="J1038" s="313"/>
      <c r="K1038" s="313"/>
      <c r="L1038" s="313"/>
      <c r="M1038" s="313"/>
      <c r="N1038" s="313"/>
      <c r="O1038" s="314"/>
      <c r="P1038" s="314"/>
      <c r="Q1038" s="314"/>
      <c r="R1038" s="314"/>
      <c r="S1038" s="313"/>
      <c r="T1038" s="315"/>
      <c r="U1038" s="316"/>
      <c r="V1038" s="317"/>
      <c r="W1038" s="465"/>
      <c r="X1038" s="464"/>
      <c r="Y1038" s="319"/>
      <c r="Z1038" s="294"/>
      <c r="AA1038" s="294"/>
      <c r="AB1038" s="294"/>
      <c r="AC1038" s="294"/>
      <c r="AD1038" s="294"/>
      <c r="AE1038" s="294"/>
      <c r="AF1038" s="294"/>
      <c r="AG1038" s="294"/>
      <c r="AH1038" s="294"/>
      <c r="AI1038" s="295"/>
      <c r="AJ1038" s="296"/>
      <c r="AK1038" s="321"/>
      <c r="AL1038" s="294"/>
      <c r="AM1038" s="294"/>
      <c r="AN1038" s="320"/>
      <c r="AO1038" s="320"/>
      <c r="AP1038" s="320"/>
      <c r="AQ1038" s="320"/>
      <c r="AR1038" s="320"/>
      <c r="AS1038" s="320"/>
      <c r="AT1038" s="320"/>
      <c r="AU1038" s="320"/>
      <c r="AV1038" s="320"/>
      <c r="AW1038" s="320"/>
      <c r="AX1038" s="320"/>
      <c r="AY1038" s="320"/>
      <c r="AZ1038" s="320"/>
      <c r="BA1038" s="320"/>
      <c r="BB1038" s="320"/>
      <c r="BC1038" s="320"/>
      <c r="BD1038" s="320"/>
    </row>
    <row r="1039" spans="1:56" ht="16.5" customHeight="1">
      <c r="A1039" s="312"/>
      <c r="B1039" s="451"/>
      <c r="C1039" s="313"/>
      <c r="D1039" s="313"/>
      <c r="E1039" s="313"/>
      <c r="F1039" s="313"/>
      <c r="G1039" s="313"/>
      <c r="H1039" s="313"/>
      <c r="I1039" s="313"/>
      <c r="J1039" s="313"/>
      <c r="K1039" s="313"/>
      <c r="L1039" s="313"/>
      <c r="M1039" s="313"/>
      <c r="N1039" s="313"/>
      <c r="O1039" s="314"/>
      <c r="P1039" s="314"/>
      <c r="Q1039" s="314"/>
      <c r="R1039" s="314"/>
      <c r="S1039" s="313"/>
      <c r="T1039" s="315"/>
      <c r="U1039" s="316"/>
      <c r="V1039" s="317"/>
      <c r="W1039" s="465"/>
      <c r="X1039" s="464"/>
      <c r="Y1039" s="319"/>
      <c r="Z1039" s="294"/>
      <c r="AA1039" s="294"/>
      <c r="AB1039" s="294"/>
      <c r="AC1039" s="294"/>
      <c r="AD1039" s="294"/>
      <c r="AE1039" s="294"/>
      <c r="AF1039" s="294"/>
      <c r="AG1039" s="294"/>
      <c r="AH1039" s="294"/>
      <c r="AI1039" s="295"/>
      <c r="AJ1039" s="296"/>
      <c r="AK1039" s="321"/>
      <c r="AL1039" s="294"/>
      <c r="AM1039" s="294"/>
      <c r="AN1039" s="320"/>
      <c r="AO1039" s="320"/>
      <c r="AP1039" s="320"/>
      <c r="AQ1039" s="320"/>
      <c r="AR1039" s="320"/>
      <c r="AS1039" s="320"/>
      <c r="AT1039" s="320"/>
      <c r="AU1039" s="320"/>
      <c r="AV1039" s="320"/>
      <c r="AW1039" s="320"/>
      <c r="AX1039" s="320"/>
      <c r="AY1039" s="320"/>
      <c r="AZ1039" s="320"/>
      <c r="BA1039" s="320"/>
      <c r="BB1039" s="320"/>
      <c r="BC1039" s="320"/>
      <c r="BD1039" s="320"/>
    </row>
    <row r="1040" spans="1:56" ht="16.5" customHeight="1">
      <c r="A1040" s="312"/>
      <c r="B1040" s="451"/>
      <c r="C1040" s="313"/>
      <c r="D1040" s="313"/>
      <c r="E1040" s="313"/>
      <c r="F1040" s="313"/>
      <c r="G1040" s="313"/>
      <c r="H1040" s="313"/>
      <c r="I1040" s="313"/>
      <c r="J1040" s="313"/>
      <c r="K1040" s="313"/>
      <c r="L1040" s="313"/>
      <c r="M1040" s="313"/>
      <c r="N1040" s="313"/>
      <c r="O1040" s="314"/>
      <c r="P1040" s="314"/>
      <c r="Q1040" s="314"/>
      <c r="R1040" s="314"/>
      <c r="S1040" s="313"/>
      <c r="T1040" s="315"/>
      <c r="U1040" s="316"/>
      <c r="V1040" s="317"/>
      <c r="W1040" s="465"/>
      <c r="X1040" s="464"/>
      <c r="Y1040" s="319"/>
      <c r="Z1040" s="294"/>
      <c r="AA1040" s="294"/>
      <c r="AB1040" s="294"/>
      <c r="AC1040" s="294"/>
      <c r="AD1040" s="294"/>
      <c r="AE1040" s="294"/>
      <c r="AF1040" s="294"/>
      <c r="AG1040" s="294"/>
      <c r="AH1040" s="294"/>
      <c r="AI1040" s="295"/>
      <c r="AJ1040" s="296"/>
      <c r="AK1040" s="321"/>
      <c r="AL1040" s="294"/>
      <c r="AM1040" s="294"/>
      <c r="AN1040" s="320"/>
      <c r="AO1040" s="320"/>
      <c r="AP1040" s="320"/>
      <c r="AQ1040" s="320"/>
      <c r="AR1040" s="320"/>
      <c r="AS1040" s="320"/>
      <c r="AT1040" s="320"/>
      <c r="AU1040" s="320"/>
      <c r="AV1040" s="320"/>
      <c r="AW1040" s="320"/>
      <c r="AX1040" s="320"/>
      <c r="AY1040" s="320"/>
      <c r="AZ1040" s="320"/>
      <c r="BA1040" s="320"/>
      <c r="BB1040" s="320"/>
      <c r="BC1040" s="320"/>
      <c r="BD1040" s="320"/>
    </row>
    <row r="1041" spans="1:56" ht="16.5" customHeight="1">
      <c r="A1041" s="312"/>
      <c r="B1041" s="451"/>
      <c r="C1041" s="313"/>
      <c r="D1041" s="313"/>
      <c r="E1041" s="313"/>
      <c r="F1041" s="313"/>
      <c r="G1041" s="313"/>
      <c r="H1041" s="313"/>
      <c r="I1041" s="313"/>
      <c r="J1041" s="313"/>
      <c r="K1041" s="313"/>
      <c r="L1041" s="313"/>
      <c r="M1041" s="313"/>
      <c r="N1041" s="313"/>
      <c r="O1041" s="314"/>
      <c r="P1041" s="314"/>
      <c r="Q1041" s="314"/>
      <c r="R1041" s="314"/>
      <c r="S1041" s="313"/>
      <c r="T1041" s="315"/>
      <c r="U1041" s="316"/>
      <c r="V1041" s="317"/>
      <c r="W1041" s="465"/>
      <c r="X1041" s="464"/>
      <c r="Y1041" s="319"/>
      <c r="Z1041" s="294"/>
      <c r="AA1041" s="294"/>
      <c r="AB1041" s="294"/>
      <c r="AC1041" s="294"/>
      <c r="AD1041" s="294"/>
      <c r="AE1041" s="294"/>
      <c r="AF1041" s="294"/>
      <c r="AG1041" s="294"/>
      <c r="AH1041" s="294"/>
      <c r="AI1041" s="295"/>
      <c r="AJ1041" s="296"/>
      <c r="AK1041" s="321"/>
      <c r="AL1041" s="294"/>
      <c r="AM1041" s="294"/>
      <c r="AN1041" s="320"/>
      <c r="AO1041" s="320"/>
      <c r="AP1041" s="320"/>
      <c r="AQ1041" s="320"/>
      <c r="AR1041" s="320"/>
      <c r="AS1041" s="320"/>
      <c r="AT1041" s="320"/>
      <c r="AU1041" s="320"/>
      <c r="AV1041" s="320"/>
      <c r="AW1041" s="320"/>
      <c r="AX1041" s="320"/>
      <c r="AY1041" s="320"/>
      <c r="AZ1041" s="320"/>
      <c r="BA1041" s="320"/>
      <c r="BB1041" s="320"/>
      <c r="BC1041" s="320"/>
      <c r="BD1041" s="320"/>
    </row>
    <row r="1042" spans="1:56" ht="16.5" customHeight="1">
      <c r="A1042" s="312"/>
      <c r="B1042" s="451"/>
      <c r="C1042" s="313"/>
      <c r="D1042" s="313"/>
      <c r="E1042" s="313"/>
      <c r="F1042" s="313"/>
      <c r="G1042" s="313"/>
      <c r="H1042" s="313"/>
      <c r="I1042" s="313"/>
      <c r="J1042" s="313"/>
      <c r="K1042" s="313"/>
      <c r="L1042" s="313"/>
      <c r="M1042" s="313"/>
      <c r="N1042" s="313"/>
      <c r="O1042" s="314"/>
      <c r="P1042" s="314"/>
      <c r="Q1042" s="314"/>
      <c r="R1042" s="314"/>
      <c r="S1042" s="313"/>
      <c r="T1042" s="315"/>
      <c r="U1042" s="316"/>
      <c r="V1042" s="317"/>
      <c r="W1042" s="465"/>
      <c r="X1042" s="464"/>
      <c r="Y1042" s="319"/>
      <c r="Z1042" s="294"/>
      <c r="AA1042" s="294"/>
      <c r="AB1042" s="294"/>
      <c r="AC1042" s="294"/>
      <c r="AD1042" s="294"/>
      <c r="AE1042" s="294"/>
      <c r="AF1042" s="294"/>
      <c r="AG1042" s="294"/>
      <c r="AH1042" s="294"/>
      <c r="AI1042" s="295"/>
      <c r="AJ1042" s="296"/>
      <c r="AK1042" s="321"/>
      <c r="AL1042" s="294"/>
      <c r="AM1042" s="294"/>
      <c r="AN1042" s="320"/>
      <c r="AO1042" s="320"/>
      <c r="AP1042" s="320"/>
      <c r="AQ1042" s="320"/>
      <c r="AR1042" s="320"/>
      <c r="AS1042" s="320"/>
      <c r="AT1042" s="320"/>
      <c r="AU1042" s="320"/>
      <c r="AV1042" s="320"/>
      <c r="AW1042" s="320"/>
      <c r="AX1042" s="320"/>
      <c r="AY1042" s="320"/>
      <c r="AZ1042" s="320"/>
      <c r="BA1042" s="320"/>
      <c r="BB1042" s="320"/>
      <c r="BC1042" s="320"/>
      <c r="BD1042" s="320"/>
    </row>
    <row r="1043" spans="1:56" ht="16.5" customHeight="1">
      <c r="A1043" s="312"/>
      <c r="B1043" s="451"/>
      <c r="C1043" s="313"/>
      <c r="D1043" s="313"/>
      <c r="E1043" s="313"/>
      <c r="F1043" s="313"/>
      <c r="G1043" s="313"/>
      <c r="H1043" s="313"/>
      <c r="I1043" s="313"/>
      <c r="J1043" s="313"/>
      <c r="K1043" s="313"/>
      <c r="L1043" s="313"/>
      <c r="M1043" s="313"/>
      <c r="N1043" s="313"/>
      <c r="O1043" s="314"/>
      <c r="P1043" s="314"/>
      <c r="Q1043" s="314"/>
      <c r="R1043" s="314"/>
      <c r="S1043" s="313"/>
      <c r="T1043" s="315"/>
      <c r="U1043" s="316"/>
      <c r="V1043" s="317"/>
      <c r="W1043" s="465"/>
      <c r="X1043" s="464"/>
      <c r="Y1043" s="319"/>
      <c r="Z1043" s="294"/>
      <c r="AA1043" s="294"/>
      <c r="AB1043" s="294"/>
      <c r="AC1043" s="294"/>
      <c r="AD1043" s="294"/>
      <c r="AE1043" s="294"/>
      <c r="AF1043" s="294"/>
      <c r="AG1043" s="294"/>
      <c r="AH1043" s="294"/>
      <c r="AI1043" s="295"/>
      <c r="AJ1043" s="296"/>
      <c r="AK1043" s="321"/>
      <c r="AL1043" s="294"/>
      <c r="AM1043" s="294"/>
      <c r="AN1043" s="320"/>
      <c r="AO1043" s="320"/>
      <c r="AP1043" s="320"/>
      <c r="AQ1043" s="320"/>
      <c r="AR1043" s="320"/>
      <c r="AS1043" s="320"/>
      <c r="AT1043" s="320"/>
      <c r="AU1043" s="320"/>
      <c r="AV1043" s="320"/>
      <c r="AW1043" s="320"/>
      <c r="AX1043" s="320"/>
      <c r="AY1043" s="320"/>
      <c r="AZ1043" s="320"/>
      <c r="BA1043" s="320"/>
      <c r="BB1043" s="320"/>
      <c r="BC1043" s="320"/>
      <c r="BD1043" s="320"/>
    </row>
    <row r="1044" spans="1:56" ht="16.5" customHeight="1">
      <c r="A1044" s="312"/>
      <c r="B1044" s="451"/>
      <c r="C1044" s="313"/>
      <c r="D1044" s="313"/>
      <c r="E1044" s="313"/>
      <c r="F1044" s="313"/>
      <c r="G1044" s="313"/>
      <c r="H1044" s="313"/>
      <c r="I1044" s="313"/>
      <c r="J1044" s="313"/>
      <c r="K1044" s="313"/>
      <c r="L1044" s="313"/>
      <c r="M1044" s="313"/>
      <c r="N1044" s="313"/>
      <c r="O1044" s="314"/>
      <c r="P1044" s="314"/>
      <c r="Q1044" s="314"/>
      <c r="R1044" s="314"/>
      <c r="S1044" s="313"/>
      <c r="T1044" s="315"/>
      <c r="U1044" s="316"/>
      <c r="V1044" s="317"/>
      <c r="W1044" s="465"/>
      <c r="X1044" s="464"/>
      <c r="Y1044" s="319"/>
      <c r="Z1044" s="294"/>
      <c r="AA1044" s="294"/>
      <c r="AB1044" s="294"/>
      <c r="AC1044" s="294"/>
      <c r="AD1044" s="294"/>
      <c r="AE1044" s="294"/>
      <c r="AF1044" s="294"/>
      <c r="AG1044" s="294"/>
      <c r="AH1044" s="294"/>
      <c r="AI1044" s="295"/>
      <c r="AJ1044" s="296"/>
      <c r="AK1044" s="321"/>
      <c r="AL1044" s="294"/>
      <c r="AM1044" s="294"/>
      <c r="AN1044" s="320"/>
      <c r="AO1044" s="320"/>
      <c r="AP1044" s="320"/>
      <c r="AQ1044" s="320"/>
      <c r="AR1044" s="320"/>
      <c r="AS1044" s="320"/>
      <c r="AT1044" s="320"/>
      <c r="AU1044" s="320"/>
      <c r="AV1044" s="320"/>
      <c r="AW1044" s="320"/>
      <c r="AX1044" s="320"/>
      <c r="AY1044" s="320"/>
      <c r="AZ1044" s="320"/>
      <c r="BA1044" s="320"/>
      <c r="BB1044" s="320"/>
      <c r="BC1044" s="320"/>
      <c r="BD1044" s="320"/>
    </row>
    <row r="1045" spans="1:56" ht="16.5" customHeight="1">
      <c r="A1045" s="312"/>
      <c r="B1045" s="451"/>
      <c r="C1045" s="313"/>
      <c r="D1045" s="313"/>
      <c r="E1045" s="313"/>
      <c r="F1045" s="313"/>
      <c r="G1045" s="313"/>
      <c r="H1045" s="313"/>
      <c r="I1045" s="313"/>
      <c r="J1045" s="313"/>
      <c r="K1045" s="313"/>
      <c r="L1045" s="313"/>
      <c r="M1045" s="313"/>
      <c r="N1045" s="313"/>
      <c r="O1045" s="314"/>
      <c r="P1045" s="314"/>
      <c r="Q1045" s="314"/>
      <c r="R1045" s="314"/>
      <c r="S1045" s="313"/>
      <c r="T1045" s="315"/>
      <c r="U1045" s="316"/>
      <c r="V1045" s="317"/>
      <c r="W1045" s="465"/>
      <c r="X1045" s="464"/>
      <c r="Y1045" s="319"/>
      <c r="Z1045" s="294"/>
      <c r="AA1045" s="294"/>
      <c r="AB1045" s="294"/>
      <c r="AC1045" s="294"/>
      <c r="AD1045" s="294"/>
      <c r="AE1045" s="294"/>
      <c r="AF1045" s="294"/>
      <c r="AG1045" s="294"/>
      <c r="AH1045" s="294"/>
      <c r="AI1045" s="295"/>
      <c r="AJ1045" s="296"/>
      <c r="AK1045" s="321"/>
      <c r="AL1045" s="294"/>
      <c r="AM1045" s="294"/>
      <c r="AN1045" s="320"/>
      <c r="AO1045" s="320"/>
      <c r="AP1045" s="320"/>
      <c r="AQ1045" s="320"/>
      <c r="AR1045" s="320"/>
      <c r="AS1045" s="320"/>
      <c r="AT1045" s="320"/>
      <c r="AU1045" s="320"/>
      <c r="AV1045" s="320"/>
      <c r="AW1045" s="320"/>
      <c r="AX1045" s="320"/>
      <c r="AY1045" s="320"/>
      <c r="AZ1045" s="320"/>
      <c r="BA1045" s="320"/>
      <c r="BB1045" s="320"/>
      <c r="BC1045" s="320"/>
      <c r="BD1045" s="320"/>
    </row>
    <row r="1046" spans="1:56" ht="16.5" customHeight="1">
      <c r="A1046" s="312"/>
      <c r="B1046" s="451"/>
      <c r="C1046" s="313"/>
      <c r="D1046" s="313"/>
      <c r="E1046" s="313"/>
      <c r="F1046" s="313"/>
      <c r="G1046" s="313"/>
      <c r="H1046" s="313"/>
      <c r="I1046" s="313"/>
      <c r="J1046" s="313"/>
      <c r="K1046" s="313"/>
      <c r="L1046" s="313"/>
      <c r="M1046" s="313"/>
      <c r="N1046" s="313"/>
      <c r="O1046" s="314"/>
      <c r="P1046" s="314"/>
      <c r="Q1046" s="314"/>
      <c r="R1046" s="314"/>
      <c r="S1046" s="313"/>
      <c r="T1046" s="315"/>
      <c r="U1046" s="316"/>
      <c r="V1046" s="317"/>
      <c r="W1046" s="465"/>
      <c r="X1046" s="464"/>
      <c r="Y1046" s="319"/>
      <c r="Z1046" s="294"/>
      <c r="AA1046" s="294"/>
      <c r="AB1046" s="294"/>
      <c r="AC1046" s="294"/>
      <c r="AD1046" s="294"/>
      <c r="AE1046" s="294"/>
      <c r="AF1046" s="294"/>
      <c r="AG1046" s="294"/>
      <c r="AH1046" s="294"/>
      <c r="AI1046" s="295"/>
      <c r="AJ1046" s="296"/>
      <c r="AK1046" s="321"/>
      <c r="AL1046" s="294"/>
      <c r="AM1046" s="294"/>
      <c r="AN1046" s="320"/>
      <c r="AO1046" s="320"/>
      <c r="AP1046" s="320"/>
      <c r="AQ1046" s="320"/>
      <c r="AR1046" s="320"/>
      <c r="AS1046" s="320"/>
      <c r="AT1046" s="320"/>
      <c r="AU1046" s="320"/>
      <c r="AV1046" s="320"/>
      <c r="AW1046" s="320"/>
      <c r="AX1046" s="320"/>
      <c r="AY1046" s="320"/>
      <c r="AZ1046" s="320"/>
      <c r="BA1046" s="320"/>
      <c r="BB1046" s="320"/>
      <c r="BC1046" s="320"/>
      <c r="BD1046" s="320"/>
    </row>
    <row r="1047" spans="1:56" ht="16.5" customHeight="1">
      <c r="A1047" s="312"/>
      <c r="B1047" s="451"/>
      <c r="C1047" s="313"/>
      <c r="D1047" s="313"/>
      <c r="E1047" s="313"/>
      <c r="F1047" s="313"/>
      <c r="G1047" s="313"/>
      <c r="H1047" s="313"/>
      <c r="I1047" s="313"/>
      <c r="J1047" s="313"/>
      <c r="K1047" s="313"/>
      <c r="L1047" s="313"/>
      <c r="M1047" s="313"/>
      <c r="N1047" s="313"/>
      <c r="O1047" s="314"/>
      <c r="P1047" s="314"/>
      <c r="Q1047" s="314"/>
      <c r="R1047" s="314"/>
      <c r="S1047" s="313"/>
      <c r="T1047" s="315"/>
      <c r="U1047" s="316"/>
      <c r="V1047" s="317"/>
      <c r="W1047" s="465"/>
      <c r="X1047" s="464"/>
      <c r="Y1047" s="319"/>
      <c r="Z1047" s="294"/>
      <c r="AA1047" s="294"/>
      <c r="AB1047" s="294"/>
      <c r="AC1047" s="294"/>
      <c r="AD1047" s="294"/>
      <c r="AE1047" s="294"/>
      <c r="AF1047" s="294"/>
      <c r="AG1047" s="294"/>
      <c r="AH1047" s="294"/>
      <c r="AI1047" s="295"/>
      <c r="AJ1047" s="296"/>
      <c r="AK1047" s="321"/>
      <c r="AL1047" s="294"/>
      <c r="AM1047" s="294"/>
      <c r="AN1047" s="320"/>
      <c r="AO1047" s="320"/>
      <c r="AP1047" s="320"/>
      <c r="AQ1047" s="320"/>
      <c r="AR1047" s="320"/>
      <c r="AS1047" s="320"/>
      <c r="AT1047" s="320"/>
      <c r="AU1047" s="320"/>
      <c r="AV1047" s="320"/>
      <c r="AW1047" s="320"/>
      <c r="AX1047" s="320"/>
      <c r="AY1047" s="320"/>
      <c r="AZ1047" s="320"/>
      <c r="BA1047" s="320"/>
      <c r="BB1047" s="320"/>
      <c r="BC1047" s="320"/>
      <c r="BD1047" s="320"/>
    </row>
    <row r="1048" spans="1:56" ht="16.5" customHeight="1">
      <c r="A1048" s="312"/>
      <c r="B1048" s="451"/>
      <c r="C1048" s="313"/>
      <c r="D1048" s="313"/>
      <c r="E1048" s="313"/>
      <c r="F1048" s="313"/>
      <c r="G1048" s="313"/>
      <c r="H1048" s="313"/>
      <c r="I1048" s="313"/>
      <c r="J1048" s="313"/>
      <c r="K1048" s="313"/>
      <c r="L1048" s="313"/>
      <c r="M1048" s="313"/>
      <c r="N1048" s="313"/>
      <c r="O1048" s="314"/>
      <c r="P1048" s="314"/>
      <c r="Q1048" s="314"/>
      <c r="R1048" s="314"/>
      <c r="S1048" s="313"/>
      <c r="T1048" s="315"/>
      <c r="U1048" s="316"/>
      <c r="V1048" s="317"/>
      <c r="W1048" s="465"/>
      <c r="X1048" s="464"/>
      <c r="Y1048" s="319"/>
      <c r="Z1048" s="294"/>
      <c r="AA1048" s="294"/>
      <c r="AB1048" s="294"/>
      <c r="AC1048" s="294"/>
      <c r="AD1048" s="294"/>
      <c r="AE1048" s="294"/>
      <c r="AF1048" s="294"/>
      <c r="AG1048" s="294"/>
      <c r="AH1048" s="294"/>
      <c r="AI1048" s="295"/>
      <c r="AJ1048" s="296"/>
      <c r="AK1048" s="321"/>
      <c r="AL1048" s="294"/>
      <c r="AM1048" s="294"/>
      <c r="AN1048" s="320"/>
      <c r="AO1048" s="320"/>
      <c r="AP1048" s="320"/>
      <c r="AQ1048" s="320"/>
      <c r="AR1048" s="320"/>
      <c r="AS1048" s="320"/>
      <c r="AT1048" s="320"/>
      <c r="AU1048" s="320"/>
      <c r="AV1048" s="320"/>
      <c r="AW1048" s="320"/>
      <c r="AX1048" s="320"/>
      <c r="AY1048" s="320"/>
      <c r="AZ1048" s="320"/>
      <c r="BA1048" s="320"/>
      <c r="BB1048" s="320"/>
      <c r="BC1048" s="320"/>
      <c r="BD1048" s="320"/>
    </row>
    <row r="1049" spans="1:56" ht="16.5" customHeight="1">
      <c r="A1049" s="312"/>
      <c r="B1049" s="451"/>
      <c r="C1049" s="313"/>
      <c r="D1049" s="313"/>
      <c r="E1049" s="313"/>
      <c r="F1049" s="313"/>
      <c r="G1049" s="313"/>
      <c r="H1049" s="313"/>
      <c r="I1049" s="313"/>
      <c r="J1049" s="313"/>
      <c r="K1049" s="313"/>
      <c r="L1049" s="313"/>
      <c r="M1049" s="313"/>
      <c r="N1049" s="313"/>
      <c r="O1049" s="314"/>
      <c r="P1049" s="314"/>
      <c r="Q1049" s="314"/>
      <c r="R1049" s="314"/>
      <c r="S1049" s="313"/>
      <c r="T1049" s="315"/>
      <c r="U1049" s="316"/>
      <c r="V1049" s="317"/>
      <c r="W1049" s="465"/>
      <c r="X1049" s="464"/>
      <c r="Y1049" s="319"/>
      <c r="Z1049" s="294"/>
      <c r="AA1049" s="294"/>
      <c r="AB1049" s="294"/>
      <c r="AC1049" s="294"/>
      <c r="AD1049" s="294"/>
      <c r="AE1049" s="294"/>
      <c r="AF1049" s="294"/>
      <c r="AG1049" s="294"/>
      <c r="AH1049" s="294"/>
      <c r="AI1049" s="295"/>
      <c r="AJ1049" s="296"/>
      <c r="AK1049" s="321"/>
      <c r="AL1049" s="294"/>
      <c r="AM1049" s="294"/>
      <c r="AN1049" s="320"/>
      <c r="AO1049" s="320"/>
      <c r="AP1049" s="320"/>
      <c r="AQ1049" s="320"/>
      <c r="AR1049" s="320"/>
      <c r="AS1049" s="320"/>
      <c r="AT1049" s="320"/>
      <c r="AU1049" s="320"/>
      <c r="AV1049" s="320"/>
      <c r="AW1049" s="320"/>
      <c r="AX1049" s="320"/>
      <c r="AY1049" s="320"/>
      <c r="AZ1049" s="320"/>
      <c r="BA1049" s="320"/>
      <c r="BB1049" s="320"/>
      <c r="BC1049" s="320"/>
      <c r="BD1049" s="320"/>
    </row>
    <row r="1050" spans="1:56" ht="16.5" customHeight="1">
      <c r="A1050" s="312"/>
      <c r="B1050" s="451"/>
      <c r="C1050" s="313"/>
      <c r="D1050" s="313"/>
      <c r="E1050" s="313"/>
      <c r="F1050" s="313"/>
      <c r="G1050" s="313"/>
      <c r="H1050" s="313"/>
      <c r="I1050" s="313"/>
      <c r="J1050" s="313"/>
      <c r="K1050" s="313"/>
      <c r="L1050" s="313"/>
      <c r="M1050" s="313"/>
      <c r="N1050" s="313"/>
      <c r="O1050" s="314"/>
      <c r="P1050" s="314"/>
      <c r="Q1050" s="314"/>
      <c r="R1050" s="314"/>
      <c r="S1050" s="313"/>
      <c r="T1050" s="315"/>
      <c r="U1050" s="316"/>
      <c r="V1050" s="317"/>
      <c r="W1050" s="465"/>
      <c r="X1050" s="464"/>
      <c r="Y1050" s="319"/>
      <c r="Z1050" s="294"/>
      <c r="AA1050" s="294"/>
      <c r="AB1050" s="294"/>
      <c r="AC1050" s="294"/>
      <c r="AD1050" s="294"/>
      <c r="AE1050" s="294"/>
      <c r="AF1050" s="294"/>
      <c r="AG1050" s="294"/>
      <c r="AH1050" s="294"/>
      <c r="AI1050" s="295"/>
      <c r="AJ1050" s="296"/>
      <c r="AK1050" s="321"/>
      <c r="AL1050" s="294"/>
      <c r="AM1050" s="294"/>
      <c r="AN1050" s="320"/>
      <c r="AO1050" s="320"/>
      <c r="AP1050" s="320"/>
      <c r="AQ1050" s="320"/>
      <c r="AR1050" s="320"/>
      <c r="AS1050" s="320"/>
      <c r="AT1050" s="320"/>
      <c r="AU1050" s="320"/>
      <c r="AV1050" s="320"/>
      <c r="AW1050" s="320"/>
      <c r="AX1050" s="320"/>
      <c r="AY1050" s="320"/>
      <c r="AZ1050" s="320"/>
      <c r="BA1050" s="320"/>
      <c r="BB1050" s="320"/>
      <c r="BC1050" s="320"/>
      <c r="BD1050" s="320"/>
    </row>
    <row r="1051" spans="1:56" ht="16.5" customHeight="1">
      <c r="A1051" s="312"/>
      <c r="B1051" s="451"/>
      <c r="C1051" s="313"/>
      <c r="D1051" s="313"/>
      <c r="E1051" s="313"/>
      <c r="F1051" s="313"/>
      <c r="G1051" s="313"/>
      <c r="H1051" s="313"/>
      <c r="I1051" s="313"/>
      <c r="J1051" s="313"/>
      <c r="K1051" s="313"/>
      <c r="L1051" s="313"/>
      <c r="M1051" s="313"/>
      <c r="N1051" s="313"/>
      <c r="O1051" s="314"/>
      <c r="P1051" s="314"/>
      <c r="Q1051" s="314"/>
      <c r="R1051" s="314"/>
      <c r="S1051" s="313"/>
      <c r="T1051" s="315"/>
      <c r="U1051" s="316"/>
      <c r="V1051" s="317"/>
      <c r="W1051" s="465"/>
      <c r="X1051" s="464"/>
      <c r="Y1051" s="319"/>
      <c r="Z1051" s="294"/>
      <c r="AA1051" s="294"/>
      <c r="AB1051" s="294"/>
      <c r="AC1051" s="294"/>
      <c r="AD1051" s="294"/>
      <c r="AE1051" s="294"/>
      <c r="AF1051" s="294"/>
      <c r="AG1051" s="294"/>
      <c r="AH1051" s="294"/>
      <c r="AI1051" s="295"/>
      <c r="AJ1051" s="296"/>
      <c r="AK1051" s="321"/>
      <c r="AL1051" s="294"/>
      <c r="AM1051" s="294"/>
      <c r="AN1051" s="320"/>
      <c r="AO1051" s="320"/>
      <c r="AP1051" s="320"/>
      <c r="AQ1051" s="320"/>
      <c r="AR1051" s="320"/>
      <c r="AS1051" s="320"/>
      <c r="AT1051" s="320"/>
      <c r="AU1051" s="320"/>
      <c r="AV1051" s="320"/>
      <c r="AW1051" s="320"/>
      <c r="AX1051" s="320"/>
      <c r="AY1051" s="320"/>
      <c r="AZ1051" s="320"/>
      <c r="BA1051" s="320"/>
      <c r="BB1051" s="320"/>
      <c r="BC1051" s="320"/>
      <c r="BD1051" s="320"/>
    </row>
    <row r="1052" spans="1:56" ht="16.5" customHeight="1">
      <c r="A1052" s="312"/>
      <c r="B1052" s="451"/>
      <c r="C1052" s="313"/>
      <c r="D1052" s="313"/>
      <c r="E1052" s="313"/>
      <c r="F1052" s="313"/>
      <c r="G1052" s="313"/>
      <c r="H1052" s="313"/>
      <c r="I1052" s="313"/>
      <c r="J1052" s="313"/>
      <c r="K1052" s="313"/>
      <c r="L1052" s="313"/>
      <c r="M1052" s="313"/>
      <c r="N1052" s="313"/>
      <c r="O1052" s="314"/>
      <c r="P1052" s="314"/>
      <c r="Q1052" s="314"/>
      <c r="R1052" s="314"/>
      <c r="S1052" s="313"/>
      <c r="T1052" s="315"/>
      <c r="U1052" s="316"/>
      <c r="V1052" s="317"/>
      <c r="W1052" s="465"/>
      <c r="X1052" s="464"/>
      <c r="Y1052" s="319"/>
      <c r="Z1052" s="294"/>
      <c r="AA1052" s="294"/>
      <c r="AB1052" s="294"/>
      <c r="AC1052" s="294"/>
      <c r="AD1052" s="294"/>
      <c r="AE1052" s="294"/>
      <c r="AF1052" s="294"/>
      <c r="AG1052" s="294"/>
      <c r="AH1052" s="294"/>
      <c r="AI1052" s="295"/>
      <c r="AJ1052" s="296"/>
      <c r="AK1052" s="321"/>
      <c r="AL1052" s="294"/>
      <c r="AM1052" s="294"/>
      <c r="AN1052" s="320"/>
      <c r="AO1052" s="320"/>
      <c r="AP1052" s="320"/>
      <c r="AQ1052" s="320"/>
      <c r="AR1052" s="320"/>
      <c r="AS1052" s="320"/>
      <c r="AT1052" s="320"/>
      <c r="AU1052" s="320"/>
      <c r="AV1052" s="320"/>
      <c r="AW1052" s="320"/>
      <c r="AX1052" s="320"/>
      <c r="AY1052" s="320"/>
      <c r="AZ1052" s="320"/>
      <c r="BA1052" s="320"/>
      <c r="BB1052" s="320"/>
      <c r="BC1052" s="320"/>
      <c r="BD1052" s="320"/>
    </row>
    <row r="1053" spans="1:56" ht="16.5" customHeight="1">
      <c r="A1053" s="312"/>
      <c r="B1053" s="451"/>
      <c r="C1053" s="313"/>
      <c r="D1053" s="313"/>
      <c r="E1053" s="313"/>
      <c r="F1053" s="313"/>
      <c r="G1053" s="313"/>
      <c r="H1053" s="313"/>
      <c r="I1053" s="313"/>
      <c r="J1053" s="313"/>
      <c r="K1053" s="313"/>
      <c r="L1053" s="313"/>
      <c r="M1053" s="313"/>
      <c r="N1053" s="313"/>
      <c r="O1053" s="314"/>
      <c r="P1053" s="314"/>
      <c r="Q1053" s="314"/>
      <c r="R1053" s="314"/>
      <c r="S1053" s="313"/>
      <c r="T1053" s="315"/>
      <c r="U1053" s="316"/>
      <c r="V1053" s="317"/>
      <c r="W1053" s="465"/>
      <c r="X1053" s="464"/>
      <c r="Y1053" s="319"/>
      <c r="Z1053" s="294"/>
      <c r="AA1053" s="294"/>
      <c r="AB1053" s="294"/>
      <c r="AC1053" s="294"/>
      <c r="AD1053" s="294"/>
      <c r="AE1053" s="294"/>
      <c r="AF1053" s="294"/>
      <c r="AG1053" s="294"/>
      <c r="AH1053" s="294"/>
      <c r="AI1053" s="295"/>
      <c r="AJ1053" s="296"/>
      <c r="AK1053" s="321"/>
      <c r="AL1053" s="294"/>
      <c r="AM1053" s="294"/>
      <c r="AN1053" s="320"/>
      <c r="AO1053" s="320"/>
      <c r="AP1053" s="320"/>
      <c r="AQ1053" s="320"/>
      <c r="AR1053" s="320"/>
      <c r="AS1053" s="320"/>
      <c r="AT1053" s="320"/>
      <c r="AU1053" s="320"/>
      <c r="AV1053" s="320"/>
      <c r="AW1053" s="320"/>
      <c r="AX1053" s="320"/>
      <c r="AY1053" s="320"/>
      <c r="AZ1053" s="320"/>
      <c r="BA1053" s="320"/>
      <c r="BB1053" s="320"/>
      <c r="BC1053" s="320"/>
      <c r="BD1053" s="320"/>
    </row>
    <row r="1054" spans="1:56" ht="16.5" customHeight="1">
      <c r="A1054" s="312"/>
      <c r="B1054" s="451"/>
      <c r="C1054" s="313"/>
      <c r="D1054" s="313"/>
      <c r="E1054" s="313"/>
      <c r="F1054" s="313"/>
      <c r="G1054" s="313"/>
      <c r="H1054" s="313"/>
      <c r="I1054" s="313"/>
      <c r="J1054" s="313"/>
      <c r="K1054" s="313"/>
      <c r="L1054" s="313"/>
      <c r="M1054" s="313"/>
      <c r="N1054" s="313"/>
      <c r="O1054" s="314"/>
      <c r="P1054" s="314"/>
      <c r="Q1054" s="314"/>
      <c r="R1054" s="314"/>
      <c r="S1054" s="313"/>
      <c r="T1054" s="315"/>
      <c r="U1054" s="316"/>
      <c r="V1054" s="317"/>
      <c r="W1054" s="465"/>
      <c r="X1054" s="464"/>
      <c r="Y1054" s="319"/>
      <c r="Z1054" s="294"/>
      <c r="AA1054" s="294"/>
      <c r="AB1054" s="294"/>
      <c r="AC1054" s="294"/>
      <c r="AD1054" s="294"/>
      <c r="AE1054" s="294"/>
      <c r="AF1054" s="294"/>
      <c r="AG1054" s="294"/>
      <c r="AH1054" s="294"/>
      <c r="AI1054" s="295"/>
      <c r="AJ1054" s="296"/>
      <c r="AK1054" s="321"/>
      <c r="AL1054" s="294"/>
      <c r="AM1054" s="294"/>
      <c r="AN1054" s="320"/>
      <c r="AO1054" s="320"/>
      <c r="AP1054" s="320"/>
      <c r="AQ1054" s="320"/>
      <c r="AR1054" s="320"/>
      <c r="AS1054" s="320"/>
      <c r="AT1054" s="320"/>
      <c r="AU1054" s="320"/>
      <c r="AV1054" s="320"/>
      <c r="AW1054" s="320"/>
      <c r="AX1054" s="320"/>
      <c r="AY1054" s="320"/>
      <c r="AZ1054" s="320"/>
      <c r="BA1054" s="320"/>
      <c r="BB1054" s="320"/>
      <c r="BC1054" s="320"/>
      <c r="BD1054" s="320"/>
    </row>
    <row r="1055" spans="1:56" ht="16.5" customHeight="1">
      <c r="A1055" s="312"/>
      <c r="B1055" s="451"/>
      <c r="C1055" s="313"/>
      <c r="D1055" s="313"/>
      <c r="E1055" s="313"/>
      <c r="F1055" s="313"/>
      <c r="G1055" s="313"/>
      <c r="H1055" s="313"/>
      <c r="I1055" s="313"/>
      <c r="J1055" s="313"/>
      <c r="K1055" s="313"/>
      <c r="L1055" s="313"/>
      <c r="M1055" s="313"/>
      <c r="N1055" s="313"/>
      <c r="O1055" s="314"/>
      <c r="P1055" s="314"/>
      <c r="Q1055" s="314"/>
      <c r="R1055" s="314"/>
      <c r="S1055" s="313"/>
      <c r="T1055" s="315"/>
      <c r="U1055" s="316"/>
      <c r="V1055" s="317"/>
      <c r="W1055" s="465"/>
      <c r="X1055" s="464"/>
      <c r="Y1055" s="319"/>
      <c r="Z1055" s="294"/>
      <c r="AA1055" s="294"/>
      <c r="AB1055" s="294"/>
      <c r="AC1055" s="294"/>
      <c r="AD1055" s="294"/>
      <c r="AE1055" s="294"/>
      <c r="AF1055" s="294"/>
      <c r="AG1055" s="294"/>
      <c r="AH1055" s="294"/>
      <c r="AI1055" s="295"/>
      <c r="AJ1055" s="296"/>
      <c r="AK1055" s="321"/>
      <c r="AL1055" s="294"/>
      <c r="AM1055" s="294"/>
      <c r="AN1055" s="320"/>
      <c r="AO1055" s="320"/>
      <c r="AP1055" s="320"/>
      <c r="AQ1055" s="320"/>
      <c r="AR1055" s="320"/>
      <c r="AS1055" s="320"/>
      <c r="AT1055" s="320"/>
      <c r="AU1055" s="320"/>
      <c r="AV1055" s="320"/>
      <c r="AW1055" s="320"/>
      <c r="AX1055" s="320"/>
      <c r="AY1055" s="320"/>
      <c r="AZ1055" s="320"/>
      <c r="BA1055" s="320"/>
      <c r="BB1055" s="320"/>
      <c r="BC1055" s="320"/>
      <c r="BD1055" s="320"/>
    </row>
    <row r="1056" spans="1:56" ht="16.5" customHeight="1">
      <c r="A1056" s="312"/>
      <c r="B1056" s="451"/>
      <c r="C1056" s="313"/>
      <c r="D1056" s="313"/>
      <c r="E1056" s="313"/>
      <c r="F1056" s="313"/>
      <c r="G1056" s="313"/>
      <c r="H1056" s="313"/>
      <c r="I1056" s="313"/>
      <c r="J1056" s="313"/>
      <c r="K1056" s="313"/>
      <c r="L1056" s="313"/>
      <c r="M1056" s="313"/>
      <c r="N1056" s="313"/>
      <c r="O1056" s="314"/>
      <c r="P1056" s="314"/>
      <c r="Q1056" s="314"/>
      <c r="R1056" s="314"/>
      <c r="S1056" s="313"/>
      <c r="T1056" s="315"/>
      <c r="U1056" s="316"/>
      <c r="V1056" s="317"/>
      <c r="W1056" s="465"/>
      <c r="X1056" s="464"/>
      <c r="Y1056" s="319"/>
      <c r="Z1056" s="294"/>
      <c r="AA1056" s="294"/>
      <c r="AB1056" s="294"/>
      <c r="AC1056" s="294"/>
      <c r="AD1056" s="294"/>
      <c r="AE1056" s="294"/>
      <c r="AF1056" s="294"/>
      <c r="AG1056" s="294"/>
      <c r="AH1056" s="294"/>
      <c r="AI1056" s="295"/>
      <c r="AJ1056" s="296"/>
      <c r="AK1056" s="321"/>
      <c r="AL1056" s="294"/>
      <c r="AM1056" s="294"/>
      <c r="AN1056" s="320"/>
      <c r="AO1056" s="320"/>
      <c r="AP1056" s="320"/>
      <c r="AQ1056" s="320"/>
      <c r="AR1056" s="320"/>
      <c r="AS1056" s="320"/>
      <c r="AT1056" s="320"/>
      <c r="AU1056" s="320"/>
      <c r="AV1056" s="320"/>
      <c r="AW1056" s="320"/>
      <c r="AX1056" s="320"/>
      <c r="AY1056" s="320"/>
      <c r="AZ1056" s="320"/>
      <c r="BA1056" s="320"/>
      <c r="BB1056" s="320"/>
      <c r="BC1056" s="320"/>
      <c r="BD1056" s="320"/>
    </row>
    <row r="1057" spans="1:56" ht="16.5" customHeight="1">
      <c r="A1057" s="312"/>
      <c r="B1057" s="451"/>
      <c r="C1057" s="313"/>
      <c r="D1057" s="313"/>
      <c r="E1057" s="313"/>
      <c r="F1057" s="313"/>
      <c r="G1057" s="313"/>
      <c r="H1057" s="313"/>
      <c r="I1057" s="313"/>
      <c r="J1057" s="313"/>
      <c r="K1057" s="313"/>
      <c r="L1057" s="313"/>
      <c r="M1057" s="313"/>
      <c r="N1057" s="313"/>
      <c r="O1057" s="314"/>
      <c r="P1057" s="314"/>
      <c r="Q1057" s="314"/>
      <c r="R1057" s="314"/>
      <c r="S1057" s="313"/>
      <c r="T1057" s="315"/>
      <c r="U1057" s="316"/>
      <c r="V1057" s="317"/>
      <c r="W1057" s="465"/>
      <c r="X1057" s="464"/>
      <c r="Y1057" s="319"/>
      <c r="Z1057" s="294"/>
      <c r="AA1057" s="294"/>
      <c r="AB1057" s="294"/>
      <c r="AC1057" s="294"/>
      <c r="AD1057" s="294"/>
      <c r="AE1057" s="294"/>
      <c r="AF1057" s="294"/>
      <c r="AG1057" s="294"/>
      <c r="AH1057" s="294"/>
      <c r="AI1057" s="295"/>
      <c r="AJ1057" s="296"/>
      <c r="AK1057" s="321"/>
      <c r="AL1057" s="294"/>
      <c r="AM1057" s="294"/>
      <c r="AN1057" s="320"/>
      <c r="AO1057" s="320"/>
      <c r="AP1057" s="320"/>
      <c r="AQ1057" s="320"/>
      <c r="AR1057" s="320"/>
      <c r="AS1057" s="320"/>
      <c r="AT1057" s="320"/>
      <c r="AU1057" s="320"/>
      <c r="AV1057" s="320"/>
      <c r="AW1057" s="320"/>
      <c r="AX1057" s="320"/>
      <c r="AY1057" s="320"/>
      <c r="AZ1057" s="320"/>
      <c r="BA1057" s="320"/>
      <c r="BB1057" s="320"/>
      <c r="BC1057" s="320"/>
      <c r="BD1057" s="320"/>
    </row>
    <row r="1058" spans="1:56" ht="16.5" customHeight="1">
      <c r="A1058" s="312"/>
      <c r="B1058" s="451"/>
      <c r="C1058" s="313"/>
      <c r="D1058" s="313"/>
      <c r="E1058" s="313"/>
      <c r="F1058" s="313"/>
      <c r="G1058" s="313"/>
      <c r="H1058" s="313"/>
      <c r="I1058" s="313"/>
      <c r="J1058" s="313"/>
      <c r="K1058" s="313"/>
      <c r="L1058" s="313"/>
      <c r="M1058" s="313"/>
      <c r="N1058" s="313"/>
      <c r="O1058" s="314"/>
      <c r="P1058" s="314"/>
      <c r="Q1058" s="314"/>
      <c r="R1058" s="314"/>
      <c r="S1058" s="313"/>
      <c r="T1058" s="315"/>
      <c r="U1058" s="316"/>
      <c r="V1058" s="317"/>
      <c r="W1058" s="465"/>
      <c r="X1058" s="464"/>
      <c r="Y1058" s="319"/>
      <c r="Z1058" s="294"/>
      <c r="AA1058" s="294"/>
      <c r="AB1058" s="294"/>
      <c r="AC1058" s="294"/>
      <c r="AD1058" s="294"/>
      <c r="AE1058" s="294"/>
      <c r="AF1058" s="294"/>
      <c r="AG1058" s="294"/>
      <c r="AH1058" s="294"/>
      <c r="AI1058" s="295"/>
      <c r="AJ1058" s="296"/>
      <c r="AK1058" s="321"/>
      <c r="AL1058" s="294"/>
      <c r="AM1058" s="294"/>
      <c r="AN1058" s="320"/>
      <c r="AO1058" s="320"/>
      <c r="AP1058" s="320"/>
      <c r="AQ1058" s="320"/>
      <c r="AR1058" s="320"/>
      <c r="AS1058" s="320"/>
      <c r="AT1058" s="320"/>
      <c r="AU1058" s="320"/>
      <c r="AV1058" s="320"/>
      <c r="AW1058" s="320"/>
      <c r="AX1058" s="320"/>
      <c r="AY1058" s="320"/>
      <c r="AZ1058" s="320"/>
      <c r="BA1058" s="320"/>
      <c r="BB1058" s="320"/>
      <c r="BC1058" s="320"/>
      <c r="BD1058" s="320"/>
    </row>
    <row r="1059" spans="1:56" ht="16.5" customHeight="1">
      <c r="A1059" s="312"/>
      <c r="B1059" s="451"/>
      <c r="C1059" s="313"/>
      <c r="D1059" s="313"/>
      <c r="E1059" s="313"/>
      <c r="F1059" s="313"/>
      <c r="G1059" s="313"/>
      <c r="H1059" s="313"/>
      <c r="I1059" s="313"/>
      <c r="J1059" s="313"/>
      <c r="K1059" s="313"/>
      <c r="L1059" s="313"/>
      <c r="M1059" s="313"/>
      <c r="N1059" s="313"/>
      <c r="O1059" s="314"/>
      <c r="P1059" s="314"/>
      <c r="Q1059" s="314"/>
      <c r="R1059" s="314"/>
      <c r="S1059" s="313"/>
      <c r="T1059" s="315"/>
      <c r="U1059" s="316"/>
      <c r="V1059" s="317"/>
      <c r="W1059" s="465"/>
      <c r="X1059" s="464"/>
      <c r="Y1059" s="319"/>
      <c r="Z1059" s="294"/>
      <c r="AA1059" s="294"/>
      <c r="AB1059" s="294"/>
      <c r="AC1059" s="294"/>
      <c r="AD1059" s="294"/>
      <c r="AE1059" s="294"/>
      <c r="AF1059" s="294"/>
      <c r="AG1059" s="294"/>
      <c r="AH1059" s="294"/>
      <c r="AI1059" s="295"/>
      <c r="AJ1059" s="296"/>
      <c r="AK1059" s="321"/>
      <c r="AL1059" s="294"/>
      <c r="AM1059" s="294"/>
      <c r="AN1059" s="320"/>
      <c r="AO1059" s="320"/>
      <c r="AP1059" s="320"/>
      <c r="AQ1059" s="320"/>
      <c r="AR1059" s="320"/>
      <c r="AS1059" s="320"/>
      <c r="AT1059" s="320"/>
      <c r="AU1059" s="320"/>
      <c r="AV1059" s="320"/>
      <c r="AW1059" s="320"/>
      <c r="AX1059" s="320"/>
      <c r="AY1059" s="320"/>
      <c r="AZ1059" s="320"/>
      <c r="BA1059" s="320"/>
      <c r="BB1059" s="320"/>
      <c r="BC1059" s="320"/>
      <c r="BD1059" s="320"/>
    </row>
    <row r="1060" spans="1:56" ht="16.5" customHeight="1">
      <c r="A1060" s="312"/>
      <c r="B1060" s="451"/>
      <c r="C1060" s="313"/>
      <c r="D1060" s="313"/>
      <c r="E1060" s="313"/>
      <c r="F1060" s="313"/>
      <c r="G1060" s="313"/>
      <c r="H1060" s="313"/>
      <c r="I1060" s="313"/>
      <c r="J1060" s="313"/>
      <c r="K1060" s="313"/>
      <c r="L1060" s="313"/>
      <c r="M1060" s="313"/>
      <c r="N1060" s="313"/>
      <c r="O1060" s="314"/>
      <c r="P1060" s="314"/>
      <c r="Q1060" s="314"/>
      <c r="R1060" s="314"/>
      <c r="S1060" s="313"/>
      <c r="T1060" s="315"/>
      <c r="U1060" s="316"/>
      <c r="V1060" s="317"/>
      <c r="W1060" s="465"/>
      <c r="X1060" s="464"/>
      <c r="Y1060" s="319"/>
      <c r="Z1060" s="294"/>
      <c r="AA1060" s="294"/>
      <c r="AB1060" s="294"/>
      <c r="AC1060" s="294"/>
      <c r="AD1060" s="294"/>
      <c r="AE1060" s="294"/>
      <c r="AF1060" s="294"/>
      <c r="AG1060" s="294"/>
      <c r="AH1060" s="294"/>
      <c r="AI1060" s="295"/>
      <c r="AJ1060" s="296"/>
      <c r="AK1060" s="321"/>
      <c r="AL1060" s="294"/>
      <c r="AM1060" s="294"/>
      <c r="AN1060" s="320"/>
      <c r="AO1060" s="320"/>
      <c r="AP1060" s="320"/>
      <c r="AQ1060" s="320"/>
      <c r="AR1060" s="320"/>
      <c r="AS1060" s="320"/>
      <c r="AT1060" s="320"/>
      <c r="AU1060" s="320"/>
      <c r="AV1060" s="320"/>
      <c r="AW1060" s="320"/>
      <c r="AX1060" s="320"/>
      <c r="AY1060" s="320"/>
      <c r="AZ1060" s="320"/>
      <c r="BA1060" s="320"/>
      <c r="BB1060" s="320"/>
      <c r="BC1060" s="320"/>
      <c r="BD1060" s="320"/>
    </row>
    <row r="1061" spans="1:56" ht="16.5" customHeight="1">
      <c r="A1061" s="312"/>
      <c r="B1061" s="451"/>
      <c r="C1061" s="313"/>
      <c r="D1061" s="313"/>
      <c r="E1061" s="313"/>
      <c r="F1061" s="313"/>
      <c r="G1061" s="313"/>
      <c r="H1061" s="313"/>
      <c r="I1061" s="313"/>
      <c r="J1061" s="313"/>
      <c r="K1061" s="313"/>
      <c r="L1061" s="313"/>
      <c r="M1061" s="313"/>
      <c r="N1061" s="313"/>
      <c r="O1061" s="314"/>
      <c r="P1061" s="314"/>
      <c r="Q1061" s="314"/>
      <c r="R1061" s="314"/>
      <c r="S1061" s="313"/>
      <c r="T1061" s="315"/>
      <c r="U1061" s="316"/>
      <c r="V1061" s="317"/>
      <c r="W1061" s="465"/>
      <c r="X1061" s="464"/>
      <c r="Y1061" s="319"/>
      <c r="Z1061" s="294"/>
      <c r="AA1061" s="294"/>
      <c r="AB1061" s="294"/>
      <c r="AC1061" s="294"/>
      <c r="AD1061" s="294"/>
      <c r="AE1061" s="294"/>
      <c r="AF1061" s="294"/>
      <c r="AG1061" s="294"/>
      <c r="AH1061" s="294"/>
      <c r="AI1061" s="295"/>
      <c r="AJ1061" s="296"/>
      <c r="AK1061" s="321"/>
      <c r="AL1061" s="294"/>
      <c r="AM1061" s="294"/>
      <c r="AN1061" s="320"/>
      <c r="AO1061" s="320"/>
      <c r="AP1061" s="320"/>
      <c r="AQ1061" s="320"/>
      <c r="AR1061" s="320"/>
      <c r="AS1061" s="320"/>
      <c r="AT1061" s="320"/>
      <c r="AU1061" s="320"/>
      <c r="AV1061" s="320"/>
      <c r="AW1061" s="320"/>
      <c r="AX1061" s="320"/>
      <c r="AY1061" s="320"/>
      <c r="AZ1061" s="320"/>
      <c r="BA1061" s="320"/>
      <c r="BB1061" s="320"/>
      <c r="BC1061" s="320"/>
      <c r="BD1061" s="320"/>
    </row>
    <row r="1062" spans="1:56" ht="16.5" customHeight="1">
      <c r="A1062" s="312"/>
      <c r="B1062" s="451"/>
      <c r="C1062" s="313"/>
      <c r="D1062" s="313"/>
      <c r="E1062" s="313"/>
      <c r="F1062" s="313"/>
      <c r="G1062" s="313"/>
      <c r="H1062" s="313"/>
      <c r="I1062" s="313"/>
      <c r="J1062" s="313"/>
      <c r="K1062" s="313"/>
      <c r="L1062" s="313"/>
      <c r="M1062" s="313"/>
      <c r="N1062" s="313"/>
      <c r="O1062" s="314"/>
      <c r="P1062" s="314"/>
      <c r="Q1062" s="314"/>
      <c r="R1062" s="314"/>
      <c r="S1062" s="313"/>
      <c r="T1062" s="315"/>
      <c r="U1062" s="316"/>
      <c r="V1062" s="317"/>
      <c r="W1062" s="465"/>
      <c r="X1062" s="464"/>
      <c r="Y1062" s="319"/>
      <c r="Z1062" s="294"/>
      <c r="AA1062" s="294"/>
      <c r="AB1062" s="294"/>
      <c r="AC1062" s="294"/>
      <c r="AD1062" s="294"/>
      <c r="AE1062" s="294"/>
      <c r="AF1062" s="294"/>
      <c r="AG1062" s="294"/>
      <c r="AH1062" s="294"/>
      <c r="AI1062" s="295"/>
      <c r="AJ1062" s="296"/>
      <c r="AK1062" s="321"/>
      <c r="AL1062" s="294"/>
      <c r="AM1062" s="294"/>
      <c r="AN1062" s="320"/>
      <c r="AO1062" s="320"/>
      <c r="AP1062" s="320"/>
      <c r="AQ1062" s="320"/>
      <c r="AR1062" s="320"/>
      <c r="AS1062" s="320"/>
      <c r="AT1062" s="320"/>
      <c r="AU1062" s="320"/>
      <c r="AV1062" s="320"/>
      <c r="AW1062" s="320"/>
      <c r="AX1062" s="320"/>
      <c r="AY1062" s="320"/>
      <c r="AZ1062" s="320"/>
      <c r="BA1062" s="320"/>
      <c r="BB1062" s="320"/>
      <c r="BC1062" s="320"/>
      <c r="BD1062" s="320"/>
    </row>
    <row r="1063" spans="1:56" ht="16.5" customHeight="1">
      <c r="A1063" s="312"/>
      <c r="B1063" s="451"/>
      <c r="C1063" s="313"/>
      <c r="D1063" s="313"/>
      <c r="E1063" s="313"/>
      <c r="F1063" s="313"/>
      <c r="G1063" s="313"/>
      <c r="H1063" s="313"/>
      <c r="I1063" s="313"/>
      <c r="J1063" s="313"/>
      <c r="K1063" s="313"/>
      <c r="L1063" s="313"/>
      <c r="M1063" s="313"/>
      <c r="N1063" s="313"/>
      <c r="O1063" s="314"/>
      <c r="P1063" s="314"/>
      <c r="Q1063" s="314"/>
      <c r="R1063" s="314"/>
      <c r="S1063" s="313"/>
      <c r="T1063" s="315"/>
      <c r="U1063" s="316"/>
      <c r="V1063" s="317"/>
      <c r="W1063" s="465"/>
      <c r="X1063" s="464"/>
      <c r="Y1063" s="319"/>
      <c r="Z1063" s="294"/>
      <c r="AA1063" s="294"/>
      <c r="AB1063" s="294"/>
      <c r="AC1063" s="294"/>
      <c r="AD1063" s="294"/>
      <c r="AE1063" s="294"/>
      <c r="AF1063" s="294"/>
      <c r="AG1063" s="294"/>
      <c r="AH1063" s="294"/>
      <c r="AI1063" s="295"/>
      <c r="AJ1063" s="296"/>
      <c r="AK1063" s="321"/>
      <c r="AL1063" s="294"/>
      <c r="AM1063" s="294"/>
      <c r="AN1063" s="320"/>
      <c r="AO1063" s="320"/>
      <c r="AP1063" s="320"/>
      <c r="AQ1063" s="320"/>
      <c r="AR1063" s="320"/>
      <c r="AS1063" s="320"/>
      <c r="AT1063" s="320"/>
      <c r="AU1063" s="320"/>
      <c r="AV1063" s="320"/>
      <c r="AW1063" s="320"/>
      <c r="AX1063" s="320"/>
      <c r="AY1063" s="320"/>
      <c r="AZ1063" s="320"/>
      <c r="BA1063" s="320"/>
      <c r="BB1063" s="320"/>
      <c r="BC1063" s="320"/>
      <c r="BD1063" s="320"/>
    </row>
    <row r="1064" spans="1:56" ht="16.5" customHeight="1">
      <c r="A1064" s="312"/>
      <c r="B1064" s="451"/>
      <c r="C1064" s="313"/>
      <c r="D1064" s="313"/>
      <c r="E1064" s="313"/>
      <c r="F1064" s="313"/>
      <c r="G1064" s="313"/>
      <c r="H1064" s="313"/>
      <c r="I1064" s="313"/>
      <c r="J1064" s="313"/>
      <c r="K1064" s="313"/>
      <c r="L1064" s="313"/>
      <c r="M1064" s="313"/>
      <c r="N1064" s="313"/>
      <c r="O1064" s="314"/>
      <c r="P1064" s="314"/>
      <c r="Q1064" s="314"/>
      <c r="R1064" s="314"/>
      <c r="S1064" s="313"/>
      <c r="T1064" s="315"/>
      <c r="U1064" s="316"/>
      <c r="V1064" s="317"/>
      <c r="W1064" s="465"/>
      <c r="X1064" s="464"/>
      <c r="Y1064" s="319"/>
      <c r="Z1064" s="294"/>
      <c r="AA1064" s="294"/>
      <c r="AB1064" s="294"/>
      <c r="AC1064" s="294"/>
      <c r="AD1064" s="294"/>
      <c r="AE1064" s="294"/>
      <c r="AF1064" s="294"/>
      <c r="AG1064" s="294"/>
      <c r="AH1064" s="294"/>
      <c r="AI1064" s="295"/>
      <c r="AJ1064" s="296"/>
      <c r="AK1064" s="321"/>
      <c r="AL1064" s="294"/>
      <c r="AM1064" s="294"/>
      <c r="AN1064" s="320"/>
      <c r="AO1064" s="320"/>
      <c r="AP1064" s="320"/>
      <c r="AQ1064" s="320"/>
      <c r="AR1064" s="320"/>
      <c r="AS1064" s="320"/>
      <c r="AT1064" s="320"/>
      <c r="AU1064" s="320"/>
      <c r="AV1064" s="320"/>
      <c r="AW1064" s="320"/>
      <c r="AX1064" s="320"/>
      <c r="AY1064" s="320"/>
      <c r="AZ1064" s="320"/>
      <c r="BA1064" s="320"/>
      <c r="BB1064" s="320"/>
      <c r="BC1064" s="320"/>
      <c r="BD1064" s="320"/>
    </row>
    <row r="1065" spans="1:56" ht="16.5" customHeight="1">
      <c r="A1065" s="312"/>
      <c r="B1065" s="451"/>
      <c r="C1065" s="313"/>
      <c r="D1065" s="313"/>
      <c r="E1065" s="313"/>
      <c r="F1065" s="313"/>
      <c r="G1065" s="313"/>
      <c r="H1065" s="313"/>
      <c r="I1065" s="313"/>
      <c r="J1065" s="313"/>
      <c r="K1065" s="313"/>
      <c r="L1065" s="313"/>
      <c r="M1065" s="313"/>
      <c r="N1065" s="313"/>
      <c r="O1065" s="314"/>
      <c r="P1065" s="314"/>
      <c r="Q1065" s="314"/>
      <c r="R1065" s="314"/>
      <c r="S1065" s="313"/>
      <c r="T1065" s="315"/>
      <c r="U1065" s="316"/>
      <c r="V1065" s="317"/>
      <c r="W1065" s="465"/>
      <c r="X1065" s="464"/>
      <c r="Y1065" s="319"/>
      <c r="Z1065" s="294"/>
      <c r="AA1065" s="294"/>
      <c r="AB1065" s="294"/>
      <c r="AC1065" s="294"/>
      <c r="AD1065" s="294"/>
      <c r="AE1065" s="294"/>
      <c r="AF1065" s="294"/>
      <c r="AG1065" s="294"/>
      <c r="AH1065" s="294"/>
      <c r="AI1065" s="295"/>
      <c r="AJ1065" s="296"/>
      <c r="AK1065" s="321"/>
      <c r="AL1065" s="294"/>
      <c r="AM1065" s="294"/>
      <c r="AN1065" s="320"/>
      <c r="AO1065" s="320"/>
      <c r="AP1065" s="320"/>
      <c r="AQ1065" s="320"/>
      <c r="AR1065" s="320"/>
      <c r="AS1065" s="320"/>
      <c r="AT1065" s="320"/>
      <c r="AU1065" s="320"/>
      <c r="AV1065" s="320"/>
      <c r="AW1065" s="320"/>
      <c r="AX1065" s="320"/>
      <c r="AY1065" s="320"/>
      <c r="AZ1065" s="320"/>
      <c r="BA1065" s="320"/>
      <c r="BB1065" s="320"/>
      <c r="BC1065" s="320"/>
      <c r="BD1065" s="320"/>
    </row>
    <row r="1066" spans="1:56" ht="16.5" customHeight="1">
      <c r="A1066" s="312"/>
      <c r="B1066" s="451"/>
      <c r="C1066" s="313"/>
      <c r="D1066" s="313"/>
      <c r="E1066" s="313"/>
      <c r="F1066" s="313"/>
      <c r="G1066" s="313"/>
      <c r="H1066" s="313"/>
      <c r="I1066" s="313"/>
      <c r="J1066" s="313"/>
      <c r="K1066" s="313"/>
      <c r="L1066" s="313"/>
      <c r="M1066" s="313"/>
      <c r="N1066" s="313"/>
      <c r="O1066" s="314"/>
      <c r="P1066" s="314"/>
      <c r="Q1066" s="314"/>
      <c r="R1066" s="314"/>
      <c r="S1066" s="313"/>
      <c r="T1066" s="315"/>
      <c r="U1066" s="316"/>
      <c r="V1066" s="317"/>
      <c r="W1066" s="465"/>
      <c r="X1066" s="464"/>
      <c r="Y1066" s="319"/>
      <c r="Z1066" s="294"/>
      <c r="AA1066" s="294"/>
      <c r="AB1066" s="294"/>
      <c r="AC1066" s="294"/>
      <c r="AD1066" s="294"/>
      <c r="AE1066" s="294"/>
      <c r="AF1066" s="294"/>
      <c r="AG1066" s="294"/>
      <c r="AH1066" s="294"/>
      <c r="AI1066" s="295"/>
      <c r="AJ1066" s="296"/>
      <c r="AK1066" s="321"/>
      <c r="AL1066" s="294"/>
      <c r="AM1066" s="294"/>
      <c r="AN1066" s="320"/>
      <c r="AO1066" s="320"/>
      <c r="AP1066" s="320"/>
      <c r="AQ1066" s="320"/>
      <c r="AR1066" s="320"/>
      <c r="AS1066" s="320"/>
      <c r="AT1066" s="320"/>
      <c r="AU1066" s="320"/>
      <c r="AV1066" s="320"/>
      <c r="AW1066" s="320"/>
      <c r="AX1066" s="320"/>
      <c r="AY1066" s="320"/>
      <c r="AZ1066" s="320"/>
      <c r="BA1066" s="320"/>
      <c r="BB1066" s="320"/>
      <c r="BC1066" s="320"/>
      <c r="BD1066" s="320"/>
    </row>
    <row r="1067" spans="1:56" ht="16.5" customHeight="1">
      <c r="A1067" s="312"/>
      <c r="B1067" s="451"/>
      <c r="C1067" s="313"/>
      <c r="D1067" s="313"/>
      <c r="E1067" s="313"/>
      <c r="F1067" s="313"/>
      <c r="G1067" s="313"/>
      <c r="H1067" s="313"/>
      <c r="I1067" s="313"/>
      <c r="J1067" s="313"/>
      <c r="K1067" s="313"/>
      <c r="L1067" s="313"/>
      <c r="M1067" s="313"/>
      <c r="N1067" s="313"/>
      <c r="O1067" s="314"/>
      <c r="P1067" s="314"/>
      <c r="Q1067" s="314"/>
      <c r="R1067" s="314"/>
      <c r="S1067" s="313"/>
      <c r="T1067" s="315"/>
      <c r="U1067" s="316"/>
      <c r="V1067" s="317"/>
      <c r="W1067" s="465"/>
      <c r="X1067" s="464"/>
      <c r="Y1067" s="319"/>
      <c r="Z1067" s="294"/>
      <c r="AA1067" s="294"/>
      <c r="AB1067" s="294"/>
      <c r="AC1067" s="294"/>
      <c r="AD1067" s="294"/>
      <c r="AE1067" s="294"/>
      <c r="AF1067" s="294"/>
      <c r="AG1067" s="294"/>
      <c r="AH1067" s="294"/>
      <c r="AI1067" s="295"/>
      <c r="AJ1067" s="296"/>
      <c r="AK1067" s="321"/>
      <c r="AL1067" s="294"/>
      <c r="AM1067" s="294"/>
      <c r="AN1067" s="320"/>
      <c r="AO1067" s="320"/>
      <c r="AP1067" s="320"/>
      <c r="AQ1067" s="320"/>
      <c r="AR1067" s="320"/>
      <c r="AS1067" s="320"/>
      <c r="AT1067" s="320"/>
      <c r="AU1067" s="320"/>
      <c r="AV1067" s="320"/>
      <c r="AW1067" s="320"/>
      <c r="AX1067" s="320"/>
      <c r="AY1067" s="320"/>
      <c r="AZ1067" s="320"/>
      <c r="BA1067" s="320"/>
      <c r="BB1067" s="320"/>
      <c r="BC1067" s="320"/>
      <c r="BD1067" s="320"/>
    </row>
    <row r="1068" spans="1:56" ht="16.5" customHeight="1">
      <c r="A1068" s="312"/>
      <c r="B1068" s="451"/>
      <c r="C1068" s="313"/>
      <c r="D1068" s="313"/>
      <c r="E1068" s="313"/>
      <c r="F1068" s="313"/>
      <c r="G1068" s="313"/>
      <c r="H1068" s="313"/>
      <c r="I1068" s="313"/>
      <c r="J1068" s="313"/>
      <c r="K1068" s="313"/>
      <c r="L1068" s="313"/>
      <c r="M1068" s="313"/>
      <c r="N1068" s="313"/>
      <c r="O1068" s="314"/>
      <c r="P1068" s="314"/>
      <c r="Q1068" s="314"/>
      <c r="R1068" s="314"/>
      <c r="S1068" s="313"/>
      <c r="T1068" s="315"/>
      <c r="U1068" s="316"/>
      <c r="V1068" s="317"/>
      <c r="W1068" s="465"/>
      <c r="X1068" s="464"/>
      <c r="Y1068" s="319"/>
      <c r="Z1068" s="294"/>
      <c r="AA1068" s="294"/>
      <c r="AB1068" s="294"/>
      <c r="AC1068" s="294"/>
      <c r="AD1068" s="294"/>
      <c r="AE1068" s="294"/>
      <c r="AF1068" s="294"/>
      <c r="AG1068" s="294"/>
      <c r="AH1068" s="294"/>
      <c r="AI1068" s="295"/>
      <c r="AJ1068" s="296"/>
      <c r="AK1068" s="321"/>
      <c r="AL1068" s="294"/>
      <c r="AM1068" s="294"/>
      <c r="AN1068" s="320"/>
      <c r="AO1068" s="320"/>
      <c r="AP1068" s="320"/>
      <c r="AQ1068" s="320"/>
      <c r="AR1068" s="320"/>
      <c r="AS1068" s="320"/>
      <c r="AT1068" s="320"/>
      <c r="AU1068" s="320"/>
      <c r="AV1068" s="320"/>
      <c r="AW1068" s="320"/>
      <c r="AX1068" s="320"/>
      <c r="AY1068" s="320"/>
      <c r="AZ1068" s="320"/>
      <c r="BA1068" s="320"/>
      <c r="BB1068" s="320"/>
      <c r="BC1068" s="320"/>
      <c r="BD1068" s="320"/>
    </row>
    <row r="1069" spans="1:56" ht="16.5" customHeight="1">
      <c r="A1069" s="312"/>
      <c r="B1069" s="451"/>
      <c r="C1069" s="313"/>
      <c r="D1069" s="313"/>
      <c r="E1069" s="313"/>
      <c r="F1069" s="313"/>
      <c r="G1069" s="313"/>
      <c r="H1069" s="313"/>
      <c r="I1069" s="313"/>
      <c r="J1069" s="313"/>
      <c r="K1069" s="313"/>
      <c r="L1069" s="313"/>
      <c r="M1069" s="313"/>
      <c r="N1069" s="313"/>
      <c r="O1069" s="314"/>
      <c r="P1069" s="314"/>
      <c r="Q1069" s="314"/>
      <c r="R1069" s="314"/>
      <c r="S1069" s="313"/>
      <c r="T1069" s="315"/>
      <c r="U1069" s="316"/>
      <c r="V1069" s="317"/>
      <c r="W1069" s="465"/>
      <c r="X1069" s="464"/>
      <c r="Y1069" s="319"/>
      <c r="Z1069" s="294"/>
      <c r="AA1069" s="294"/>
      <c r="AB1069" s="294"/>
      <c r="AC1069" s="294"/>
      <c r="AD1069" s="294"/>
      <c r="AE1069" s="294"/>
      <c r="AF1069" s="294"/>
      <c r="AG1069" s="294"/>
      <c r="AH1069" s="294"/>
      <c r="AI1069" s="295"/>
      <c r="AJ1069" s="296"/>
      <c r="AK1069" s="321"/>
      <c r="AL1069" s="294"/>
      <c r="AM1069" s="294"/>
      <c r="AN1069" s="320"/>
      <c r="AO1069" s="320"/>
      <c r="AP1069" s="320"/>
      <c r="AQ1069" s="320"/>
      <c r="AR1069" s="320"/>
      <c r="AS1069" s="320"/>
      <c r="AT1069" s="320"/>
      <c r="AU1069" s="320"/>
      <c r="AV1069" s="320"/>
      <c r="AW1069" s="320"/>
      <c r="AX1069" s="320"/>
      <c r="AY1069" s="320"/>
      <c r="AZ1069" s="320"/>
      <c r="BA1069" s="320"/>
      <c r="BB1069" s="320"/>
      <c r="BC1069" s="320"/>
      <c r="BD1069" s="320"/>
    </row>
    <row r="1070" spans="1:56" ht="16.5" customHeight="1">
      <c r="A1070" s="312"/>
      <c r="B1070" s="451"/>
      <c r="C1070" s="313"/>
      <c r="D1070" s="313"/>
      <c r="E1070" s="313"/>
      <c r="F1070" s="313"/>
      <c r="G1070" s="313"/>
      <c r="H1070" s="313"/>
      <c r="I1070" s="313"/>
      <c r="J1070" s="313"/>
      <c r="K1070" s="313"/>
      <c r="L1070" s="313"/>
      <c r="M1070" s="313"/>
      <c r="N1070" s="313"/>
      <c r="O1070" s="314"/>
      <c r="P1070" s="314"/>
      <c r="Q1070" s="314"/>
      <c r="R1070" s="314"/>
      <c r="S1070" s="313"/>
      <c r="T1070" s="315"/>
      <c r="U1070" s="316"/>
      <c r="V1070" s="317"/>
      <c r="W1070" s="465"/>
      <c r="X1070" s="464"/>
      <c r="Y1070" s="319"/>
      <c r="Z1070" s="294"/>
      <c r="AA1070" s="294"/>
      <c r="AB1070" s="294"/>
      <c r="AC1070" s="294"/>
      <c r="AD1070" s="294"/>
      <c r="AE1070" s="294"/>
      <c r="AF1070" s="294"/>
      <c r="AG1070" s="294"/>
      <c r="AH1070" s="294"/>
      <c r="AI1070" s="295"/>
      <c r="AJ1070" s="296"/>
      <c r="AK1070" s="321"/>
      <c r="AL1070" s="294"/>
      <c r="AM1070" s="294"/>
      <c r="AN1070" s="320"/>
      <c r="AO1070" s="320"/>
      <c r="AP1070" s="320"/>
      <c r="AQ1070" s="320"/>
      <c r="AR1070" s="320"/>
      <c r="AS1070" s="320"/>
      <c r="AT1070" s="320"/>
      <c r="AU1070" s="320"/>
      <c r="AV1070" s="320"/>
      <c r="AW1070" s="320"/>
      <c r="AX1070" s="320"/>
      <c r="AY1070" s="320"/>
      <c r="AZ1070" s="320"/>
      <c r="BA1070" s="320"/>
      <c r="BB1070" s="320"/>
      <c r="BC1070" s="320"/>
      <c r="BD1070" s="320"/>
    </row>
    <row r="1071" spans="1:56" ht="16.5" customHeight="1">
      <c r="A1071" s="312"/>
      <c r="B1071" s="451"/>
      <c r="C1071" s="313"/>
      <c r="D1071" s="313"/>
      <c r="E1071" s="313"/>
      <c r="F1071" s="313"/>
      <c r="G1071" s="313"/>
      <c r="H1071" s="313"/>
      <c r="I1071" s="313"/>
      <c r="J1071" s="313"/>
      <c r="K1071" s="313"/>
      <c r="L1071" s="313"/>
      <c r="M1071" s="313"/>
      <c r="N1071" s="313"/>
      <c r="O1071" s="314"/>
      <c r="P1071" s="314"/>
      <c r="Q1071" s="314"/>
      <c r="R1071" s="314"/>
      <c r="S1071" s="313"/>
      <c r="T1071" s="315"/>
      <c r="U1071" s="316"/>
      <c r="V1071" s="317"/>
      <c r="W1071" s="465"/>
      <c r="X1071" s="464"/>
      <c r="Y1071" s="319"/>
      <c r="Z1071" s="294"/>
      <c r="AA1071" s="294"/>
      <c r="AB1071" s="294"/>
      <c r="AC1071" s="294"/>
      <c r="AD1071" s="294"/>
      <c r="AE1071" s="294"/>
      <c r="AF1071" s="294"/>
      <c r="AG1071" s="294"/>
      <c r="AH1071" s="294"/>
      <c r="AI1071" s="295"/>
      <c r="AJ1071" s="296"/>
      <c r="AK1071" s="321"/>
      <c r="AL1071" s="294"/>
      <c r="AM1071" s="294"/>
      <c r="AN1071" s="320"/>
      <c r="AO1071" s="320"/>
      <c r="AP1071" s="320"/>
      <c r="AQ1071" s="320"/>
      <c r="AR1071" s="320"/>
      <c r="AS1071" s="320"/>
      <c r="AT1071" s="320"/>
      <c r="AU1071" s="320"/>
      <c r="AV1071" s="320"/>
      <c r="AW1071" s="320"/>
      <c r="AX1071" s="320"/>
      <c r="AY1071" s="320"/>
      <c r="AZ1071" s="320"/>
      <c r="BA1071" s="320"/>
      <c r="BB1071" s="320"/>
      <c r="BC1071" s="320"/>
      <c r="BD1071" s="320"/>
    </row>
    <row r="1072" spans="1:56" ht="16.5" customHeight="1">
      <c r="A1072" s="312"/>
      <c r="B1072" s="451"/>
      <c r="C1072" s="313"/>
      <c r="D1072" s="313"/>
      <c r="E1072" s="313"/>
      <c r="F1072" s="313"/>
      <c r="G1072" s="313"/>
      <c r="H1072" s="313"/>
      <c r="I1072" s="313"/>
      <c r="J1072" s="313"/>
      <c r="K1072" s="313"/>
      <c r="L1072" s="313"/>
      <c r="M1072" s="313"/>
      <c r="N1072" s="313"/>
      <c r="O1072" s="314"/>
      <c r="P1072" s="314"/>
      <c r="Q1072" s="314"/>
      <c r="R1072" s="314"/>
      <c r="S1072" s="313"/>
      <c r="T1072" s="315"/>
      <c r="U1072" s="316"/>
      <c r="V1072" s="317"/>
      <c r="W1072" s="465"/>
      <c r="X1072" s="464"/>
      <c r="Y1072" s="319"/>
      <c r="Z1072" s="294"/>
      <c r="AA1072" s="294"/>
      <c r="AB1072" s="294"/>
      <c r="AC1072" s="294"/>
      <c r="AD1072" s="294"/>
      <c r="AE1072" s="294"/>
      <c r="AF1072" s="294"/>
      <c r="AG1072" s="294"/>
      <c r="AH1072" s="294"/>
      <c r="AI1072" s="295"/>
      <c r="AJ1072" s="296"/>
      <c r="AK1072" s="321"/>
      <c r="AL1072" s="294"/>
      <c r="AM1072" s="294"/>
      <c r="AN1072" s="320"/>
      <c r="AO1072" s="320"/>
      <c r="AP1072" s="320"/>
      <c r="AQ1072" s="320"/>
      <c r="AR1072" s="320"/>
      <c r="AS1072" s="320"/>
      <c r="AT1072" s="320"/>
      <c r="AU1072" s="320"/>
      <c r="AV1072" s="320"/>
      <c r="AW1072" s="320"/>
      <c r="AX1072" s="320"/>
      <c r="AY1072" s="320"/>
      <c r="AZ1072" s="320"/>
      <c r="BA1072" s="320"/>
      <c r="BB1072" s="320"/>
      <c r="BC1072" s="320"/>
      <c r="BD1072" s="320"/>
    </row>
    <row r="1073" spans="1:56" ht="16.5" customHeight="1">
      <c r="A1073" s="312"/>
      <c r="B1073" s="451"/>
      <c r="C1073" s="313"/>
      <c r="D1073" s="313"/>
      <c r="E1073" s="313"/>
      <c r="F1073" s="313"/>
      <c r="G1073" s="313"/>
      <c r="H1073" s="313"/>
      <c r="I1073" s="313"/>
      <c r="J1073" s="313"/>
      <c r="K1073" s="313"/>
      <c r="L1073" s="313"/>
      <c r="M1073" s="313"/>
      <c r="N1073" s="313"/>
      <c r="O1073" s="314"/>
      <c r="P1073" s="314"/>
      <c r="Q1073" s="314"/>
      <c r="R1073" s="314"/>
      <c r="S1073" s="313"/>
      <c r="T1073" s="315"/>
      <c r="U1073" s="316"/>
      <c r="V1073" s="317"/>
      <c r="W1073" s="465"/>
      <c r="X1073" s="464"/>
      <c r="Y1073" s="319"/>
      <c r="Z1073" s="294"/>
      <c r="AA1073" s="294"/>
      <c r="AB1073" s="294"/>
      <c r="AC1073" s="294"/>
      <c r="AD1073" s="294"/>
      <c r="AE1073" s="294"/>
      <c r="AF1073" s="294"/>
      <c r="AG1073" s="294"/>
      <c r="AH1073" s="294"/>
      <c r="AI1073" s="295"/>
      <c r="AJ1073" s="296"/>
      <c r="AK1073" s="321"/>
      <c r="AL1073" s="294"/>
      <c r="AM1073" s="294"/>
      <c r="AN1073" s="320"/>
      <c r="AO1073" s="320"/>
      <c r="AP1073" s="320"/>
      <c r="AQ1073" s="320"/>
      <c r="AR1073" s="320"/>
      <c r="AS1073" s="320"/>
      <c r="AT1073" s="320"/>
      <c r="AU1073" s="320"/>
      <c r="AV1073" s="320"/>
      <c r="AW1073" s="320"/>
      <c r="AX1073" s="320"/>
      <c r="AY1073" s="320"/>
      <c r="AZ1073" s="320"/>
      <c r="BA1073" s="320"/>
      <c r="BB1073" s="320"/>
      <c r="BC1073" s="320"/>
      <c r="BD1073" s="320"/>
    </row>
    <row r="1074" spans="1:56" ht="16.5" customHeight="1">
      <c r="A1074" s="312"/>
      <c r="B1074" s="451"/>
      <c r="C1074" s="313"/>
      <c r="D1074" s="313"/>
      <c r="E1074" s="313"/>
      <c r="F1074" s="313"/>
      <c r="G1074" s="313"/>
      <c r="H1074" s="313"/>
      <c r="I1074" s="313"/>
      <c r="J1074" s="313"/>
      <c r="K1074" s="313"/>
      <c r="L1074" s="313"/>
      <c r="M1074" s="313"/>
      <c r="N1074" s="313"/>
      <c r="O1074" s="314"/>
      <c r="P1074" s="314"/>
      <c r="Q1074" s="314"/>
      <c r="R1074" s="314"/>
      <c r="S1074" s="313"/>
      <c r="T1074" s="315"/>
      <c r="U1074" s="316"/>
      <c r="V1074" s="317"/>
      <c r="W1074" s="465"/>
      <c r="X1074" s="464"/>
      <c r="Y1074" s="319"/>
      <c r="Z1074" s="294"/>
      <c r="AA1074" s="294"/>
      <c r="AB1074" s="294"/>
      <c r="AC1074" s="294"/>
      <c r="AD1074" s="294"/>
      <c r="AE1074" s="294"/>
      <c r="AF1074" s="294"/>
      <c r="AG1074" s="294"/>
      <c r="AH1074" s="294"/>
      <c r="AI1074" s="295"/>
      <c r="AJ1074" s="296"/>
      <c r="AK1074" s="321"/>
      <c r="AL1074" s="294"/>
      <c r="AM1074" s="294"/>
      <c r="AN1074" s="320"/>
      <c r="AO1074" s="320"/>
      <c r="AP1074" s="320"/>
      <c r="AQ1074" s="320"/>
      <c r="AR1074" s="320"/>
      <c r="AS1074" s="320"/>
      <c r="AT1074" s="320"/>
      <c r="AU1074" s="320"/>
      <c r="AV1074" s="320"/>
      <c r="AW1074" s="320"/>
      <c r="AX1074" s="320"/>
      <c r="AY1074" s="320"/>
      <c r="AZ1074" s="320"/>
      <c r="BA1074" s="320"/>
      <c r="BB1074" s="320"/>
      <c r="BC1074" s="320"/>
      <c r="BD1074" s="320"/>
    </row>
    <row r="1075" spans="1:56" ht="16.5" customHeight="1">
      <c r="A1075" s="312"/>
      <c r="B1075" s="451"/>
      <c r="C1075" s="313"/>
      <c r="D1075" s="313"/>
      <c r="E1075" s="313"/>
      <c r="F1075" s="313"/>
      <c r="G1075" s="313"/>
      <c r="H1075" s="313"/>
      <c r="I1075" s="313"/>
      <c r="J1075" s="313"/>
      <c r="K1075" s="313"/>
      <c r="L1075" s="313"/>
      <c r="M1075" s="313"/>
      <c r="N1075" s="313"/>
      <c r="O1075" s="314"/>
      <c r="P1075" s="314"/>
      <c r="Q1075" s="314"/>
      <c r="R1075" s="314"/>
      <c r="S1075" s="313"/>
      <c r="T1075" s="315"/>
      <c r="U1075" s="316"/>
      <c r="V1075" s="317"/>
      <c r="W1075" s="465"/>
      <c r="X1075" s="464"/>
      <c r="Y1075" s="319"/>
      <c r="Z1075" s="294"/>
      <c r="AA1075" s="294"/>
      <c r="AB1075" s="294"/>
      <c r="AC1075" s="294"/>
      <c r="AD1075" s="294"/>
      <c r="AE1075" s="294"/>
      <c r="AF1075" s="294"/>
      <c r="AG1075" s="294"/>
      <c r="AH1075" s="294"/>
      <c r="AI1075" s="295"/>
      <c r="AJ1075" s="296"/>
      <c r="AK1075" s="321"/>
      <c r="AL1075" s="294"/>
      <c r="AM1075" s="294"/>
      <c r="AN1075" s="320"/>
      <c r="AO1075" s="320"/>
      <c r="AP1075" s="320"/>
      <c r="AQ1075" s="320"/>
      <c r="AR1075" s="320"/>
      <c r="AS1075" s="320"/>
      <c r="AT1075" s="320"/>
      <c r="AU1075" s="320"/>
      <c r="AV1075" s="320"/>
      <c r="AW1075" s="320"/>
      <c r="AX1075" s="320"/>
      <c r="AY1075" s="320"/>
      <c r="AZ1075" s="320"/>
      <c r="BA1075" s="320"/>
      <c r="BB1075" s="320"/>
      <c r="BC1075" s="320"/>
      <c r="BD1075" s="320"/>
    </row>
    <row r="1076" spans="1:56" ht="16.5" customHeight="1">
      <c r="A1076" s="312"/>
      <c r="B1076" s="451"/>
      <c r="C1076" s="313"/>
      <c r="D1076" s="313"/>
      <c r="E1076" s="313"/>
      <c r="F1076" s="313"/>
      <c r="G1076" s="313"/>
      <c r="H1076" s="313"/>
      <c r="I1076" s="313"/>
      <c r="J1076" s="313"/>
      <c r="K1076" s="313"/>
      <c r="L1076" s="313"/>
      <c r="M1076" s="313"/>
      <c r="N1076" s="313"/>
      <c r="O1076" s="314"/>
      <c r="P1076" s="314"/>
      <c r="Q1076" s="314"/>
      <c r="R1076" s="314"/>
      <c r="S1076" s="313"/>
      <c r="T1076" s="315"/>
      <c r="U1076" s="316"/>
      <c r="V1076" s="317"/>
      <c r="W1076" s="465"/>
      <c r="X1076" s="464"/>
      <c r="Y1076" s="319"/>
      <c r="Z1076" s="294"/>
      <c r="AA1076" s="294"/>
      <c r="AB1076" s="294"/>
      <c r="AC1076" s="294"/>
      <c r="AD1076" s="294"/>
      <c r="AE1076" s="294"/>
      <c r="AF1076" s="294"/>
      <c r="AG1076" s="294"/>
      <c r="AH1076" s="294"/>
      <c r="AI1076" s="295"/>
      <c r="AJ1076" s="296"/>
      <c r="AK1076" s="321"/>
      <c r="AL1076" s="294"/>
      <c r="AM1076" s="294"/>
      <c r="AN1076" s="320"/>
      <c r="AO1076" s="320"/>
      <c r="AP1076" s="320"/>
      <c r="AQ1076" s="320"/>
      <c r="AR1076" s="320"/>
      <c r="AS1076" s="320"/>
      <c r="AT1076" s="320"/>
      <c r="AU1076" s="320"/>
      <c r="AV1076" s="320"/>
      <c r="AW1076" s="320"/>
      <c r="AX1076" s="320"/>
      <c r="AY1076" s="320"/>
      <c r="AZ1076" s="320"/>
      <c r="BA1076" s="320"/>
      <c r="BB1076" s="320"/>
      <c r="BC1076" s="320"/>
      <c r="BD1076" s="320"/>
    </row>
    <row r="1077" spans="1:56" ht="16.5" customHeight="1">
      <c r="A1077" s="312"/>
      <c r="B1077" s="451"/>
      <c r="C1077" s="313"/>
      <c r="D1077" s="313"/>
      <c r="E1077" s="313"/>
      <c r="F1077" s="313"/>
      <c r="G1077" s="313"/>
      <c r="H1077" s="313"/>
      <c r="I1077" s="313"/>
      <c r="J1077" s="313"/>
      <c r="K1077" s="313"/>
      <c r="L1077" s="313"/>
      <c r="M1077" s="313"/>
      <c r="N1077" s="313"/>
      <c r="O1077" s="314"/>
      <c r="P1077" s="314"/>
      <c r="Q1077" s="314"/>
      <c r="R1077" s="314"/>
      <c r="S1077" s="313"/>
      <c r="T1077" s="315"/>
      <c r="U1077" s="316"/>
      <c r="V1077" s="317"/>
      <c r="W1077" s="465"/>
      <c r="X1077" s="464"/>
      <c r="Y1077" s="319"/>
      <c r="Z1077" s="294"/>
      <c r="AA1077" s="294"/>
      <c r="AB1077" s="294"/>
      <c r="AC1077" s="294"/>
      <c r="AD1077" s="294"/>
      <c r="AE1077" s="294"/>
      <c r="AF1077" s="294"/>
      <c r="AG1077" s="294"/>
      <c r="AH1077" s="294"/>
      <c r="AI1077" s="295"/>
      <c r="AJ1077" s="296"/>
      <c r="AK1077" s="321"/>
      <c r="AL1077" s="294"/>
      <c r="AM1077" s="294"/>
      <c r="AN1077" s="320"/>
      <c r="AO1077" s="320"/>
      <c r="AP1077" s="320"/>
      <c r="AQ1077" s="320"/>
      <c r="AR1077" s="320"/>
      <c r="AS1077" s="320"/>
      <c r="AT1077" s="320"/>
      <c r="AU1077" s="320"/>
      <c r="AV1077" s="320"/>
      <c r="AW1077" s="320"/>
      <c r="AX1077" s="320"/>
      <c r="AY1077" s="320"/>
      <c r="AZ1077" s="320"/>
      <c r="BA1077" s="320"/>
      <c r="BB1077" s="320"/>
      <c r="BC1077" s="320"/>
      <c r="BD1077" s="320"/>
    </row>
    <row r="1078" spans="1:56" ht="16.5" customHeight="1">
      <c r="A1078" s="312"/>
      <c r="B1078" s="451"/>
      <c r="C1078" s="313"/>
      <c r="D1078" s="313"/>
      <c r="E1078" s="313"/>
      <c r="F1078" s="313"/>
      <c r="G1078" s="313"/>
      <c r="H1078" s="313"/>
      <c r="I1078" s="313"/>
      <c r="J1078" s="313"/>
      <c r="K1078" s="313"/>
      <c r="L1078" s="313"/>
      <c r="M1078" s="313"/>
      <c r="N1078" s="313"/>
      <c r="O1078" s="314"/>
      <c r="P1078" s="314"/>
      <c r="Q1078" s="314"/>
      <c r="R1078" s="314"/>
      <c r="S1078" s="313"/>
      <c r="T1078" s="315"/>
      <c r="U1078" s="316"/>
      <c r="V1078" s="317"/>
      <c r="W1078" s="465"/>
      <c r="X1078" s="464"/>
      <c r="Y1078" s="319"/>
      <c r="Z1078" s="294"/>
      <c r="AA1078" s="294"/>
      <c r="AB1078" s="294"/>
      <c r="AC1078" s="294"/>
      <c r="AD1078" s="294"/>
      <c r="AE1078" s="294"/>
      <c r="AF1078" s="294"/>
      <c r="AG1078" s="294"/>
      <c r="AH1078" s="294"/>
      <c r="AI1078" s="295"/>
      <c r="AJ1078" s="296"/>
      <c r="AK1078" s="321"/>
      <c r="AL1078" s="294"/>
      <c r="AM1078" s="294"/>
      <c r="AN1078" s="320"/>
      <c r="AO1078" s="320"/>
      <c r="AP1078" s="320"/>
      <c r="AQ1078" s="320"/>
      <c r="AR1078" s="320"/>
      <c r="AS1078" s="320"/>
      <c r="AT1078" s="320"/>
      <c r="AU1078" s="320"/>
      <c r="AV1078" s="320"/>
      <c r="AW1078" s="320"/>
      <c r="AX1078" s="320"/>
      <c r="AY1078" s="320"/>
      <c r="AZ1078" s="320"/>
      <c r="BA1078" s="320"/>
      <c r="BB1078" s="320"/>
      <c r="BC1078" s="320"/>
      <c r="BD1078" s="320"/>
    </row>
    <row r="1079" spans="1:56" ht="16.5" customHeight="1">
      <c r="A1079" s="312"/>
      <c r="B1079" s="451"/>
      <c r="C1079" s="313"/>
      <c r="D1079" s="313"/>
      <c r="E1079" s="313"/>
      <c r="F1079" s="313"/>
      <c r="G1079" s="313"/>
      <c r="H1079" s="313"/>
      <c r="I1079" s="313"/>
      <c r="J1079" s="313"/>
      <c r="K1079" s="313"/>
      <c r="L1079" s="313"/>
      <c r="M1079" s="313"/>
      <c r="N1079" s="313"/>
      <c r="O1079" s="314"/>
      <c r="P1079" s="314"/>
      <c r="Q1079" s="314"/>
      <c r="R1079" s="314"/>
      <c r="S1079" s="313"/>
      <c r="T1079" s="315"/>
      <c r="U1079" s="316"/>
      <c r="V1079" s="317"/>
      <c r="W1079" s="465"/>
      <c r="X1079" s="464"/>
      <c r="Y1079" s="319"/>
      <c r="Z1079" s="294"/>
      <c r="AA1079" s="294"/>
      <c r="AB1079" s="294"/>
      <c r="AC1079" s="294"/>
      <c r="AD1079" s="294"/>
      <c r="AE1079" s="294"/>
      <c r="AF1079" s="294"/>
      <c r="AG1079" s="294"/>
      <c r="AH1079" s="294"/>
      <c r="AI1079" s="295"/>
      <c r="AJ1079" s="296"/>
      <c r="AK1079" s="321"/>
      <c r="AL1079" s="294"/>
      <c r="AM1079" s="294"/>
      <c r="AN1079" s="320"/>
      <c r="AO1079" s="320"/>
      <c r="AP1079" s="320"/>
      <c r="AQ1079" s="320"/>
      <c r="AR1079" s="320"/>
      <c r="AS1079" s="320"/>
      <c r="AT1079" s="320"/>
      <c r="AU1079" s="320"/>
      <c r="AV1079" s="320"/>
      <c r="AW1079" s="320"/>
      <c r="AX1079" s="320"/>
      <c r="AY1079" s="320"/>
      <c r="AZ1079" s="320"/>
      <c r="BA1079" s="320"/>
      <c r="BB1079" s="320"/>
      <c r="BC1079" s="320"/>
      <c r="BD1079" s="320"/>
    </row>
    <row r="1080" spans="1:56" ht="16.5" customHeight="1">
      <c r="A1080" s="312"/>
      <c r="B1080" s="451"/>
      <c r="C1080" s="313"/>
      <c r="D1080" s="313"/>
      <c r="E1080" s="313"/>
      <c r="F1080" s="313"/>
      <c r="G1080" s="313"/>
      <c r="H1080" s="313"/>
      <c r="I1080" s="313"/>
      <c r="J1080" s="313"/>
      <c r="K1080" s="313"/>
      <c r="L1080" s="313"/>
      <c r="M1080" s="313"/>
      <c r="N1080" s="313"/>
      <c r="O1080" s="314"/>
      <c r="P1080" s="314"/>
      <c r="Q1080" s="314"/>
      <c r="R1080" s="314"/>
      <c r="S1080" s="313"/>
      <c r="T1080" s="315"/>
      <c r="U1080" s="316"/>
      <c r="V1080" s="317"/>
      <c r="W1080" s="465"/>
      <c r="X1080" s="464"/>
      <c r="Y1080" s="319"/>
      <c r="Z1080" s="294"/>
      <c r="AA1080" s="294"/>
      <c r="AB1080" s="294"/>
      <c r="AC1080" s="294"/>
      <c r="AD1080" s="294"/>
      <c r="AE1080" s="294"/>
      <c r="AF1080" s="294"/>
      <c r="AG1080" s="294"/>
      <c r="AH1080" s="294"/>
      <c r="AI1080" s="295"/>
      <c r="AJ1080" s="296"/>
      <c r="AK1080" s="321"/>
      <c r="AL1080" s="294"/>
      <c r="AM1080" s="294"/>
      <c r="AN1080" s="320"/>
      <c r="AO1080" s="320"/>
      <c r="AP1080" s="320"/>
      <c r="AQ1080" s="320"/>
      <c r="AR1080" s="320"/>
      <c r="AS1080" s="320"/>
      <c r="AT1080" s="320"/>
      <c r="AU1080" s="320"/>
      <c r="AV1080" s="320"/>
      <c r="AW1080" s="320"/>
      <c r="AX1080" s="320"/>
      <c r="AY1080" s="320"/>
      <c r="AZ1080" s="320"/>
      <c r="BA1080" s="320"/>
      <c r="BB1080" s="320"/>
      <c r="BC1080" s="320"/>
      <c r="BD1080" s="320"/>
    </row>
    <row r="1081" spans="1:56" ht="16.5" customHeight="1">
      <c r="A1081" s="312"/>
      <c r="B1081" s="451"/>
      <c r="C1081" s="313"/>
      <c r="D1081" s="313"/>
      <c r="E1081" s="313"/>
      <c r="F1081" s="313"/>
      <c r="G1081" s="313"/>
      <c r="H1081" s="313"/>
      <c r="I1081" s="313"/>
      <c r="J1081" s="313"/>
      <c r="K1081" s="313"/>
      <c r="L1081" s="313"/>
      <c r="M1081" s="313"/>
      <c r="N1081" s="313"/>
      <c r="O1081" s="314"/>
      <c r="P1081" s="314"/>
      <c r="Q1081" s="314"/>
      <c r="R1081" s="314"/>
      <c r="S1081" s="313"/>
      <c r="T1081" s="315"/>
      <c r="U1081" s="316"/>
      <c r="V1081" s="317"/>
      <c r="W1081" s="465"/>
      <c r="X1081" s="464"/>
      <c r="Y1081" s="319"/>
      <c r="Z1081" s="294"/>
      <c r="AA1081" s="294"/>
      <c r="AB1081" s="294"/>
      <c r="AC1081" s="294"/>
      <c r="AD1081" s="294"/>
      <c r="AE1081" s="294"/>
      <c r="AF1081" s="294"/>
      <c r="AG1081" s="294"/>
      <c r="AH1081" s="294"/>
      <c r="AI1081" s="295"/>
      <c r="AJ1081" s="296"/>
      <c r="AK1081" s="321"/>
      <c r="AL1081" s="294"/>
      <c r="AM1081" s="294"/>
      <c r="AN1081" s="320"/>
      <c r="AO1081" s="320"/>
      <c r="AP1081" s="320"/>
      <c r="AQ1081" s="320"/>
      <c r="AR1081" s="320"/>
      <c r="AS1081" s="320"/>
      <c r="AT1081" s="320"/>
      <c r="AU1081" s="320"/>
      <c r="AV1081" s="320"/>
      <c r="AW1081" s="320"/>
      <c r="AX1081" s="320"/>
      <c r="AY1081" s="320"/>
      <c r="AZ1081" s="320"/>
      <c r="BA1081" s="320"/>
      <c r="BB1081" s="320"/>
      <c r="BC1081" s="320"/>
      <c r="BD1081" s="320"/>
    </row>
    <row r="1082" spans="1:56" ht="16.5" customHeight="1">
      <c r="A1082" s="312"/>
      <c r="B1082" s="451"/>
      <c r="C1082" s="313"/>
      <c r="D1082" s="313"/>
      <c r="E1082" s="313"/>
      <c r="F1082" s="313"/>
      <c r="G1082" s="313"/>
      <c r="H1082" s="313"/>
      <c r="I1082" s="313"/>
      <c r="J1082" s="313"/>
      <c r="K1082" s="313"/>
      <c r="L1082" s="313"/>
      <c r="M1082" s="313"/>
      <c r="N1082" s="313"/>
      <c r="O1082" s="314"/>
      <c r="P1082" s="314"/>
      <c r="Q1082" s="314"/>
      <c r="R1082" s="314"/>
      <c r="S1082" s="313"/>
      <c r="T1082" s="315"/>
      <c r="U1082" s="316"/>
      <c r="V1082" s="317"/>
      <c r="W1082" s="465"/>
      <c r="X1082" s="464"/>
      <c r="Y1082" s="319"/>
      <c r="Z1082" s="294"/>
      <c r="AA1082" s="294"/>
      <c r="AB1082" s="294"/>
      <c r="AC1082" s="294"/>
      <c r="AD1082" s="294"/>
      <c r="AE1082" s="294"/>
      <c r="AF1082" s="294"/>
      <c r="AG1082" s="294"/>
      <c r="AH1082" s="294"/>
      <c r="AI1082" s="295"/>
      <c r="AJ1082" s="296"/>
      <c r="AK1082" s="321"/>
      <c r="AL1082" s="294"/>
      <c r="AM1082" s="294"/>
      <c r="AN1082" s="320"/>
      <c r="AO1082" s="320"/>
      <c r="AP1082" s="320"/>
      <c r="AQ1082" s="320"/>
      <c r="AR1082" s="320"/>
      <c r="AS1082" s="320"/>
      <c r="AT1082" s="320"/>
      <c r="AU1082" s="320"/>
      <c r="AV1082" s="320"/>
      <c r="AW1082" s="320"/>
      <c r="AX1082" s="320"/>
      <c r="AY1082" s="320"/>
      <c r="AZ1082" s="320"/>
      <c r="BA1082" s="320"/>
      <c r="BB1082" s="320"/>
      <c r="BC1082" s="320"/>
      <c r="BD1082" s="320"/>
    </row>
    <row r="1083" spans="1:56" ht="16.5" customHeight="1">
      <c r="A1083" s="312"/>
      <c r="B1083" s="451"/>
      <c r="C1083" s="313"/>
      <c r="D1083" s="313"/>
      <c r="E1083" s="313"/>
      <c r="F1083" s="313"/>
      <c r="G1083" s="313"/>
      <c r="H1083" s="313"/>
      <c r="I1083" s="313"/>
      <c r="J1083" s="313"/>
      <c r="K1083" s="313"/>
      <c r="L1083" s="313"/>
      <c r="M1083" s="313"/>
      <c r="N1083" s="313"/>
      <c r="O1083" s="314"/>
      <c r="P1083" s="314"/>
      <c r="Q1083" s="314"/>
      <c r="R1083" s="314"/>
      <c r="S1083" s="313"/>
      <c r="T1083" s="315"/>
      <c r="U1083" s="316"/>
      <c r="V1083" s="317"/>
      <c r="W1083" s="465"/>
      <c r="X1083" s="464"/>
      <c r="Y1083" s="319"/>
      <c r="Z1083" s="294"/>
      <c r="AA1083" s="294"/>
      <c r="AB1083" s="294"/>
      <c r="AC1083" s="294"/>
      <c r="AD1083" s="294"/>
      <c r="AE1083" s="294"/>
      <c r="AF1083" s="294"/>
      <c r="AG1083" s="294"/>
      <c r="AH1083" s="294"/>
      <c r="AI1083" s="295"/>
      <c r="AJ1083" s="296"/>
      <c r="AK1083" s="321"/>
      <c r="AL1083" s="294"/>
      <c r="AM1083" s="294"/>
      <c r="AN1083" s="320"/>
      <c r="AO1083" s="320"/>
      <c r="AP1083" s="320"/>
      <c r="AQ1083" s="320"/>
      <c r="AR1083" s="320"/>
      <c r="AS1083" s="320"/>
      <c r="AT1083" s="320"/>
      <c r="AU1083" s="320"/>
      <c r="AV1083" s="320"/>
      <c r="AW1083" s="320"/>
      <c r="AX1083" s="320"/>
      <c r="AY1083" s="320"/>
      <c r="AZ1083" s="320"/>
      <c r="BA1083" s="320"/>
      <c r="BB1083" s="320"/>
      <c r="BC1083" s="320"/>
      <c r="BD1083" s="320"/>
    </row>
    <row r="1084" spans="1:56" ht="16.5" customHeight="1">
      <c r="A1084" s="312"/>
      <c r="B1084" s="451"/>
      <c r="C1084" s="313"/>
      <c r="D1084" s="313"/>
      <c r="E1084" s="313"/>
      <c r="F1084" s="313"/>
      <c r="G1084" s="313"/>
      <c r="H1084" s="313"/>
      <c r="I1084" s="313"/>
      <c r="J1084" s="313"/>
      <c r="K1084" s="313"/>
      <c r="L1084" s="313"/>
      <c r="M1084" s="313"/>
      <c r="N1084" s="313"/>
      <c r="O1084" s="314"/>
      <c r="P1084" s="314"/>
      <c r="Q1084" s="314"/>
      <c r="R1084" s="314"/>
      <c r="S1084" s="313"/>
      <c r="T1084" s="315"/>
      <c r="U1084" s="316"/>
      <c r="V1084" s="317"/>
      <c r="W1084" s="465"/>
      <c r="X1084" s="464"/>
      <c r="Y1084" s="319"/>
      <c r="Z1084" s="294"/>
      <c r="AA1084" s="294"/>
      <c r="AB1084" s="294"/>
      <c r="AC1084" s="294"/>
      <c r="AD1084" s="294"/>
      <c r="AE1084" s="294"/>
      <c r="AF1084" s="294"/>
      <c r="AG1084" s="294"/>
      <c r="AH1084" s="294"/>
      <c r="AI1084" s="295"/>
      <c r="AJ1084" s="296"/>
      <c r="AK1084" s="321"/>
      <c r="AL1084" s="294"/>
      <c r="AM1084" s="294"/>
      <c r="AN1084" s="320"/>
      <c r="AO1084" s="320"/>
      <c r="AP1084" s="320"/>
      <c r="AQ1084" s="320"/>
      <c r="AR1084" s="320"/>
      <c r="AS1084" s="320"/>
      <c r="AT1084" s="320"/>
      <c r="AU1084" s="320"/>
      <c r="AV1084" s="320"/>
      <c r="AW1084" s="320"/>
      <c r="AX1084" s="320"/>
      <c r="AY1084" s="320"/>
      <c r="AZ1084" s="320"/>
      <c r="BA1084" s="320"/>
      <c r="BB1084" s="320"/>
      <c r="BC1084" s="320"/>
      <c r="BD1084" s="320"/>
    </row>
    <row r="1085" spans="1:56" ht="16.5" customHeight="1">
      <c r="A1085" s="312"/>
      <c r="B1085" s="451"/>
      <c r="C1085" s="313"/>
      <c r="D1085" s="313"/>
      <c r="E1085" s="313"/>
      <c r="F1085" s="313"/>
      <c r="G1085" s="313"/>
      <c r="H1085" s="313"/>
      <c r="I1085" s="313"/>
      <c r="J1085" s="313"/>
      <c r="K1085" s="313"/>
      <c r="L1085" s="313"/>
      <c r="M1085" s="313"/>
      <c r="N1085" s="313"/>
      <c r="O1085" s="314"/>
      <c r="P1085" s="314"/>
      <c r="Q1085" s="314"/>
      <c r="R1085" s="314"/>
      <c r="S1085" s="313"/>
      <c r="T1085" s="315"/>
      <c r="U1085" s="316"/>
      <c r="V1085" s="317"/>
      <c r="W1085" s="465"/>
      <c r="X1085" s="464"/>
      <c r="Y1085" s="319"/>
      <c r="Z1085" s="294"/>
      <c r="AA1085" s="294"/>
      <c r="AB1085" s="294"/>
      <c r="AC1085" s="294"/>
      <c r="AD1085" s="294"/>
      <c r="AE1085" s="294"/>
      <c r="AF1085" s="294"/>
      <c r="AG1085" s="294"/>
      <c r="AH1085" s="294"/>
      <c r="AI1085" s="295"/>
      <c r="AJ1085" s="296"/>
      <c r="AK1085" s="321"/>
      <c r="AL1085" s="294"/>
      <c r="AM1085" s="294"/>
      <c r="AN1085" s="320"/>
      <c r="AO1085" s="320"/>
      <c r="AP1085" s="320"/>
      <c r="AQ1085" s="320"/>
      <c r="AR1085" s="320"/>
      <c r="AS1085" s="320"/>
      <c r="AT1085" s="320"/>
      <c r="AU1085" s="320"/>
      <c r="AV1085" s="320"/>
      <c r="AW1085" s="320"/>
      <c r="AX1085" s="320"/>
      <c r="AY1085" s="320"/>
      <c r="AZ1085" s="320"/>
      <c r="BA1085" s="320"/>
      <c r="BB1085" s="320"/>
      <c r="BC1085" s="320"/>
      <c r="BD1085" s="320"/>
    </row>
    <row r="1086" spans="1:56" ht="16.5" customHeight="1">
      <c r="A1086" s="312"/>
      <c r="B1086" s="451"/>
      <c r="C1086" s="313"/>
      <c r="D1086" s="313"/>
      <c r="E1086" s="313"/>
      <c r="F1086" s="313"/>
      <c r="G1086" s="313"/>
      <c r="H1086" s="313"/>
      <c r="I1086" s="313"/>
      <c r="J1086" s="313"/>
      <c r="K1086" s="313"/>
      <c r="L1086" s="313"/>
      <c r="M1086" s="313"/>
      <c r="N1086" s="313"/>
      <c r="O1086" s="314"/>
      <c r="P1086" s="314"/>
      <c r="Q1086" s="314"/>
      <c r="R1086" s="314"/>
      <c r="S1086" s="313"/>
      <c r="T1086" s="315"/>
      <c r="U1086" s="316"/>
      <c r="V1086" s="317"/>
      <c r="W1086" s="465"/>
      <c r="X1086" s="464"/>
      <c r="Y1086" s="319"/>
      <c r="Z1086" s="294"/>
      <c r="AA1086" s="294"/>
      <c r="AB1086" s="294"/>
      <c r="AC1086" s="294"/>
      <c r="AD1086" s="294"/>
      <c r="AE1086" s="294"/>
      <c r="AF1086" s="294"/>
      <c r="AG1086" s="294"/>
      <c r="AH1086" s="294"/>
      <c r="AI1086" s="295"/>
      <c r="AJ1086" s="296"/>
      <c r="AK1086" s="321"/>
      <c r="AL1086" s="294"/>
      <c r="AM1086" s="294"/>
      <c r="AN1086" s="320"/>
      <c r="AO1086" s="320"/>
      <c r="AP1086" s="320"/>
      <c r="AQ1086" s="320"/>
      <c r="AR1086" s="320"/>
      <c r="AS1086" s="320"/>
      <c r="AT1086" s="320"/>
      <c r="AU1086" s="320"/>
      <c r="AV1086" s="320"/>
      <c r="AW1086" s="320"/>
      <c r="AX1086" s="320"/>
      <c r="AY1086" s="320"/>
      <c r="AZ1086" s="320"/>
      <c r="BA1086" s="320"/>
      <c r="BB1086" s="320"/>
      <c r="BC1086" s="320"/>
      <c r="BD1086" s="320"/>
    </row>
    <row r="1087" spans="1:56" ht="16.5" customHeight="1">
      <c r="A1087" s="312"/>
      <c r="B1087" s="451"/>
      <c r="C1087" s="313"/>
      <c r="D1087" s="313"/>
      <c r="E1087" s="313"/>
      <c r="F1087" s="313"/>
      <c r="G1087" s="313"/>
      <c r="H1087" s="313"/>
      <c r="I1087" s="313"/>
      <c r="J1087" s="313"/>
      <c r="K1087" s="313"/>
      <c r="L1087" s="313"/>
      <c r="M1087" s="313"/>
      <c r="N1087" s="313"/>
      <c r="O1087" s="314"/>
      <c r="P1087" s="314"/>
      <c r="Q1087" s="314"/>
      <c r="R1087" s="314"/>
      <c r="S1087" s="313"/>
      <c r="T1087" s="315"/>
      <c r="U1087" s="316"/>
      <c r="V1087" s="317"/>
      <c r="W1087" s="465"/>
      <c r="X1087" s="464"/>
      <c r="Y1087" s="319"/>
      <c r="Z1087" s="294"/>
      <c r="AA1087" s="294"/>
      <c r="AB1087" s="294"/>
      <c r="AC1087" s="294"/>
      <c r="AD1087" s="294"/>
      <c r="AE1087" s="294"/>
      <c r="AF1087" s="294"/>
      <c r="AG1087" s="294"/>
      <c r="AH1087" s="294"/>
      <c r="AI1087" s="295"/>
      <c r="AJ1087" s="296"/>
      <c r="AK1087" s="321"/>
      <c r="AL1087" s="294"/>
      <c r="AM1087" s="294"/>
      <c r="AN1087" s="320"/>
      <c r="AO1087" s="320"/>
      <c r="AP1087" s="320"/>
      <c r="AQ1087" s="320"/>
      <c r="AR1087" s="320"/>
      <c r="AS1087" s="320"/>
      <c r="AT1087" s="320"/>
      <c r="AU1087" s="320"/>
      <c r="AV1087" s="320"/>
      <c r="AW1087" s="320"/>
      <c r="AX1087" s="320"/>
      <c r="AY1087" s="320"/>
      <c r="AZ1087" s="320"/>
      <c r="BA1087" s="320"/>
      <c r="BB1087" s="320"/>
      <c r="BC1087" s="320"/>
      <c r="BD1087" s="320"/>
    </row>
    <row r="1088" spans="1:56" ht="16.5" customHeight="1">
      <c r="A1088" s="312"/>
      <c r="B1088" s="451"/>
      <c r="C1088" s="313"/>
      <c r="D1088" s="313"/>
      <c r="E1088" s="313"/>
      <c r="F1088" s="313"/>
      <c r="G1088" s="313"/>
      <c r="H1088" s="313"/>
      <c r="I1088" s="313"/>
      <c r="J1088" s="313"/>
      <c r="K1088" s="313"/>
      <c r="L1088" s="313"/>
      <c r="M1088" s="313"/>
      <c r="N1088" s="313"/>
      <c r="O1088" s="314"/>
      <c r="P1088" s="314"/>
      <c r="Q1088" s="314"/>
      <c r="R1088" s="314"/>
      <c r="S1088" s="313"/>
      <c r="T1088" s="315"/>
      <c r="U1088" s="316"/>
      <c r="V1088" s="317"/>
      <c r="W1088" s="465"/>
      <c r="X1088" s="464"/>
      <c r="Y1088" s="319"/>
      <c r="Z1088" s="294"/>
      <c r="AA1088" s="294"/>
      <c r="AB1088" s="294"/>
      <c r="AC1088" s="294"/>
      <c r="AD1088" s="294"/>
      <c r="AE1088" s="294"/>
      <c r="AF1088" s="294"/>
      <c r="AG1088" s="294"/>
      <c r="AH1088" s="294"/>
      <c r="AI1088" s="295"/>
      <c r="AJ1088" s="296"/>
      <c r="AK1088" s="321"/>
      <c r="AL1088" s="294"/>
      <c r="AM1088" s="294"/>
      <c r="AN1088" s="320"/>
      <c r="AO1088" s="320"/>
      <c r="AP1088" s="320"/>
      <c r="AQ1088" s="320"/>
      <c r="AR1088" s="320"/>
      <c r="AS1088" s="320"/>
      <c r="AT1088" s="320"/>
      <c r="AU1088" s="320"/>
      <c r="AV1088" s="320"/>
      <c r="AW1088" s="320"/>
      <c r="AX1088" s="320"/>
      <c r="AY1088" s="320"/>
      <c r="AZ1088" s="320"/>
      <c r="BA1088" s="320"/>
      <c r="BB1088" s="320"/>
      <c r="BC1088" s="320"/>
      <c r="BD1088" s="320"/>
    </row>
    <row r="1089" spans="1:56" ht="16.5" customHeight="1">
      <c r="A1089" s="312"/>
      <c r="B1089" s="451"/>
      <c r="C1089" s="313"/>
      <c r="D1089" s="313"/>
      <c r="E1089" s="313"/>
      <c r="F1089" s="313"/>
      <c r="G1089" s="313"/>
      <c r="H1089" s="313"/>
      <c r="I1089" s="313"/>
      <c r="J1089" s="313"/>
      <c r="K1089" s="313"/>
      <c r="L1089" s="313"/>
      <c r="M1089" s="313"/>
      <c r="N1089" s="313"/>
      <c r="O1089" s="314"/>
      <c r="P1089" s="314"/>
      <c r="Q1089" s="314"/>
      <c r="R1089" s="314"/>
      <c r="S1089" s="313"/>
      <c r="T1089" s="315"/>
      <c r="U1089" s="316"/>
      <c r="V1089" s="317"/>
      <c r="W1089" s="465"/>
      <c r="X1089" s="464"/>
      <c r="Y1089" s="319"/>
      <c r="Z1089" s="294"/>
      <c r="AA1089" s="294"/>
      <c r="AB1089" s="294"/>
      <c r="AC1089" s="294"/>
      <c r="AD1089" s="294"/>
      <c r="AE1089" s="294"/>
      <c r="AF1089" s="294"/>
      <c r="AG1089" s="294"/>
      <c r="AH1089" s="294"/>
      <c r="AI1089" s="295"/>
      <c r="AJ1089" s="296"/>
      <c r="AK1089" s="321"/>
      <c r="AL1089" s="294"/>
      <c r="AM1089" s="294"/>
      <c r="AN1089" s="320"/>
      <c r="AO1089" s="320"/>
      <c r="AP1089" s="320"/>
      <c r="AQ1089" s="320"/>
      <c r="AR1089" s="320"/>
      <c r="AS1089" s="320"/>
      <c r="AT1089" s="320"/>
      <c r="AU1089" s="320"/>
      <c r="AV1089" s="320"/>
      <c r="AW1089" s="320"/>
      <c r="AX1089" s="320"/>
      <c r="AY1089" s="320"/>
      <c r="AZ1089" s="320"/>
      <c r="BA1089" s="320"/>
      <c r="BB1089" s="320"/>
      <c r="BC1089" s="320"/>
      <c r="BD1089" s="320"/>
    </row>
    <row r="1090" spans="1:56" ht="16.5" customHeight="1">
      <c r="A1090" s="312"/>
      <c r="B1090" s="451"/>
      <c r="C1090" s="313"/>
      <c r="D1090" s="313"/>
      <c r="E1090" s="313"/>
      <c r="F1090" s="313"/>
      <c r="G1090" s="313"/>
      <c r="H1090" s="313"/>
      <c r="I1090" s="313"/>
      <c r="J1090" s="313"/>
      <c r="K1090" s="313"/>
      <c r="L1090" s="313"/>
      <c r="M1090" s="313"/>
      <c r="N1090" s="313"/>
      <c r="O1090" s="314"/>
      <c r="P1090" s="314"/>
      <c r="Q1090" s="314"/>
      <c r="R1090" s="314"/>
      <c r="S1090" s="313"/>
      <c r="T1090" s="315"/>
      <c r="U1090" s="316"/>
      <c r="V1090" s="317"/>
      <c r="W1090" s="465"/>
      <c r="X1090" s="464"/>
      <c r="Y1090" s="319"/>
      <c r="Z1090" s="294"/>
      <c r="AA1090" s="294"/>
      <c r="AB1090" s="294"/>
      <c r="AC1090" s="294"/>
      <c r="AD1090" s="294"/>
      <c r="AE1090" s="294"/>
      <c r="AF1090" s="294"/>
      <c r="AG1090" s="294"/>
      <c r="AH1090" s="294"/>
      <c r="AI1090" s="295"/>
      <c r="AJ1090" s="296"/>
      <c r="AK1090" s="321"/>
      <c r="AL1090" s="294"/>
      <c r="AM1090" s="294"/>
      <c r="AN1090" s="320"/>
      <c r="AO1090" s="320"/>
      <c r="AP1090" s="320"/>
      <c r="AQ1090" s="320"/>
      <c r="AR1090" s="320"/>
      <c r="AS1090" s="320"/>
      <c r="AT1090" s="320"/>
      <c r="AU1090" s="320"/>
      <c r="AV1090" s="320"/>
      <c r="AW1090" s="320"/>
      <c r="AX1090" s="320"/>
      <c r="AY1090" s="320"/>
      <c r="AZ1090" s="320"/>
      <c r="BA1090" s="320"/>
      <c r="BB1090" s="320"/>
      <c r="BC1090" s="320"/>
      <c r="BD1090" s="320"/>
    </row>
    <row r="1091" spans="1:56" ht="16.5" customHeight="1">
      <c r="A1091" s="312"/>
      <c r="B1091" s="451"/>
      <c r="C1091" s="313"/>
      <c r="D1091" s="313"/>
      <c r="E1091" s="313"/>
      <c r="F1091" s="313"/>
      <c r="G1091" s="313"/>
      <c r="H1091" s="313"/>
      <c r="I1091" s="313"/>
      <c r="J1091" s="313"/>
      <c r="K1091" s="313"/>
      <c r="L1091" s="313"/>
      <c r="M1091" s="313"/>
      <c r="N1091" s="313"/>
      <c r="O1091" s="314"/>
      <c r="P1091" s="314"/>
      <c r="Q1091" s="314"/>
      <c r="R1091" s="314"/>
      <c r="S1091" s="313"/>
      <c r="T1091" s="315"/>
      <c r="U1091" s="316"/>
      <c r="V1091" s="317"/>
      <c r="W1091" s="465"/>
      <c r="X1091" s="464"/>
      <c r="Y1091" s="319"/>
      <c r="Z1091" s="294"/>
      <c r="AA1091" s="294"/>
      <c r="AB1091" s="294"/>
      <c r="AC1091" s="294"/>
      <c r="AD1091" s="294"/>
      <c r="AE1091" s="294"/>
      <c r="AF1091" s="294"/>
      <c r="AG1091" s="294"/>
      <c r="AH1091" s="294"/>
      <c r="AI1091" s="295"/>
      <c r="AJ1091" s="296"/>
      <c r="AK1091" s="321"/>
      <c r="AL1091" s="294"/>
      <c r="AM1091" s="294"/>
      <c r="AN1091" s="320"/>
      <c r="AO1091" s="320"/>
      <c r="AP1091" s="320"/>
      <c r="AQ1091" s="320"/>
      <c r="AR1091" s="320"/>
      <c r="AS1091" s="320"/>
      <c r="AT1091" s="320"/>
      <c r="AU1091" s="320"/>
      <c r="AV1091" s="320"/>
      <c r="AW1091" s="320"/>
      <c r="AX1091" s="320"/>
      <c r="AY1091" s="320"/>
      <c r="AZ1091" s="320"/>
      <c r="BA1091" s="320"/>
      <c r="BB1091" s="320"/>
      <c r="BC1091" s="320"/>
      <c r="BD1091" s="320"/>
    </row>
    <row r="1092" spans="1:56" ht="16.5" customHeight="1">
      <c r="A1092" s="312"/>
      <c r="B1092" s="451"/>
      <c r="C1092" s="313"/>
      <c r="D1092" s="313"/>
      <c r="E1092" s="313"/>
      <c r="F1092" s="313"/>
      <c r="G1092" s="313"/>
      <c r="H1092" s="313"/>
      <c r="I1092" s="313"/>
      <c r="J1092" s="313"/>
      <c r="K1092" s="313"/>
      <c r="L1092" s="313"/>
      <c r="M1092" s="313"/>
      <c r="N1092" s="313"/>
      <c r="O1092" s="314"/>
      <c r="P1092" s="314"/>
      <c r="Q1092" s="314"/>
      <c r="R1092" s="314"/>
      <c r="S1092" s="313"/>
      <c r="T1092" s="315"/>
      <c r="U1092" s="316"/>
      <c r="V1092" s="317"/>
      <c r="W1092" s="465"/>
      <c r="X1092" s="464"/>
      <c r="Y1092" s="319"/>
      <c r="Z1092" s="294"/>
      <c r="AA1092" s="294"/>
      <c r="AB1092" s="294"/>
      <c r="AC1092" s="294"/>
      <c r="AD1092" s="294"/>
      <c r="AE1092" s="294"/>
      <c r="AF1092" s="294"/>
      <c r="AG1092" s="294"/>
      <c r="AH1092" s="294"/>
      <c r="AI1092" s="295"/>
      <c r="AJ1092" s="296"/>
      <c r="AK1092" s="321"/>
      <c r="AL1092" s="294"/>
      <c r="AM1092" s="294"/>
      <c r="AN1092" s="320"/>
      <c r="AO1092" s="320"/>
      <c r="AP1092" s="320"/>
      <c r="AQ1092" s="320"/>
      <c r="AR1092" s="320"/>
      <c r="AS1092" s="320"/>
      <c r="AT1092" s="320"/>
      <c r="AU1092" s="320"/>
      <c r="AV1092" s="320"/>
      <c r="AW1092" s="320"/>
      <c r="AX1092" s="320"/>
      <c r="AY1092" s="320"/>
      <c r="AZ1092" s="320"/>
      <c r="BA1092" s="320"/>
      <c r="BB1092" s="320"/>
      <c r="BC1092" s="320"/>
      <c r="BD1092" s="320"/>
    </row>
    <row r="1093" spans="1:56" ht="16.5" customHeight="1">
      <c r="A1093" s="312"/>
      <c r="B1093" s="451"/>
      <c r="C1093" s="313"/>
      <c r="D1093" s="313"/>
      <c r="E1093" s="313"/>
      <c r="F1093" s="313"/>
      <c r="G1093" s="313"/>
      <c r="H1093" s="313"/>
      <c r="I1093" s="313"/>
      <c r="J1093" s="313"/>
      <c r="K1093" s="313"/>
      <c r="L1093" s="313"/>
      <c r="M1093" s="313"/>
      <c r="N1093" s="313"/>
      <c r="O1093" s="314"/>
      <c r="P1093" s="314"/>
      <c r="Q1093" s="314"/>
      <c r="R1093" s="314"/>
      <c r="S1093" s="313"/>
      <c r="T1093" s="315"/>
      <c r="U1093" s="316"/>
      <c r="V1093" s="317"/>
      <c r="W1093" s="465"/>
      <c r="X1093" s="464"/>
      <c r="Y1093" s="319"/>
      <c r="Z1093" s="294"/>
      <c r="AA1093" s="294"/>
      <c r="AB1093" s="294"/>
      <c r="AC1093" s="294"/>
      <c r="AD1093" s="294"/>
      <c r="AE1093" s="294"/>
      <c r="AF1093" s="294"/>
      <c r="AG1093" s="294"/>
      <c r="AH1093" s="294"/>
      <c r="AI1093" s="295"/>
      <c r="AJ1093" s="296"/>
      <c r="AK1093" s="321"/>
      <c r="AL1093" s="294"/>
      <c r="AM1093" s="294"/>
      <c r="AN1093" s="320"/>
      <c r="AO1093" s="320"/>
      <c r="AP1093" s="320"/>
      <c r="AQ1093" s="320"/>
      <c r="AR1093" s="320"/>
      <c r="AS1093" s="320"/>
      <c r="AT1093" s="320"/>
      <c r="AU1093" s="320"/>
      <c r="AV1093" s="320"/>
      <c r="AW1093" s="320"/>
      <c r="AX1093" s="320"/>
      <c r="AY1093" s="320"/>
      <c r="AZ1093" s="320"/>
      <c r="BA1093" s="320"/>
      <c r="BB1093" s="320"/>
      <c r="BC1093" s="320"/>
      <c r="BD1093" s="320"/>
    </row>
    <row r="1094" spans="1:56" ht="16.5" customHeight="1">
      <c r="A1094" s="312"/>
      <c r="B1094" s="451"/>
      <c r="C1094" s="313"/>
      <c r="D1094" s="313"/>
      <c r="E1094" s="313"/>
      <c r="F1094" s="313"/>
      <c r="G1094" s="313"/>
      <c r="H1094" s="313"/>
      <c r="I1094" s="313"/>
      <c r="J1094" s="313"/>
      <c r="K1094" s="313"/>
      <c r="L1094" s="313"/>
      <c r="M1094" s="313"/>
      <c r="N1094" s="313"/>
      <c r="O1094" s="314"/>
      <c r="P1094" s="314"/>
      <c r="Q1094" s="314"/>
      <c r="R1094" s="314"/>
      <c r="S1094" s="313"/>
      <c r="T1094" s="315"/>
      <c r="U1094" s="316"/>
      <c r="V1094" s="317"/>
      <c r="W1094" s="465"/>
      <c r="X1094" s="464"/>
      <c r="Y1094" s="319"/>
      <c r="Z1094" s="294"/>
      <c r="AA1094" s="294"/>
      <c r="AB1094" s="294"/>
      <c r="AC1094" s="294"/>
      <c r="AD1094" s="294"/>
      <c r="AE1094" s="294"/>
      <c r="AF1094" s="294"/>
      <c r="AG1094" s="294"/>
      <c r="AH1094" s="294"/>
      <c r="AI1094" s="295"/>
      <c r="AJ1094" s="296"/>
      <c r="AK1094" s="321"/>
      <c r="AL1094" s="294"/>
      <c r="AM1094" s="294"/>
      <c r="AN1094" s="320"/>
      <c r="AO1094" s="320"/>
      <c r="AP1094" s="320"/>
      <c r="AQ1094" s="320"/>
      <c r="AR1094" s="320"/>
      <c r="AS1094" s="320"/>
      <c r="AT1094" s="320"/>
      <c r="AU1094" s="320"/>
      <c r="AV1094" s="320"/>
      <c r="AW1094" s="320"/>
      <c r="AX1094" s="320"/>
      <c r="AY1094" s="320"/>
      <c r="AZ1094" s="320"/>
      <c r="BA1094" s="320"/>
      <c r="BB1094" s="320"/>
      <c r="BC1094" s="320"/>
      <c r="BD1094" s="320"/>
    </row>
    <row r="1095" spans="1:56" ht="16.5" customHeight="1">
      <c r="A1095" s="312"/>
      <c r="B1095" s="451"/>
      <c r="C1095" s="313"/>
      <c r="D1095" s="313"/>
      <c r="E1095" s="313"/>
      <c r="F1095" s="313"/>
      <c r="G1095" s="313"/>
      <c r="H1095" s="313"/>
      <c r="I1095" s="313"/>
      <c r="J1095" s="313"/>
      <c r="K1095" s="313"/>
      <c r="L1095" s="313"/>
      <c r="M1095" s="313"/>
      <c r="N1095" s="313"/>
      <c r="O1095" s="314"/>
      <c r="P1095" s="314"/>
      <c r="Q1095" s="314"/>
      <c r="R1095" s="314"/>
      <c r="S1095" s="313"/>
      <c r="T1095" s="315"/>
      <c r="U1095" s="316"/>
      <c r="V1095" s="317"/>
      <c r="W1095" s="465"/>
      <c r="X1095" s="464"/>
      <c r="Y1095" s="319"/>
      <c r="Z1095" s="294"/>
      <c r="AA1095" s="294"/>
      <c r="AB1095" s="294"/>
      <c r="AC1095" s="294"/>
      <c r="AD1095" s="294"/>
      <c r="AE1095" s="294"/>
      <c r="AF1095" s="294"/>
      <c r="AG1095" s="294"/>
      <c r="AH1095" s="294"/>
      <c r="AI1095" s="295"/>
      <c r="AJ1095" s="296"/>
      <c r="AK1095" s="321"/>
      <c r="AL1095" s="294"/>
      <c r="AM1095" s="294"/>
      <c r="AN1095" s="320"/>
      <c r="AO1095" s="320"/>
      <c r="AP1095" s="320"/>
      <c r="AQ1095" s="320"/>
      <c r="AR1095" s="320"/>
      <c r="AS1095" s="320"/>
      <c r="AT1095" s="320"/>
      <c r="AU1095" s="320"/>
      <c r="AV1095" s="320"/>
      <c r="AW1095" s="320"/>
      <c r="AX1095" s="320"/>
      <c r="AY1095" s="320"/>
      <c r="AZ1095" s="320"/>
      <c r="BA1095" s="320"/>
      <c r="BB1095" s="320"/>
      <c r="BC1095" s="320"/>
      <c r="BD1095" s="320"/>
    </row>
    <row r="1096" spans="1:56" ht="16.5" customHeight="1">
      <c r="A1096" s="312"/>
      <c r="B1096" s="451"/>
      <c r="C1096" s="313"/>
      <c r="D1096" s="313"/>
      <c r="E1096" s="313"/>
      <c r="F1096" s="313"/>
      <c r="G1096" s="313"/>
      <c r="H1096" s="313"/>
      <c r="I1096" s="313"/>
      <c r="J1096" s="313"/>
      <c r="K1096" s="313"/>
      <c r="L1096" s="313"/>
      <c r="M1096" s="313"/>
      <c r="N1096" s="313"/>
      <c r="O1096" s="314"/>
      <c r="P1096" s="314"/>
      <c r="Q1096" s="314"/>
      <c r="R1096" s="314"/>
      <c r="S1096" s="313"/>
      <c r="T1096" s="315"/>
      <c r="U1096" s="316"/>
      <c r="V1096" s="317"/>
      <c r="W1096" s="465"/>
      <c r="X1096" s="464"/>
      <c r="Y1096" s="319"/>
      <c r="Z1096" s="294"/>
      <c r="AA1096" s="294"/>
      <c r="AB1096" s="294"/>
      <c r="AC1096" s="294"/>
      <c r="AD1096" s="294"/>
      <c r="AE1096" s="294"/>
      <c r="AF1096" s="294"/>
      <c r="AG1096" s="294"/>
      <c r="AH1096" s="294"/>
      <c r="AI1096" s="295"/>
      <c r="AJ1096" s="296"/>
      <c r="AK1096" s="321"/>
      <c r="AL1096" s="294"/>
      <c r="AM1096" s="294"/>
      <c r="AN1096" s="320"/>
      <c r="AO1096" s="320"/>
      <c r="AP1096" s="320"/>
      <c r="AQ1096" s="320"/>
      <c r="AR1096" s="320"/>
      <c r="AS1096" s="320"/>
      <c r="AT1096" s="320"/>
      <c r="AU1096" s="320"/>
      <c r="AV1096" s="320"/>
      <c r="AW1096" s="320"/>
      <c r="AX1096" s="320"/>
      <c r="AY1096" s="320"/>
      <c r="AZ1096" s="320"/>
      <c r="BA1096" s="320"/>
      <c r="BB1096" s="320"/>
      <c r="BC1096" s="320"/>
      <c r="BD1096" s="320"/>
    </row>
    <row r="1097" spans="1:56" ht="16.5" customHeight="1">
      <c r="A1097" s="312"/>
      <c r="B1097" s="451"/>
      <c r="C1097" s="313"/>
      <c r="D1097" s="313"/>
      <c r="E1097" s="313"/>
      <c r="F1097" s="313"/>
      <c r="G1097" s="313"/>
      <c r="H1097" s="313"/>
      <c r="I1097" s="313"/>
      <c r="J1097" s="313"/>
      <c r="K1097" s="313"/>
      <c r="L1097" s="313"/>
      <c r="M1097" s="313"/>
      <c r="N1097" s="313"/>
      <c r="O1097" s="314"/>
      <c r="P1097" s="314"/>
      <c r="Q1097" s="314"/>
      <c r="R1097" s="314"/>
      <c r="S1097" s="313"/>
      <c r="T1097" s="315"/>
      <c r="U1097" s="316"/>
      <c r="V1097" s="317"/>
      <c r="W1097" s="465"/>
      <c r="X1097" s="464"/>
      <c r="Y1097" s="319"/>
      <c r="Z1097" s="294"/>
      <c r="AA1097" s="294"/>
      <c r="AB1097" s="294"/>
      <c r="AC1097" s="294"/>
      <c r="AD1097" s="294"/>
      <c r="AE1097" s="294"/>
      <c r="AF1097" s="294"/>
      <c r="AG1097" s="294"/>
      <c r="AH1097" s="294"/>
      <c r="AI1097" s="295"/>
      <c r="AJ1097" s="296"/>
      <c r="AK1097" s="321"/>
      <c r="AL1097" s="294"/>
      <c r="AM1097" s="294"/>
      <c r="AN1097" s="320"/>
      <c r="AO1097" s="320"/>
      <c r="AP1097" s="320"/>
      <c r="AQ1097" s="320"/>
      <c r="AR1097" s="320"/>
      <c r="AS1097" s="320"/>
      <c r="AT1097" s="320"/>
      <c r="AU1097" s="320"/>
      <c r="AV1097" s="320"/>
      <c r="AW1097" s="320"/>
      <c r="AX1097" s="320"/>
      <c r="AY1097" s="320"/>
      <c r="AZ1097" s="320"/>
      <c r="BA1097" s="320"/>
      <c r="BB1097" s="320"/>
      <c r="BC1097" s="320"/>
      <c r="BD1097" s="320"/>
    </row>
    <row r="1098" spans="1:56" ht="16.5" customHeight="1">
      <c r="A1098" s="312"/>
      <c r="B1098" s="451"/>
      <c r="C1098" s="313"/>
      <c r="D1098" s="313"/>
      <c r="E1098" s="313"/>
      <c r="F1098" s="313"/>
      <c r="G1098" s="313"/>
      <c r="H1098" s="313"/>
      <c r="I1098" s="313"/>
      <c r="J1098" s="313"/>
      <c r="K1098" s="313"/>
      <c r="L1098" s="313"/>
      <c r="M1098" s="313"/>
      <c r="N1098" s="313"/>
      <c r="O1098" s="314"/>
      <c r="P1098" s="314"/>
      <c r="Q1098" s="314"/>
      <c r="R1098" s="314"/>
      <c r="S1098" s="313"/>
      <c r="T1098" s="315"/>
      <c r="U1098" s="316"/>
      <c r="V1098" s="317"/>
      <c r="W1098" s="465"/>
      <c r="X1098" s="464"/>
      <c r="Y1098" s="319"/>
      <c r="Z1098" s="294"/>
      <c r="AA1098" s="294"/>
      <c r="AB1098" s="294"/>
      <c r="AC1098" s="294"/>
      <c r="AD1098" s="294"/>
      <c r="AE1098" s="294"/>
      <c r="AF1098" s="294"/>
      <c r="AG1098" s="294"/>
      <c r="AH1098" s="294"/>
      <c r="AI1098" s="295"/>
      <c r="AJ1098" s="296"/>
      <c r="AK1098" s="321"/>
      <c r="AL1098" s="294"/>
      <c r="AM1098" s="294"/>
      <c r="AN1098" s="320"/>
      <c r="AO1098" s="320"/>
      <c r="AP1098" s="320"/>
      <c r="AQ1098" s="320"/>
      <c r="AR1098" s="320"/>
      <c r="AS1098" s="320"/>
      <c r="AT1098" s="320"/>
      <c r="AU1098" s="320"/>
      <c r="AV1098" s="320"/>
      <c r="AW1098" s="320"/>
      <c r="AX1098" s="320"/>
      <c r="AY1098" s="320"/>
      <c r="AZ1098" s="320"/>
      <c r="BA1098" s="320"/>
      <c r="BB1098" s="320"/>
      <c r="BC1098" s="320"/>
      <c r="BD1098" s="320"/>
    </row>
    <row r="1099" spans="1:56" ht="16.5" customHeight="1">
      <c r="A1099" s="312"/>
      <c r="B1099" s="451"/>
      <c r="C1099" s="313"/>
      <c r="D1099" s="313"/>
      <c r="E1099" s="313"/>
      <c r="F1099" s="313"/>
      <c r="G1099" s="313"/>
      <c r="H1099" s="313"/>
      <c r="I1099" s="313"/>
      <c r="J1099" s="313"/>
      <c r="K1099" s="313"/>
      <c r="L1099" s="313"/>
      <c r="M1099" s="313"/>
      <c r="N1099" s="313"/>
      <c r="O1099" s="314"/>
      <c r="P1099" s="314"/>
      <c r="Q1099" s="314"/>
      <c r="R1099" s="314"/>
      <c r="S1099" s="313"/>
      <c r="T1099" s="315"/>
      <c r="U1099" s="316"/>
      <c r="V1099" s="317"/>
      <c r="W1099" s="465"/>
      <c r="X1099" s="464"/>
      <c r="Y1099" s="319"/>
      <c r="Z1099" s="294"/>
      <c r="AA1099" s="294"/>
      <c r="AB1099" s="294"/>
      <c r="AC1099" s="294"/>
      <c r="AD1099" s="294"/>
      <c r="AE1099" s="294"/>
      <c r="AF1099" s="294"/>
      <c r="AG1099" s="294"/>
      <c r="AH1099" s="294"/>
      <c r="AI1099" s="295"/>
      <c r="AJ1099" s="296"/>
      <c r="AK1099" s="321"/>
      <c r="AL1099" s="294"/>
      <c r="AM1099" s="294"/>
      <c r="AN1099" s="320"/>
      <c r="AO1099" s="320"/>
      <c r="AP1099" s="320"/>
      <c r="AQ1099" s="320"/>
      <c r="AR1099" s="320"/>
      <c r="AS1099" s="320"/>
      <c r="AT1099" s="320"/>
      <c r="AU1099" s="320"/>
      <c r="AV1099" s="320"/>
      <c r="AW1099" s="320"/>
      <c r="AX1099" s="320"/>
      <c r="AY1099" s="320"/>
      <c r="AZ1099" s="320"/>
      <c r="BA1099" s="320"/>
      <c r="BB1099" s="320"/>
      <c r="BC1099" s="320"/>
      <c r="BD1099" s="320"/>
    </row>
    <row r="1100" spans="1:56" ht="16.5" customHeight="1">
      <c r="A1100" s="312"/>
      <c r="B1100" s="451"/>
      <c r="C1100" s="313"/>
      <c r="D1100" s="313"/>
      <c r="E1100" s="313"/>
      <c r="F1100" s="313"/>
      <c r="G1100" s="313"/>
      <c r="H1100" s="313"/>
      <c r="I1100" s="313"/>
      <c r="J1100" s="313"/>
      <c r="K1100" s="313"/>
      <c r="L1100" s="313"/>
      <c r="M1100" s="313"/>
      <c r="N1100" s="313"/>
      <c r="O1100" s="314"/>
      <c r="P1100" s="314"/>
      <c r="Q1100" s="314"/>
      <c r="R1100" s="314"/>
      <c r="S1100" s="313"/>
      <c r="T1100" s="315"/>
      <c r="U1100" s="316"/>
      <c r="V1100" s="317"/>
      <c r="W1100" s="465"/>
      <c r="X1100" s="464"/>
      <c r="Y1100" s="319"/>
      <c r="Z1100" s="294"/>
      <c r="AA1100" s="294"/>
      <c r="AB1100" s="294"/>
      <c r="AC1100" s="294"/>
      <c r="AD1100" s="294"/>
      <c r="AE1100" s="294"/>
      <c r="AF1100" s="294"/>
      <c r="AG1100" s="294"/>
      <c r="AH1100" s="294"/>
      <c r="AI1100" s="295"/>
      <c r="AJ1100" s="296"/>
      <c r="AK1100" s="321"/>
      <c r="AL1100" s="294"/>
      <c r="AM1100" s="294"/>
      <c r="AN1100" s="320"/>
      <c r="AO1100" s="320"/>
      <c r="AP1100" s="320"/>
      <c r="AQ1100" s="320"/>
      <c r="AR1100" s="320"/>
      <c r="AS1100" s="320"/>
      <c r="AT1100" s="320"/>
      <c r="AU1100" s="320"/>
      <c r="AV1100" s="320"/>
      <c r="AW1100" s="320"/>
      <c r="AX1100" s="320"/>
      <c r="AY1100" s="320"/>
      <c r="AZ1100" s="320"/>
      <c r="BA1100" s="320"/>
      <c r="BB1100" s="320"/>
      <c r="BC1100" s="320"/>
      <c r="BD1100" s="320"/>
    </row>
    <row r="1101" spans="1:56" ht="16.5" customHeight="1">
      <c r="A1101" s="312"/>
      <c r="B1101" s="451"/>
      <c r="C1101" s="313"/>
      <c r="D1101" s="313"/>
      <c r="E1101" s="313"/>
      <c r="F1101" s="313"/>
      <c r="G1101" s="313"/>
      <c r="H1101" s="313"/>
      <c r="I1101" s="313"/>
      <c r="J1101" s="313"/>
      <c r="K1101" s="313"/>
      <c r="L1101" s="313"/>
      <c r="M1101" s="313"/>
      <c r="N1101" s="313"/>
      <c r="O1101" s="314"/>
      <c r="P1101" s="314"/>
      <c r="Q1101" s="314"/>
      <c r="R1101" s="314"/>
      <c r="S1101" s="313"/>
      <c r="T1101" s="315"/>
      <c r="U1101" s="316"/>
      <c r="V1101" s="317"/>
      <c r="W1101" s="465"/>
      <c r="X1101" s="464"/>
      <c r="Y1101" s="319"/>
      <c r="Z1101" s="294"/>
      <c r="AA1101" s="294"/>
      <c r="AB1101" s="294"/>
      <c r="AC1101" s="294"/>
      <c r="AD1101" s="294"/>
      <c r="AE1101" s="294"/>
      <c r="AF1101" s="294"/>
      <c r="AG1101" s="294"/>
      <c r="AH1101" s="294"/>
      <c r="AI1101" s="295"/>
      <c r="AJ1101" s="296"/>
      <c r="AK1101" s="321"/>
      <c r="AL1101" s="294"/>
      <c r="AM1101" s="294"/>
      <c r="AN1101" s="320"/>
      <c r="AO1101" s="320"/>
      <c r="AP1101" s="320"/>
      <c r="AQ1101" s="320"/>
      <c r="AR1101" s="320"/>
      <c r="AS1101" s="320"/>
      <c r="AT1101" s="320"/>
      <c r="AU1101" s="320"/>
      <c r="AV1101" s="320"/>
      <c r="AW1101" s="320"/>
      <c r="AX1101" s="320"/>
      <c r="AY1101" s="320"/>
      <c r="AZ1101" s="320"/>
      <c r="BA1101" s="320"/>
      <c r="BB1101" s="320"/>
      <c r="BC1101" s="320"/>
      <c r="BD1101" s="320"/>
    </row>
    <row r="1102" spans="1:56" ht="16.5" customHeight="1">
      <c r="A1102" s="312"/>
      <c r="B1102" s="451"/>
      <c r="C1102" s="313"/>
      <c r="D1102" s="313"/>
      <c r="E1102" s="313"/>
      <c r="F1102" s="313"/>
      <c r="G1102" s="313"/>
      <c r="H1102" s="313"/>
      <c r="I1102" s="313"/>
      <c r="J1102" s="313"/>
      <c r="K1102" s="313"/>
      <c r="L1102" s="313"/>
      <c r="M1102" s="313"/>
      <c r="N1102" s="313"/>
      <c r="O1102" s="314"/>
      <c r="P1102" s="314"/>
      <c r="Q1102" s="314"/>
      <c r="R1102" s="314"/>
      <c r="S1102" s="313"/>
      <c r="T1102" s="315"/>
      <c r="U1102" s="316"/>
      <c r="V1102" s="317"/>
      <c r="W1102" s="465"/>
      <c r="X1102" s="464"/>
      <c r="Y1102" s="319"/>
      <c r="Z1102" s="294"/>
      <c r="AA1102" s="294"/>
      <c r="AB1102" s="294"/>
      <c r="AC1102" s="294"/>
      <c r="AD1102" s="294"/>
      <c r="AE1102" s="294"/>
      <c r="AF1102" s="294"/>
      <c r="AG1102" s="294"/>
      <c r="AH1102" s="294"/>
      <c r="AI1102" s="295"/>
      <c r="AJ1102" s="296"/>
      <c r="AK1102" s="321"/>
      <c r="AL1102" s="294"/>
      <c r="AM1102" s="294"/>
      <c r="AN1102" s="320"/>
      <c r="AO1102" s="320"/>
      <c r="AP1102" s="320"/>
      <c r="AQ1102" s="320"/>
      <c r="AR1102" s="320"/>
      <c r="AS1102" s="320"/>
      <c r="AT1102" s="320"/>
      <c r="AU1102" s="320"/>
      <c r="AV1102" s="320"/>
      <c r="AW1102" s="320"/>
      <c r="AX1102" s="320"/>
      <c r="AY1102" s="320"/>
      <c r="AZ1102" s="320"/>
      <c r="BA1102" s="320"/>
      <c r="BB1102" s="320"/>
      <c r="BC1102" s="320"/>
      <c r="BD1102" s="320"/>
    </row>
    <row r="1103" spans="1:56" ht="16.5" customHeight="1">
      <c r="A1103" s="312"/>
      <c r="B1103" s="451"/>
      <c r="C1103" s="313"/>
      <c r="D1103" s="313"/>
      <c r="E1103" s="313"/>
      <c r="F1103" s="313"/>
      <c r="G1103" s="313"/>
      <c r="H1103" s="313"/>
      <c r="I1103" s="313"/>
      <c r="J1103" s="313"/>
      <c r="K1103" s="313"/>
      <c r="L1103" s="313"/>
      <c r="M1103" s="313"/>
      <c r="N1103" s="313"/>
      <c r="O1103" s="314"/>
      <c r="P1103" s="314"/>
      <c r="Q1103" s="314"/>
      <c r="R1103" s="314"/>
      <c r="S1103" s="313"/>
      <c r="T1103" s="315"/>
      <c r="U1103" s="316"/>
      <c r="V1103" s="317"/>
      <c r="W1103" s="465"/>
      <c r="X1103" s="464"/>
      <c r="Y1103" s="319"/>
      <c r="Z1103" s="294"/>
      <c r="AA1103" s="294"/>
      <c r="AB1103" s="294"/>
      <c r="AC1103" s="294"/>
      <c r="AD1103" s="294"/>
      <c r="AE1103" s="294"/>
      <c r="AF1103" s="294"/>
      <c r="AG1103" s="294"/>
      <c r="AH1103" s="294"/>
      <c r="AI1103" s="295"/>
      <c r="AJ1103" s="296"/>
      <c r="AK1103" s="321"/>
      <c r="AL1103" s="294"/>
      <c r="AM1103" s="294"/>
      <c r="AN1103" s="320"/>
      <c r="AO1103" s="320"/>
      <c r="AP1103" s="320"/>
      <c r="AQ1103" s="320"/>
      <c r="AR1103" s="320"/>
      <c r="AS1103" s="320"/>
      <c r="AT1103" s="320"/>
      <c r="AU1103" s="320"/>
      <c r="AV1103" s="320"/>
      <c r="AW1103" s="320"/>
      <c r="AX1103" s="320"/>
      <c r="AY1103" s="320"/>
      <c r="AZ1103" s="320"/>
      <c r="BA1103" s="320"/>
      <c r="BB1103" s="320"/>
      <c r="BC1103" s="320"/>
      <c r="BD1103" s="320"/>
    </row>
    <row r="1104" spans="1:56" ht="16.5" customHeight="1">
      <c r="A1104" s="312"/>
      <c r="B1104" s="451"/>
      <c r="C1104" s="313"/>
      <c r="D1104" s="313"/>
      <c r="E1104" s="313"/>
      <c r="F1104" s="313"/>
      <c r="G1104" s="313"/>
      <c r="H1104" s="313"/>
      <c r="I1104" s="313"/>
      <c r="J1104" s="313"/>
      <c r="K1104" s="313"/>
      <c r="L1104" s="313"/>
      <c r="M1104" s="313"/>
      <c r="N1104" s="313"/>
      <c r="O1104" s="314"/>
      <c r="P1104" s="314"/>
      <c r="Q1104" s="314"/>
      <c r="R1104" s="314"/>
      <c r="S1104" s="313"/>
      <c r="T1104" s="315"/>
      <c r="U1104" s="316"/>
      <c r="V1104" s="317"/>
      <c r="W1104" s="465"/>
      <c r="X1104" s="464"/>
      <c r="Y1104" s="319"/>
      <c r="Z1104" s="294"/>
      <c r="AA1104" s="294"/>
      <c r="AB1104" s="294"/>
      <c r="AC1104" s="294"/>
      <c r="AD1104" s="294"/>
      <c r="AE1104" s="294"/>
      <c r="AF1104" s="294"/>
      <c r="AG1104" s="294"/>
      <c r="AH1104" s="294"/>
      <c r="AI1104" s="295"/>
      <c r="AJ1104" s="296"/>
      <c r="AK1104" s="321"/>
      <c r="AL1104" s="294"/>
      <c r="AM1104" s="294"/>
      <c r="AN1104" s="320"/>
      <c r="AO1104" s="320"/>
      <c r="AP1104" s="320"/>
      <c r="AQ1104" s="320"/>
      <c r="AR1104" s="320"/>
      <c r="AS1104" s="320"/>
      <c r="AT1104" s="320"/>
      <c r="AU1104" s="320"/>
      <c r="AV1104" s="320"/>
      <c r="AW1104" s="320"/>
      <c r="AX1104" s="320"/>
      <c r="AY1104" s="320"/>
      <c r="AZ1104" s="320"/>
      <c r="BA1104" s="320"/>
      <c r="BB1104" s="320"/>
      <c r="BC1104" s="320"/>
      <c r="BD1104" s="320"/>
    </row>
    <row r="1105" spans="1:56" ht="16.5" customHeight="1">
      <c r="A1105" s="312"/>
      <c r="B1105" s="451"/>
      <c r="C1105" s="313"/>
      <c r="D1105" s="313"/>
      <c r="E1105" s="313"/>
      <c r="F1105" s="313"/>
      <c r="G1105" s="313"/>
      <c r="H1105" s="313"/>
      <c r="I1105" s="313"/>
      <c r="J1105" s="313"/>
      <c r="K1105" s="313"/>
      <c r="L1105" s="313"/>
      <c r="M1105" s="313"/>
      <c r="N1105" s="313"/>
      <c r="O1105" s="314"/>
      <c r="P1105" s="314"/>
      <c r="Q1105" s="314"/>
      <c r="R1105" s="314"/>
      <c r="S1105" s="313"/>
      <c r="T1105" s="315"/>
      <c r="U1105" s="316"/>
      <c r="V1105" s="317"/>
      <c r="W1105" s="465"/>
      <c r="X1105" s="464"/>
      <c r="Y1105" s="319"/>
      <c r="Z1105" s="294"/>
      <c r="AA1105" s="294"/>
      <c r="AB1105" s="294"/>
      <c r="AC1105" s="294"/>
      <c r="AD1105" s="294"/>
      <c r="AE1105" s="294"/>
      <c r="AF1105" s="294"/>
      <c r="AG1105" s="294"/>
      <c r="AH1105" s="294"/>
      <c r="AI1105" s="295"/>
      <c r="AJ1105" s="296"/>
      <c r="AK1105" s="321"/>
      <c r="AL1105" s="294"/>
      <c r="AM1105" s="294"/>
      <c r="AN1105" s="320"/>
      <c r="AO1105" s="320"/>
      <c r="AP1105" s="320"/>
      <c r="AQ1105" s="320"/>
      <c r="AR1105" s="320"/>
      <c r="AS1105" s="320"/>
      <c r="AT1105" s="320"/>
      <c r="AU1105" s="320"/>
      <c r="AV1105" s="320"/>
      <c r="AW1105" s="320"/>
      <c r="AX1105" s="320"/>
      <c r="AY1105" s="320"/>
      <c r="AZ1105" s="320"/>
      <c r="BA1105" s="320"/>
      <c r="BB1105" s="320"/>
      <c r="BC1105" s="320"/>
      <c r="BD1105" s="320"/>
    </row>
    <row r="1106" spans="1:56" ht="16.5" customHeight="1">
      <c r="A1106" s="312"/>
      <c r="B1106" s="451"/>
      <c r="C1106" s="313"/>
      <c r="D1106" s="313"/>
      <c r="E1106" s="313"/>
      <c r="F1106" s="313"/>
      <c r="G1106" s="313"/>
      <c r="H1106" s="313"/>
      <c r="I1106" s="313"/>
      <c r="J1106" s="313"/>
      <c r="K1106" s="313"/>
      <c r="L1106" s="313"/>
      <c r="M1106" s="313"/>
      <c r="N1106" s="313"/>
      <c r="O1106" s="314"/>
      <c r="P1106" s="314"/>
      <c r="Q1106" s="314"/>
      <c r="R1106" s="314"/>
      <c r="S1106" s="313"/>
      <c r="T1106" s="315"/>
      <c r="U1106" s="316"/>
      <c r="V1106" s="317"/>
      <c r="W1106" s="465"/>
      <c r="X1106" s="464"/>
      <c r="Y1106" s="319"/>
      <c r="Z1106" s="294"/>
      <c r="AA1106" s="294"/>
      <c r="AB1106" s="294"/>
      <c r="AC1106" s="294"/>
      <c r="AD1106" s="294"/>
      <c r="AE1106" s="294"/>
      <c r="AF1106" s="294"/>
      <c r="AG1106" s="294"/>
      <c r="AH1106" s="294"/>
      <c r="AI1106" s="295"/>
      <c r="AJ1106" s="296"/>
      <c r="AK1106" s="321"/>
      <c r="AL1106" s="294"/>
      <c r="AM1106" s="294"/>
      <c r="AN1106" s="320"/>
      <c r="AO1106" s="320"/>
      <c r="AP1106" s="320"/>
      <c r="AQ1106" s="320"/>
      <c r="AR1106" s="320"/>
      <c r="AS1106" s="320"/>
      <c r="AT1106" s="320"/>
      <c r="AU1106" s="320"/>
      <c r="AV1106" s="320"/>
      <c r="AW1106" s="320"/>
      <c r="AX1106" s="320"/>
      <c r="AY1106" s="320"/>
      <c r="AZ1106" s="320"/>
      <c r="BA1106" s="320"/>
      <c r="BB1106" s="320"/>
      <c r="BC1106" s="320"/>
      <c r="BD1106" s="320"/>
    </row>
    <row r="1107" spans="1:56" ht="16.5" customHeight="1">
      <c r="A1107" s="312"/>
      <c r="B1107" s="451"/>
      <c r="C1107" s="313"/>
      <c r="D1107" s="313"/>
      <c r="E1107" s="313"/>
      <c r="F1107" s="313"/>
      <c r="G1107" s="313"/>
      <c r="H1107" s="313"/>
      <c r="I1107" s="313"/>
      <c r="J1107" s="313"/>
      <c r="K1107" s="313"/>
      <c r="L1107" s="313"/>
      <c r="M1107" s="313"/>
      <c r="N1107" s="313"/>
      <c r="O1107" s="314"/>
      <c r="P1107" s="314"/>
      <c r="Q1107" s="314"/>
      <c r="R1107" s="314"/>
      <c r="S1107" s="313"/>
      <c r="T1107" s="315"/>
      <c r="U1107" s="316"/>
      <c r="V1107" s="317"/>
      <c r="W1107" s="465"/>
      <c r="X1107" s="464"/>
      <c r="Y1107" s="319"/>
      <c r="Z1107" s="294"/>
      <c r="AA1107" s="294"/>
      <c r="AB1107" s="294"/>
      <c r="AC1107" s="294"/>
      <c r="AD1107" s="294"/>
      <c r="AE1107" s="294"/>
      <c r="AF1107" s="294"/>
      <c r="AG1107" s="294"/>
      <c r="AH1107" s="294"/>
      <c r="AI1107" s="295"/>
      <c r="AJ1107" s="296"/>
      <c r="AK1107" s="321"/>
      <c r="AL1107" s="294"/>
      <c r="AM1107" s="294"/>
      <c r="AN1107" s="320"/>
      <c r="AO1107" s="320"/>
      <c r="AP1107" s="320"/>
      <c r="AQ1107" s="320"/>
      <c r="AR1107" s="320"/>
      <c r="AS1107" s="320"/>
      <c r="AT1107" s="320"/>
      <c r="AU1107" s="320"/>
      <c r="AV1107" s="320"/>
      <c r="AW1107" s="320"/>
      <c r="AX1107" s="320"/>
      <c r="AY1107" s="320"/>
      <c r="AZ1107" s="320"/>
      <c r="BA1107" s="320"/>
      <c r="BB1107" s="320"/>
      <c r="BC1107" s="320"/>
      <c r="BD1107" s="320"/>
    </row>
    <row r="1108" spans="1:56" ht="16.5" customHeight="1">
      <c r="A1108" s="312"/>
      <c r="B1108" s="451"/>
      <c r="C1108" s="313"/>
      <c r="D1108" s="313"/>
      <c r="E1108" s="313"/>
      <c r="F1108" s="313"/>
      <c r="G1108" s="313"/>
      <c r="H1108" s="313"/>
      <c r="I1108" s="313"/>
      <c r="J1108" s="313"/>
      <c r="K1108" s="313"/>
      <c r="L1108" s="313"/>
      <c r="M1108" s="313"/>
      <c r="N1108" s="313"/>
      <c r="O1108" s="314"/>
      <c r="P1108" s="314"/>
      <c r="Q1108" s="314"/>
      <c r="R1108" s="314"/>
      <c r="S1108" s="313"/>
      <c r="T1108" s="315"/>
      <c r="U1108" s="316"/>
      <c r="V1108" s="317"/>
      <c r="W1108" s="465"/>
      <c r="X1108" s="464"/>
      <c r="Y1108" s="319"/>
      <c r="Z1108" s="294"/>
      <c r="AA1108" s="294"/>
      <c r="AB1108" s="294"/>
      <c r="AC1108" s="294"/>
      <c r="AD1108" s="294"/>
      <c r="AE1108" s="294"/>
      <c r="AF1108" s="294"/>
      <c r="AG1108" s="294"/>
      <c r="AH1108" s="294"/>
      <c r="AI1108" s="295"/>
      <c r="AJ1108" s="296"/>
      <c r="AK1108" s="321"/>
      <c r="AL1108" s="294"/>
      <c r="AM1108" s="294"/>
      <c r="AN1108" s="320"/>
      <c r="AO1108" s="320"/>
      <c r="AP1108" s="320"/>
      <c r="AQ1108" s="320"/>
      <c r="AR1108" s="320"/>
      <c r="AS1108" s="320"/>
      <c r="AT1108" s="320"/>
      <c r="AU1108" s="320"/>
      <c r="AV1108" s="320"/>
      <c r="AW1108" s="320"/>
      <c r="AX1108" s="320"/>
      <c r="AY1108" s="320"/>
      <c r="AZ1108" s="320"/>
      <c r="BA1108" s="320"/>
      <c r="BB1108" s="320"/>
      <c r="BC1108" s="320"/>
      <c r="BD1108" s="320"/>
    </row>
    <row r="1109" spans="1:56" ht="16.5" customHeight="1">
      <c r="A1109" s="312"/>
      <c r="B1109" s="451"/>
      <c r="C1109" s="313"/>
      <c r="D1109" s="313"/>
      <c r="E1109" s="313"/>
      <c r="F1109" s="313"/>
      <c r="G1109" s="313"/>
      <c r="H1109" s="313"/>
      <c r="I1109" s="313"/>
      <c r="J1109" s="313"/>
      <c r="K1109" s="313"/>
      <c r="L1109" s="313"/>
      <c r="M1109" s="313"/>
      <c r="N1109" s="313"/>
      <c r="O1109" s="314"/>
      <c r="P1109" s="314"/>
      <c r="Q1109" s="314"/>
      <c r="R1109" s="314"/>
      <c r="S1109" s="313"/>
      <c r="T1109" s="315"/>
      <c r="U1109" s="316"/>
      <c r="V1109" s="317"/>
      <c r="W1109" s="465"/>
      <c r="X1109" s="464"/>
      <c r="Y1109" s="319"/>
      <c r="Z1109" s="294"/>
      <c r="AA1109" s="294"/>
      <c r="AB1109" s="294"/>
      <c r="AC1109" s="294"/>
      <c r="AD1109" s="294"/>
      <c r="AE1109" s="294"/>
      <c r="AF1109" s="294"/>
      <c r="AG1109" s="294"/>
      <c r="AH1109" s="294"/>
      <c r="AI1109" s="295"/>
      <c r="AJ1109" s="296"/>
      <c r="AK1109" s="321"/>
      <c r="AL1109" s="294"/>
      <c r="AM1109" s="294"/>
      <c r="AN1109" s="320"/>
      <c r="AO1109" s="320"/>
      <c r="AP1109" s="320"/>
      <c r="AQ1109" s="320"/>
      <c r="AR1109" s="320"/>
      <c r="AS1109" s="320"/>
      <c r="AT1109" s="320"/>
      <c r="AU1109" s="320"/>
      <c r="AV1109" s="320"/>
      <c r="AW1109" s="320"/>
      <c r="AX1109" s="320"/>
      <c r="AY1109" s="320"/>
      <c r="AZ1109" s="320"/>
      <c r="BA1109" s="320"/>
      <c r="BB1109" s="320"/>
      <c r="BC1109" s="320"/>
      <c r="BD1109" s="320"/>
    </row>
    <row r="1110" spans="1:56" ht="16.5" customHeight="1">
      <c r="A1110" s="312"/>
      <c r="B1110" s="451"/>
      <c r="C1110" s="313"/>
      <c r="D1110" s="313"/>
      <c r="E1110" s="313"/>
      <c r="F1110" s="313"/>
      <c r="G1110" s="313"/>
      <c r="H1110" s="313"/>
      <c r="I1110" s="313"/>
      <c r="J1110" s="313"/>
      <c r="K1110" s="313"/>
      <c r="L1110" s="313"/>
      <c r="M1110" s="313"/>
      <c r="N1110" s="313"/>
      <c r="O1110" s="314"/>
      <c r="P1110" s="314"/>
      <c r="Q1110" s="314"/>
      <c r="R1110" s="314"/>
      <c r="S1110" s="313"/>
      <c r="T1110" s="315"/>
      <c r="U1110" s="316"/>
      <c r="V1110" s="317"/>
      <c r="W1110" s="465"/>
      <c r="X1110" s="464"/>
      <c r="Y1110" s="319"/>
      <c r="Z1110" s="294"/>
      <c r="AA1110" s="294"/>
      <c r="AB1110" s="294"/>
      <c r="AC1110" s="294"/>
      <c r="AD1110" s="294"/>
      <c r="AE1110" s="294"/>
      <c r="AF1110" s="294"/>
      <c r="AG1110" s="294"/>
      <c r="AH1110" s="294"/>
      <c r="AI1110" s="295"/>
      <c r="AJ1110" s="296"/>
      <c r="AK1110" s="321"/>
      <c r="AL1110" s="294"/>
      <c r="AM1110" s="294"/>
      <c r="AN1110" s="320"/>
      <c r="AO1110" s="320"/>
      <c r="AP1110" s="320"/>
      <c r="AQ1110" s="320"/>
      <c r="AR1110" s="320"/>
      <c r="AS1110" s="320"/>
      <c r="AT1110" s="320"/>
      <c r="AU1110" s="320"/>
      <c r="AV1110" s="320"/>
      <c r="AW1110" s="320"/>
      <c r="AX1110" s="320"/>
      <c r="AY1110" s="320"/>
      <c r="AZ1110" s="320"/>
      <c r="BA1110" s="320"/>
      <c r="BB1110" s="320"/>
      <c r="BC1110" s="320"/>
      <c r="BD1110" s="320"/>
    </row>
    <row r="1111" spans="1:56" ht="16.5" customHeight="1">
      <c r="A1111" s="312"/>
      <c r="B1111" s="451"/>
      <c r="C1111" s="313"/>
      <c r="D1111" s="313"/>
      <c r="E1111" s="313"/>
      <c r="F1111" s="313"/>
      <c r="G1111" s="313"/>
      <c r="H1111" s="313"/>
      <c r="I1111" s="313"/>
      <c r="J1111" s="313"/>
      <c r="K1111" s="313"/>
      <c r="L1111" s="313"/>
      <c r="M1111" s="313"/>
      <c r="N1111" s="313"/>
      <c r="O1111" s="314"/>
      <c r="P1111" s="314"/>
      <c r="Q1111" s="314"/>
      <c r="R1111" s="314"/>
      <c r="S1111" s="313"/>
      <c r="T1111" s="315"/>
      <c r="U1111" s="316"/>
      <c r="V1111" s="317"/>
      <c r="W1111" s="465"/>
      <c r="X1111" s="464"/>
      <c r="Y1111" s="319"/>
      <c r="Z1111" s="294"/>
      <c r="AA1111" s="294"/>
      <c r="AB1111" s="294"/>
      <c r="AC1111" s="294"/>
      <c r="AD1111" s="294"/>
      <c r="AE1111" s="294"/>
      <c r="AF1111" s="294"/>
      <c r="AG1111" s="294"/>
      <c r="AH1111" s="294"/>
      <c r="AI1111" s="295"/>
      <c r="AJ1111" s="296"/>
      <c r="AK1111" s="321"/>
      <c r="AL1111" s="294"/>
      <c r="AM1111" s="294"/>
      <c r="AN1111" s="320"/>
      <c r="AO1111" s="320"/>
      <c r="AP1111" s="320"/>
      <c r="AQ1111" s="320"/>
      <c r="AR1111" s="320"/>
      <c r="AS1111" s="320"/>
      <c r="AT1111" s="320"/>
      <c r="AU1111" s="320"/>
      <c r="AV1111" s="320"/>
      <c r="AW1111" s="320"/>
      <c r="AX1111" s="320"/>
      <c r="AY1111" s="320"/>
      <c r="AZ1111" s="320"/>
      <c r="BA1111" s="320"/>
      <c r="BB1111" s="320"/>
      <c r="BC1111" s="320"/>
      <c r="BD1111" s="320"/>
    </row>
    <row r="1112" spans="1:56" ht="16.5" customHeight="1">
      <c r="A1112" s="312"/>
      <c r="B1112" s="451"/>
      <c r="C1112" s="313"/>
      <c r="D1112" s="313"/>
      <c r="E1112" s="313"/>
      <c r="F1112" s="313"/>
      <c r="G1112" s="313"/>
      <c r="H1112" s="313"/>
      <c r="I1112" s="313"/>
      <c r="J1112" s="313"/>
      <c r="K1112" s="313"/>
      <c r="L1112" s="313"/>
      <c r="M1112" s="313"/>
      <c r="N1112" s="313"/>
      <c r="O1112" s="314"/>
      <c r="P1112" s="314"/>
      <c r="Q1112" s="314"/>
      <c r="R1112" s="314"/>
      <c r="S1112" s="313"/>
      <c r="T1112" s="315"/>
      <c r="U1112" s="316"/>
      <c r="V1112" s="317"/>
      <c r="W1112" s="465"/>
      <c r="X1112" s="464"/>
      <c r="Y1112" s="319"/>
      <c r="Z1112" s="294"/>
      <c r="AA1112" s="294"/>
      <c r="AB1112" s="294"/>
      <c r="AC1112" s="294"/>
      <c r="AD1112" s="294"/>
      <c r="AE1112" s="294"/>
      <c r="AF1112" s="294"/>
      <c r="AG1112" s="294"/>
      <c r="AH1112" s="294"/>
      <c r="AI1112" s="295"/>
      <c r="AJ1112" s="296"/>
      <c r="AK1112" s="321"/>
      <c r="AL1112" s="294"/>
      <c r="AM1112" s="294"/>
      <c r="AN1112" s="320"/>
      <c r="AO1112" s="320"/>
      <c r="AP1112" s="320"/>
      <c r="AQ1112" s="320"/>
      <c r="AR1112" s="320"/>
      <c r="AS1112" s="320"/>
      <c r="AT1112" s="320"/>
      <c r="AU1112" s="320"/>
      <c r="AV1112" s="320"/>
      <c r="AW1112" s="320"/>
      <c r="AX1112" s="320"/>
      <c r="AY1112" s="320"/>
      <c r="AZ1112" s="320"/>
      <c r="BA1112" s="320"/>
      <c r="BB1112" s="320"/>
      <c r="BC1112" s="320"/>
      <c r="BD1112" s="320"/>
    </row>
    <row r="1113" spans="1:56" ht="16.5" customHeight="1">
      <c r="A1113" s="312"/>
      <c r="B1113" s="451"/>
      <c r="C1113" s="313"/>
      <c r="D1113" s="313"/>
      <c r="E1113" s="313"/>
      <c r="F1113" s="313"/>
      <c r="G1113" s="313"/>
      <c r="H1113" s="313"/>
      <c r="I1113" s="313"/>
      <c r="J1113" s="313"/>
      <c r="K1113" s="313"/>
      <c r="L1113" s="313"/>
      <c r="M1113" s="313"/>
      <c r="N1113" s="313"/>
      <c r="O1113" s="314"/>
      <c r="P1113" s="314"/>
      <c r="Q1113" s="314"/>
      <c r="R1113" s="314"/>
      <c r="S1113" s="313"/>
      <c r="T1113" s="315"/>
      <c r="U1113" s="316"/>
      <c r="V1113" s="317"/>
      <c r="W1113" s="465"/>
      <c r="X1113" s="464"/>
      <c r="Y1113" s="319"/>
      <c r="Z1113" s="294"/>
      <c r="AA1113" s="294"/>
      <c r="AB1113" s="294"/>
      <c r="AC1113" s="294"/>
      <c r="AD1113" s="294"/>
      <c r="AE1113" s="294"/>
      <c r="AF1113" s="294"/>
      <c r="AG1113" s="294"/>
      <c r="AH1113" s="294"/>
      <c r="AI1113" s="295"/>
      <c r="AJ1113" s="296"/>
      <c r="AK1113" s="321"/>
      <c r="AL1113" s="294"/>
      <c r="AM1113" s="294"/>
      <c r="AN1113" s="320"/>
      <c r="AO1113" s="320"/>
      <c r="AP1113" s="320"/>
      <c r="AQ1113" s="320"/>
      <c r="AR1113" s="320"/>
      <c r="AS1113" s="320"/>
      <c r="AT1113" s="320"/>
      <c r="AU1113" s="320"/>
      <c r="AV1113" s="320"/>
      <c r="AW1113" s="320"/>
      <c r="AX1113" s="320"/>
      <c r="AY1113" s="320"/>
      <c r="AZ1113" s="320"/>
      <c r="BA1113" s="320"/>
      <c r="BB1113" s="320"/>
      <c r="BC1113" s="320"/>
      <c r="BD1113" s="320"/>
    </row>
    <row r="1114" spans="1:56" ht="16.5" customHeight="1">
      <c r="A1114" s="312"/>
      <c r="B1114" s="451"/>
      <c r="C1114" s="313"/>
      <c r="D1114" s="313"/>
      <c r="E1114" s="313"/>
      <c r="F1114" s="313"/>
      <c r="G1114" s="313"/>
      <c r="H1114" s="313"/>
      <c r="I1114" s="313"/>
      <c r="J1114" s="313"/>
      <c r="K1114" s="313"/>
      <c r="L1114" s="313"/>
      <c r="M1114" s="313"/>
      <c r="N1114" s="313"/>
      <c r="O1114" s="314"/>
      <c r="P1114" s="314"/>
      <c r="Q1114" s="314"/>
      <c r="R1114" s="314"/>
      <c r="S1114" s="313"/>
      <c r="T1114" s="315"/>
      <c r="U1114" s="316"/>
      <c r="V1114" s="317"/>
      <c r="W1114" s="465"/>
      <c r="X1114" s="464"/>
      <c r="Y1114" s="319"/>
      <c r="Z1114" s="294"/>
      <c r="AA1114" s="294"/>
      <c r="AB1114" s="294"/>
      <c r="AC1114" s="294"/>
      <c r="AD1114" s="294"/>
      <c r="AE1114" s="294"/>
      <c r="AF1114" s="294"/>
      <c r="AG1114" s="294"/>
      <c r="AH1114" s="294"/>
      <c r="AI1114" s="295"/>
      <c r="AJ1114" s="296"/>
      <c r="AK1114" s="321"/>
      <c r="AL1114" s="294"/>
      <c r="AM1114" s="294"/>
      <c r="AN1114" s="320"/>
      <c r="AO1114" s="320"/>
      <c r="AP1114" s="320"/>
      <c r="AQ1114" s="320"/>
      <c r="AR1114" s="320"/>
      <c r="AS1114" s="320"/>
      <c r="AT1114" s="320"/>
      <c r="AU1114" s="320"/>
      <c r="AV1114" s="320"/>
      <c r="AW1114" s="320"/>
      <c r="AX1114" s="320"/>
      <c r="AY1114" s="320"/>
      <c r="AZ1114" s="320"/>
      <c r="BA1114" s="320"/>
      <c r="BB1114" s="320"/>
      <c r="BC1114" s="320"/>
      <c r="BD1114" s="320"/>
    </row>
    <row r="1115" spans="1:56" ht="16.5" customHeight="1">
      <c r="A1115" s="312"/>
      <c r="B1115" s="451"/>
      <c r="C1115" s="313"/>
      <c r="D1115" s="313"/>
      <c r="E1115" s="313"/>
      <c r="F1115" s="313"/>
      <c r="G1115" s="313"/>
      <c r="H1115" s="313"/>
      <c r="I1115" s="313"/>
      <c r="J1115" s="313"/>
      <c r="K1115" s="313"/>
      <c r="L1115" s="313"/>
      <c r="M1115" s="313"/>
      <c r="N1115" s="313"/>
      <c r="O1115" s="314"/>
      <c r="P1115" s="314"/>
      <c r="Q1115" s="314"/>
      <c r="R1115" s="314"/>
      <c r="S1115" s="313"/>
      <c r="T1115" s="315"/>
      <c r="U1115" s="316"/>
      <c r="V1115" s="317"/>
      <c r="W1115" s="465"/>
      <c r="X1115" s="464"/>
      <c r="Y1115" s="319"/>
      <c r="Z1115" s="294"/>
      <c r="AA1115" s="294"/>
      <c r="AB1115" s="294"/>
      <c r="AC1115" s="294"/>
      <c r="AD1115" s="294"/>
      <c r="AE1115" s="294"/>
      <c r="AF1115" s="294"/>
      <c r="AG1115" s="294"/>
      <c r="AH1115" s="294"/>
      <c r="AI1115" s="295"/>
      <c r="AJ1115" s="296"/>
      <c r="AK1115" s="321"/>
      <c r="AL1115" s="294"/>
      <c r="AM1115" s="294"/>
      <c r="AN1115" s="320"/>
      <c r="AO1115" s="320"/>
      <c r="AP1115" s="320"/>
      <c r="AQ1115" s="320"/>
      <c r="AR1115" s="320"/>
      <c r="AS1115" s="320"/>
      <c r="AT1115" s="320"/>
      <c r="AU1115" s="320"/>
      <c r="AV1115" s="320"/>
      <c r="AW1115" s="320"/>
      <c r="AX1115" s="320"/>
      <c r="AY1115" s="320"/>
      <c r="AZ1115" s="320"/>
      <c r="BA1115" s="320"/>
      <c r="BB1115" s="320"/>
      <c r="BC1115" s="320"/>
      <c r="BD1115" s="320"/>
    </row>
    <row r="1116" spans="1:56" ht="16.5" customHeight="1">
      <c r="A1116" s="312"/>
      <c r="B1116" s="451"/>
      <c r="C1116" s="313"/>
      <c r="D1116" s="313"/>
      <c r="E1116" s="313"/>
      <c r="F1116" s="313"/>
      <c r="G1116" s="313"/>
      <c r="H1116" s="313"/>
      <c r="I1116" s="313"/>
      <c r="J1116" s="313"/>
      <c r="K1116" s="313"/>
      <c r="L1116" s="313"/>
      <c r="M1116" s="313"/>
      <c r="N1116" s="313"/>
      <c r="O1116" s="314"/>
      <c r="P1116" s="314"/>
      <c r="Q1116" s="314"/>
      <c r="R1116" s="314"/>
      <c r="S1116" s="313"/>
      <c r="T1116" s="315"/>
      <c r="U1116" s="316"/>
      <c r="V1116" s="317"/>
      <c r="W1116" s="465"/>
      <c r="X1116" s="464"/>
      <c r="Y1116" s="319"/>
      <c r="Z1116" s="294"/>
      <c r="AA1116" s="294"/>
      <c r="AB1116" s="294"/>
      <c r="AC1116" s="294"/>
      <c r="AD1116" s="294"/>
      <c r="AE1116" s="294"/>
      <c r="AF1116" s="294"/>
      <c r="AG1116" s="294"/>
      <c r="AH1116" s="294"/>
      <c r="AI1116" s="295"/>
      <c r="AJ1116" s="296"/>
      <c r="AK1116" s="321"/>
      <c r="AL1116" s="294"/>
      <c r="AM1116" s="294"/>
      <c r="AN1116" s="320"/>
      <c r="AO1116" s="320"/>
      <c r="AP1116" s="320"/>
      <c r="AQ1116" s="320"/>
      <c r="AR1116" s="320"/>
      <c r="AS1116" s="320"/>
      <c r="AT1116" s="320"/>
      <c r="AU1116" s="320"/>
      <c r="AV1116" s="320"/>
      <c r="AW1116" s="320"/>
      <c r="AX1116" s="320"/>
      <c r="AY1116" s="320"/>
      <c r="AZ1116" s="320"/>
      <c r="BA1116" s="320"/>
      <c r="BB1116" s="320"/>
      <c r="BC1116" s="320"/>
      <c r="BD1116" s="320"/>
    </row>
    <row r="1117" spans="1:56" ht="16.5" customHeight="1">
      <c r="A1117" s="312"/>
      <c r="B1117" s="451"/>
      <c r="C1117" s="313"/>
      <c r="D1117" s="313"/>
      <c r="E1117" s="313"/>
      <c r="F1117" s="313"/>
      <c r="G1117" s="313"/>
      <c r="H1117" s="313"/>
      <c r="I1117" s="313"/>
      <c r="J1117" s="313"/>
      <c r="K1117" s="313"/>
      <c r="L1117" s="313"/>
      <c r="M1117" s="313"/>
      <c r="N1117" s="313"/>
      <c r="O1117" s="314"/>
      <c r="P1117" s="314"/>
      <c r="Q1117" s="314"/>
      <c r="R1117" s="314"/>
      <c r="S1117" s="313"/>
      <c r="T1117" s="315"/>
      <c r="U1117" s="316"/>
      <c r="V1117" s="317"/>
      <c r="W1117" s="465"/>
      <c r="X1117" s="464"/>
      <c r="Y1117" s="319"/>
      <c r="Z1117" s="294"/>
      <c r="AA1117" s="294"/>
      <c r="AB1117" s="294"/>
      <c r="AC1117" s="294"/>
      <c r="AD1117" s="294"/>
      <c r="AE1117" s="294"/>
      <c r="AF1117" s="294"/>
      <c r="AG1117" s="294"/>
      <c r="AH1117" s="294"/>
      <c r="AI1117" s="295"/>
      <c r="AJ1117" s="296"/>
      <c r="AK1117" s="321"/>
      <c r="AL1117" s="294"/>
      <c r="AM1117" s="294"/>
      <c r="AN1117" s="320"/>
      <c r="AO1117" s="320"/>
      <c r="AP1117" s="320"/>
      <c r="AQ1117" s="320"/>
      <c r="AR1117" s="320"/>
      <c r="AS1117" s="320"/>
      <c r="AT1117" s="320"/>
      <c r="AU1117" s="320"/>
      <c r="AV1117" s="320"/>
      <c r="AW1117" s="320"/>
      <c r="AX1117" s="320"/>
      <c r="AY1117" s="320"/>
      <c r="AZ1117" s="320"/>
      <c r="BA1117" s="320"/>
      <c r="BB1117" s="320"/>
      <c r="BC1117" s="320"/>
      <c r="BD1117" s="320"/>
    </row>
    <row r="1118" spans="1:56" ht="16.5" customHeight="1">
      <c r="A1118" s="312"/>
      <c r="B1118" s="451"/>
      <c r="C1118" s="313"/>
      <c r="D1118" s="313"/>
      <c r="E1118" s="313"/>
      <c r="F1118" s="313"/>
      <c r="G1118" s="313"/>
      <c r="H1118" s="313"/>
      <c r="I1118" s="313"/>
      <c r="J1118" s="313"/>
      <c r="K1118" s="313"/>
      <c r="L1118" s="313"/>
      <c r="M1118" s="313"/>
      <c r="N1118" s="313"/>
      <c r="O1118" s="314"/>
      <c r="P1118" s="314"/>
      <c r="Q1118" s="314"/>
      <c r="R1118" s="314"/>
      <c r="S1118" s="313"/>
      <c r="T1118" s="315"/>
      <c r="U1118" s="316"/>
      <c r="V1118" s="317"/>
      <c r="W1118" s="465"/>
      <c r="X1118" s="464"/>
      <c r="Y1118" s="319"/>
      <c r="Z1118" s="294"/>
      <c r="AA1118" s="294"/>
      <c r="AB1118" s="294"/>
      <c r="AC1118" s="294"/>
      <c r="AD1118" s="294"/>
      <c r="AE1118" s="294"/>
      <c r="AF1118" s="294"/>
      <c r="AG1118" s="294"/>
      <c r="AH1118" s="294"/>
      <c r="AI1118" s="295"/>
      <c r="AJ1118" s="296"/>
      <c r="AK1118" s="321"/>
      <c r="AL1118" s="294"/>
      <c r="AM1118" s="294"/>
      <c r="AN1118" s="320"/>
      <c r="AO1118" s="320"/>
      <c r="AP1118" s="320"/>
      <c r="AQ1118" s="320"/>
      <c r="AR1118" s="320"/>
      <c r="AS1118" s="320"/>
      <c r="AT1118" s="320"/>
      <c r="AU1118" s="320"/>
      <c r="AV1118" s="320"/>
      <c r="AW1118" s="320"/>
      <c r="AX1118" s="320"/>
      <c r="AY1118" s="320"/>
      <c r="AZ1118" s="320"/>
      <c r="BA1118" s="320"/>
      <c r="BB1118" s="320"/>
      <c r="BC1118" s="320"/>
      <c r="BD1118" s="320"/>
    </row>
    <row r="1119" spans="1:56" ht="16.5" customHeight="1">
      <c r="A1119" s="312"/>
      <c r="B1119" s="451"/>
      <c r="C1119" s="313"/>
      <c r="D1119" s="313"/>
      <c r="E1119" s="313"/>
      <c r="F1119" s="313"/>
      <c r="G1119" s="313"/>
      <c r="H1119" s="313"/>
      <c r="I1119" s="313"/>
      <c r="J1119" s="313"/>
      <c r="K1119" s="313"/>
      <c r="L1119" s="313"/>
      <c r="M1119" s="313"/>
      <c r="N1119" s="313"/>
      <c r="O1119" s="314"/>
      <c r="P1119" s="314"/>
      <c r="Q1119" s="314"/>
      <c r="R1119" s="314"/>
      <c r="S1119" s="313"/>
      <c r="T1119" s="315"/>
      <c r="U1119" s="316"/>
      <c r="V1119" s="317"/>
      <c r="W1119" s="465"/>
      <c r="X1119" s="464"/>
      <c r="Y1119" s="319"/>
      <c r="Z1119" s="294"/>
      <c r="AA1119" s="294"/>
      <c r="AB1119" s="294"/>
      <c r="AC1119" s="294"/>
      <c r="AD1119" s="294"/>
      <c r="AE1119" s="294"/>
      <c r="AF1119" s="294"/>
      <c r="AG1119" s="294"/>
      <c r="AH1119" s="294"/>
      <c r="AI1119" s="295"/>
      <c r="AJ1119" s="296"/>
      <c r="AK1119" s="321"/>
      <c r="AL1119" s="294"/>
      <c r="AM1119" s="294"/>
      <c r="AN1119" s="320"/>
      <c r="AO1119" s="320"/>
      <c r="AP1119" s="320"/>
      <c r="AQ1119" s="320"/>
      <c r="AR1119" s="320"/>
      <c r="AS1119" s="320"/>
      <c r="AT1119" s="320"/>
      <c r="AU1119" s="320"/>
      <c r="AV1119" s="320"/>
      <c r="AW1119" s="320"/>
      <c r="AX1119" s="320"/>
      <c r="AY1119" s="320"/>
      <c r="AZ1119" s="320"/>
      <c r="BA1119" s="320"/>
      <c r="BB1119" s="320"/>
      <c r="BC1119" s="320"/>
      <c r="BD1119" s="320"/>
    </row>
    <row r="1120" spans="1:56" ht="16.5" customHeight="1">
      <c r="A1120" s="312"/>
      <c r="B1120" s="451"/>
      <c r="C1120" s="313"/>
      <c r="D1120" s="313"/>
      <c r="E1120" s="313"/>
      <c r="F1120" s="313"/>
      <c r="G1120" s="313"/>
      <c r="H1120" s="313"/>
      <c r="I1120" s="313"/>
      <c r="J1120" s="313"/>
      <c r="K1120" s="313"/>
      <c r="L1120" s="313"/>
      <c r="M1120" s="313"/>
      <c r="N1120" s="313"/>
      <c r="O1120" s="314"/>
      <c r="P1120" s="314"/>
      <c r="Q1120" s="314"/>
      <c r="R1120" s="314"/>
      <c r="S1120" s="313"/>
      <c r="T1120" s="315"/>
      <c r="U1120" s="316"/>
      <c r="V1120" s="317"/>
      <c r="W1120" s="465"/>
      <c r="X1120" s="464"/>
      <c r="Y1120" s="319"/>
      <c r="Z1120" s="294"/>
      <c r="AA1120" s="294"/>
      <c r="AB1120" s="294"/>
      <c r="AC1120" s="294"/>
      <c r="AD1120" s="294"/>
      <c r="AE1120" s="294"/>
      <c r="AF1120" s="294"/>
      <c r="AG1120" s="294"/>
      <c r="AH1120" s="294"/>
      <c r="AI1120" s="295"/>
      <c r="AJ1120" s="296"/>
      <c r="AK1120" s="321"/>
      <c r="AL1120" s="294"/>
      <c r="AM1120" s="294"/>
      <c r="AN1120" s="320"/>
      <c r="AO1120" s="320"/>
      <c r="AP1120" s="320"/>
      <c r="AQ1120" s="320"/>
      <c r="AR1120" s="320"/>
      <c r="AS1120" s="320"/>
      <c r="AT1120" s="320"/>
      <c r="AU1120" s="320"/>
      <c r="AV1120" s="320"/>
      <c r="AW1120" s="320"/>
      <c r="AX1120" s="320"/>
      <c r="AY1120" s="320"/>
      <c r="AZ1120" s="320"/>
      <c r="BA1120" s="320"/>
      <c r="BB1120" s="320"/>
      <c r="BC1120" s="320"/>
      <c r="BD1120" s="320"/>
    </row>
    <row r="1121" spans="1:56" ht="16.5" customHeight="1">
      <c r="A1121" s="312"/>
      <c r="B1121" s="451"/>
      <c r="C1121" s="313"/>
      <c r="D1121" s="313"/>
      <c r="E1121" s="313"/>
      <c r="F1121" s="313"/>
      <c r="G1121" s="313"/>
      <c r="H1121" s="313"/>
      <c r="I1121" s="313"/>
      <c r="J1121" s="313"/>
      <c r="K1121" s="313"/>
      <c r="L1121" s="313"/>
      <c r="M1121" s="313"/>
      <c r="N1121" s="313"/>
      <c r="O1121" s="314"/>
      <c r="P1121" s="314"/>
      <c r="Q1121" s="314"/>
      <c r="R1121" s="314"/>
      <c r="S1121" s="313"/>
      <c r="T1121" s="315"/>
      <c r="U1121" s="316"/>
      <c r="V1121" s="317"/>
      <c r="W1121" s="465"/>
      <c r="X1121" s="464"/>
      <c r="Y1121" s="319"/>
      <c r="Z1121" s="294"/>
      <c r="AA1121" s="294"/>
      <c r="AB1121" s="294"/>
      <c r="AC1121" s="294"/>
      <c r="AD1121" s="294"/>
      <c r="AE1121" s="294"/>
      <c r="AF1121" s="294"/>
      <c r="AG1121" s="294"/>
      <c r="AH1121" s="294"/>
      <c r="AI1121" s="295"/>
      <c r="AJ1121" s="296"/>
      <c r="AK1121" s="321"/>
      <c r="AL1121" s="294"/>
      <c r="AM1121" s="294"/>
      <c r="AN1121" s="320"/>
      <c r="AO1121" s="320"/>
      <c r="AP1121" s="320"/>
      <c r="AQ1121" s="320"/>
      <c r="AR1121" s="320"/>
      <c r="AS1121" s="320"/>
      <c r="AT1121" s="320"/>
      <c r="AU1121" s="320"/>
      <c r="AV1121" s="320"/>
      <c r="AW1121" s="320"/>
      <c r="AX1121" s="320"/>
      <c r="AY1121" s="320"/>
      <c r="AZ1121" s="320"/>
      <c r="BA1121" s="320"/>
      <c r="BB1121" s="320"/>
      <c r="BC1121" s="320"/>
      <c r="BD1121" s="320"/>
    </row>
    <row r="1122" spans="1:56" ht="16.5" customHeight="1">
      <c r="A1122" s="312"/>
      <c r="B1122" s="451"/>
      <c r="C1122" s="313"/>
      <c r="D1122" s="313"/>
      <c r="E1122" s="313"/>
      <c r="F1122" s="313"/>
      <c r="G1122" s="313"/>
      <c r="H1122" s="313"/>
      <c r="I1122" s="313"/>
      <c r="J1122" s="313"/>
      <c r="K1122" s="313"/>
      <c r="L1122" s="313"/>
      <c r="M1122" s="313"/>
      <c r="N1122" s="313"/>
      <c r="O1122" s="314"/>
      <c r="P1122" s="314"/>
      <c r="Q1122" s="314"/>
      <c r="R1122" s="314"/>
      <c r="S1122" s="313"/>
      <c r="T1122" s="315"/>
      <c r="U1122" s="316"/>
      <c r="V1122" s="317"/>
      <c r="W1122" s="465"/>
      <c r="X1122" s="464"/>
      <c r="Y1122" s="319"/>
      <c r="Z1122" s="294"/>
      <c r="AA1122" s="294"/>
      <c r="AB1122" s="294"/>
      <c r="AC1122" s="294"/>
      <c r="AD1122" s="294"/>
      <c r="AE1122" s="294"/>
      <c r="AF1122" s="294"/>
      <c r="AG1122" s="294"/>
      <c r="AH1122" s="294"/>
      <c r="AI1122" s="295"/>
      <c r="AJ1122" s="296"/>
      <c r="AK1122" s="321"/>
      <c r="AL1122" s="294"/>
      <c r="AM1122" s="294"/>
      <c r="AN1122" s="320"/>
      <c r="AO1122" s="320"/>
      <c r="AP1122" s="320"/>
      <c r="AQ1122" s="320"/>
      <c r="AR1122" s="320"/>
      <c r="AS1122" s="320"/>
      <c r="AT1122" s="320"/>
      <c r="AU1122" s="320"/>
      <c r="AV1122" s="320"/>
      <c r="AW1122" s="320"/>
      <c r="AX1122" s="320"/>
      <c r="AY1122" s="320"/>
      <c r="AZ1122" s="320"/>
      <c r="BA1122" s="320"/>
      <c r="BB1122" s="320"/>
      <c r="BC1122" s="320"/>
      <c r="BD1122" s="320"/>
    </row>
    <row r="1123" spans="1:56" ht="16.5" customHeight="1">
      <c r="A1123" s="312"/>
      <c r="B1123" s="451"/>
      <c r="C1123" s="313"/>
      <c r="D1123" s="313"/>
      <c r="E1123" s="313"/>
      <c r="F1123" s="313"/>
      <c r="G1123" s="313"/>
      <c r="H1123" s="313"/>
      <c r="I1123" s="313"/>
      <c r="J1123" s="313"/>
      <c r="K1123" s="313"/>
      <c r="L1123" s="313"/>
      <c r="M1123" s="313"/>
      <c r="N1123" s="313"/>
      <c r="O1123" s="314"/>
      <c r="P1123" s="314"/>
      <c r="Q1123" s="314"/>
      <c r="R1123" s="314"/>
      <c r="S1123" s="313"/>
      <c r="T1123" s="315"/>
      <c r="U1123" s="316"/>
      <c r="V1123" s="317"/>
      <c r="W1123" s="465"/>
      <c r="X1123" s="464"/>
      <c r="Y1123" s="319"/>
      <c r="Z1123" s="294"/>
      <c r="AA1123" s="294"/>
      <c r="AB1123" s="294"/>
      <c r="AC1123" s="294"/>
      <c r="AD1123" s="294"/>
      <c r="AE1123" s="294"/>
      <c r="AF1123" s="294"/>
      <c r="AG1123" s="294"/>
      <c r="AH1123" s="294"/>
      <c r="AI1123" s="295"/>
      <c r="AJ1123" s="296"/>
      <c r="AK1123" s="321"/>
      <c r="AL1123" s="294"/>
      <c r="AM1123" s="294"/>
      <c r="AN1123" s="320"/>
      <c r="AO1123" s="320"/>
      <c r="AP1123" s="320"/>
      <c r="AQ1123" s="320"/>
      <c r="AR1123" s="320"/>
      <c r="AS1123" s="320"/>
      <c r="AT1123" s="320"/>
      <c r="AU1123" s="320"/>
      <c r="AV1123" s="320"/>
      <c r="AW1123" s="320"/>
      <c r="AX1123" s="320"/>
      <c r="AY1123" s="320"/>
      <c r="AZ1123" s="320"/>
      <c r="BA1123" s="320"/>
      <c r="BB1123" s="320"/>
      <c r="BC1123" s="320"/>
      <c r="BD1123" s="320"/>
    </row>
    <row r="1124" spans="1:56" ht="16.5" customHeight="1">
      <c r="A1124" s="312"/>
      <c r="B1124" s="451"/>
      <c r="C1124" s="313"/>
      <c r="D1124" s="313"/>
      <c r="E1124" s="313"/>
      <c r="F1124" s="313"/>
      <c r="G1124" s="313"/>
      <c r="H1124" s="313"/>
      <c r="I1124" s="313"/>
      <c r="J1124" s="313"/>
      <c r="K1124" s="313"/>
      <c r="L1124" s="313"/>
      <c r="M1124" s="313"/>
      <c r="N1124" s="313"/>
      <c r="O1124" s="314"/>
      <c r="P1124" s="314"/>
      <c r="Q1124" s="314"/>
      <c r="R1124" s="314"/>
      <c r="S1124" s="313"/>
      <c r="T1124" s="315"/>
      <c r="U1124" s="316"/>
      <c r="V1124" s="317"/>
      <c r="W1124" s="465"/>
      <c r="X1124" s="464"/>
      <c r="Y1124" s="319"/>
      <c r="Z1124" s="294"/>
      <c r="AA1124" s="294"/>
      <c r="AB1124" s="294"/>
      <c r="AC1124" s="294"/>
      <c r="AD1124" s="294"/>
      <c r="AE1124" s="294"/>
      <c r="AF1124" s="294"/>
      <c r="AG1124" s="294"/>
      <c r="AH1124" s="294"/>
      <c r="AI1124" s="295"/>
      <c r="AJ1124" s="296"/>
      <c r="AK1124" s="321"/>
      <c r="AL1124" s="294"/>
      <c r="AM1124" s="294"/>
      <c r="AN1124" s="320"/>
      <c r="AO1124" s="320"/>
      <c r="AP1124" s="320"/>
      <c r="AQ1124" s="320"/>
      <c r="AR1124" s="320"/>
      <c r="AS1124" s="320"/>
      <c r="AT1124" s="320"/>
      <c r="AU1124" s="320"/>
      <c r="AV1124" s="320"/>
      <c r="AW1124" s="320"/>
      <c r="AX1124" s="320"/>
      <c r="AY1124" s="320"/>
      <c r="AZ1124" s="320"/>
      <c r="BA1124" s="320"/>
      <c r="BB1124" s="320"/>
      <c r="BC1124" s="320"/>
      <c r="BD1124" s="320"/>
    </row>
    <row r="1125" spans="1:56" ht="16.5" customHeight="1">
      <c r="A1125" s="312"/>
      <c r="B1125" s="451"/>
      <c r="C1125" s="313"/>
      <c r="D1125" s="313"/>
      <c r="E1125" s="313"/>
      <c r="F1125" s="313"/>
      <c r="G1125" s="313"/>
      <c r="H1125" s="313"/>
      <c r="I1125" s="313"/>
      <c r="J1125" s="313"/>
      <c r="K1125" s="313"/>
      <c r="L1125" s="313"/>
      <c r="M1125" s="313"/>
      <c r="N1125" s="313"/>
      <c r="O1125" s="314"/>
      <c r="P1125" s="314"/>
      <c r="Q1125" s="314"/>
      <c r="R1125" s="314"/>
      <c r="S1125" s="313"/>
      <c r="T1125" s="315"/>
      <c r="U1125" s="316"/>
      <c r="V1125" s="317"/>
      <c r="W1125" s="465"/>
      <c r="X1125" s="464"/>
      <c r="Y1125" s="319"/>
      <c r="Z1125" s="294"/>
      <c r="AA1125" s="294"/>
      <c r="AB1125" s="294"/>
      <c r="AC1125" s="294"/>
      <c r="AD1125" s="294"/>
      <c r="AE1125" s="294"/>
      <c r="AF1125" s="294"/>
      <c r="AG1125" s="294"/>
      <c r="AH1125" s="294"/>
      <c r="AI1125" s="295"/>
      <c r="AJ1125" s="296"/>
      <c r="AK1125" s="321"/>
      <c r="AL1125" s="294"/>
      <c r="AM1125" s="294"/>
      <c r="AN1125" s="320"/>
      <c r="AO1125" s="320"/>
      <c r="AP1125" s="320"/>
      <c r="AQ1125" s="320"/>
      <c r="AR1125" s="320"/>
      <c r="AS1125" s="320"/>
      <c r="AT1125" s="320"/>
      <c r="AU1125" s="320"/>
      <c r="AV1125" s="320"/>
      <c r="AW1125" s="320"/>
      <c r="AX1125" s="320"/>
      <c r="AY1125" s="320"/>
      <c r="AZ1125" s="320"/>
      <c r="BA1125" s="320"/>
      <c r="BB1125" s="320"/>
      <c r="BC1125" s="320"/>
      <c r="BD1125" s="320"/>
    </row>
    <row r="1126" spans="1:56" ht="16.5" customHeight="1">
      <c r="A1126" s="312"/>
      <c r="B1126" s="451"/>
      <c r="C1126" s="313"/>
      <c r="D1126" s="313"/>
      <c r="E1126" s="313"/>
      <c r="F1126" s="313"/>
      <c r="G1126" s="313"/>
      <c r="H1126" s="313"/>
      <c r="I1126" s="313"/>
      <c r="J1126" s="313"/>
      <c r="K1126" s="313"/>
      <c r="L1126" s="313"/>
      <c r="M1126" s="313"/>
      <c r="N1126" s="313"/>
      <c r="O1126" s="314"/>
      <c r="P1126" s="314"/>
      <c r="Q1126" s="314"/>
      <c r="R1126" s="314"/>
      <c r="S1126" s="313"/>
      <c r="T1126" s="315"/>
      <c r="U1126" s="316"/>
      <c r="V1126" s="317"/>
      <c r="W1126" s="465"/>
      <c r="X1126" s="464"/>
      <c r="Y1126" s="319"/>
      <c r="Z1126" s="294"/>
      <c r="AA1126" s="294"/>
      <c r="AB1126" s="294"/>
      <c r="AC1126" s="294"/>
      <c r="AD1126" s="294"/>
      <c r="AE1126" s="294"/>
      <c r="AF1126" s="294"/>
      <c r="AG1126" s="294"/>
      <c r="AH1126" s="294"/>
      <c r="AI1126" s="295"/>
      <c r="AJ1126" s="296"/>
      <c r="AK1126" s="321"/>
      <c r="AL1126" s="294"/>
      <c r="AM1126" s="294"/>
      <c r="AN1126" s="320"/>
      <c r="AO1126" s="320"/>
      <c r="AP1126" s="320"/>
      <c r="AQ1126" s="320"/>
      <c r="AR1126" s="320"/>
      <c r="AS1126" s="320"/>
      <c r="AT1126" s="320"/>
      <c r="AU1126" s="320"/>
      <c r="AV1126" s="320"/>
      <c r="AW1126" s="320"/>
      <c r="AX1126" s="320"/>
      <c r="AY1126" s="320"/>
      <c r="AZ1126" s="320"/>
      <c r="BA1126" s="320"/>
      <c r="BB1126" s="320"/>
      <c r="BC1126" s="320"/>
      <c r="BD1126" s="320"/>
    </row>
    <row r="1127" spans="1:56" ht="16.5" customHeight="1">
      <c r="A1127" s="312"/>
      <c r="B1127" s="451"/>
      <c r="C1127" s="313"/>
      <c r="D1127" s="313"/>
      <c r="E1127" s="313"/>
      <c r="F1127" s="313"/>
      <c r="G1127" s="313"/>
      <c r="H1127" s="313"/>
      <c r="I1127" s="313"/>
      <c r="J1127" s="313"/>
      <c r="K1127" s="313"/>
      <c r="L1127" s="313"/>
      <c r="M1127" s="313"/>
      <c r="N1127" s="313"/>
      <c r="O1127" s="314"/>
      <c r="P1127" s="314"/>
      <c r="Q1127" s="314"/>
      <c r="R1127" s="314"/>
      <c r="S1127" s="313"/>
      <c r="T1127" s="315"/>
      <c r="U1127" s="316"/>
      <c r="V1127" s="317"/>
      <c r="W1127" s="465"/>
      <c r="X1127" s="464"/>
      <c r="Y1127" s="319"/>
      <c r="Z1127" s="294"/>
      <c r="AA1127" s="294"/>
      <c r="AB1127" s="294"/>
      <c r="AC1127" s="294"/>
      <c r="AD1127" s="294"/>
      <c r="AE1127" s="294"/>
      <c r="AF1127" s="294"/>
      <c r="AG1127" s="294"/>
      <c r="AH1127" s="294"/>
      <c r="AI1127" s="295"/>
      <c r="AJ1127" s="296"/>
      <c r="AK1127" s="321"/>
      <c r="AL1127" s="294"/>
      <c r="AM1127" s="294"/>
      <c r="AN1127" s="320"/>
      <c r="AO1127" s="320"/>
      <c r="AP1127" s="320"/>
      <c r="AQ1127" s="320"/>
      <c r="AR1127" s="320"/>
      <c r="AS1127" s="320"/>
      <c r="AT1127" s="320"/>
      <c r="AU1127" s="320"/>
      <c r="AV1127" s="320"/>
      <c r="AW1127" s="320"/>
      <c r="AX1127" s="320"/>
      <c r="AY1127" s="320"/>
      <c r="AZ1127" s="320"/>
      <c r="BA1127" s="320"/>
      <c r="BB1127" s="320"/>
      <c r="BC1127" s="320"/>
      <c r="BD1127" s="320"/>
    </row>
    <row r="1128" spans="1:56" ht="16.5" customHeight="1">
      <c r="A1128" s="312"/>
      <c r="B1128" s="451"/>
      <c r="C1128" s="313"/>
      <c r="D1128" s="313"/>
      <c r="E1128" s="313"/>
      <c r="F1128" s="313"/>
      <c r="G1128" s="313"/>
      <c r="H1128" s="313"/>
      <c r="I1128" s="313"/>
      <c r="J1128" s="313"/>
      <c r="K1128" s="313"/>
      <c r="L1128" s="313"/>
      <c r="M1128" s="313"/>
      <c r="N1128" s="313"/>
      <c r="O1128" s="314"/>
      <c r="P1128" s="314"/>
      <c r="Q1128" s="314"/>
      <c r="R1128" s="314"/>
      <c r="S1128" s="313"/>
      <c r="T1128" s="315"/>
      <c r="U1128" s="316"/>
      <c r="V1128" s="317"/>
      <c r="W1128" s="465"/>
      <c r="X1128" s="464"/>
      <c r="Y1128" s="319"/>
      <c r="Z1128" s="294"/>
      <c r="AA1128" s="294"/>
      <c r="AB1128" s="294"/>
      <c r="AC1128" s="294"/>
      <c r="AD1128" s="294"/>
      <c r="AE1128" s="294"/>
      <c r="AF1128" s="294"/>
      <c r="AG1128" s="294"/>
      <c r="AH1128" s="294"/>
      <c r="AI1128" s="295"/>
      <c r="AJ1128" s="296"/>
      <c r="AK1128" s="321"/>
      <c r="AL1128" s="294"/>
      <c r="AM1128" s="294"/>
      <c r="AN1128" s="320"/>
      <c r="AO1128" s="320"/>
      <c r="AP1128" s="320"/>
      <c r="AQ1128" s="320"/>
      <c r="AR1128" s="320"/>
      <c r="AS1128" s="320"/>
      <c r="AT1128" s="320"/>
      <c r="AU1128" s="320"/>
      <c r="AV1128" s="320"/>
      <c r="AW1128" s="320"/>
      <c r="AX1128" s="320"/>
      <c r="AY1128" s="320"/>
      <c r="AZ1128" s="320"/>
      <c r="BA1128" s="320"/>
      <c r="BB1128" s="320"/>
      <c r="BC1128" s="320"/>
      <c r="BD1128" s="320"/>
    </row>
    <row r="1129" spans="1:56" ht="16.5" customHeight="1">
      <c r="A1129" s="312"/>
      <c r="B1129" s="451"/>
      <c r="C1129" s="313"/>
      <c r="D1129" s="313"/>
      <c r="E1129" s="313"/>
      <c r="F1129" s="313"/>
      <c r="G1129" s="313"/>
      <c r="H1129" s="313"/>
      <c r="I1129" s="313"/>
      <c r="J1129" s="313"/>
      <c r="K1129" s="313"/>
      <c r="L1129" s="313"/>
      <c r="M1129" s="313"/>
      <c r="N1129" s="313"/>
      <c r="O1129" s="314"/>
      <c r="P1129" s="314"/>
      <c r="Q1129" s="314"/>
      <c r="R1129" s="314"/>
      <c r="S1129" s="313"/>
      <c r="T1129" s="315"/>
      <c r="U1129" s="316"/>
      <c r="V1129" s="317"/>
      <c r="W1129" s="465"/>
      <c r="X1129" s="464"/>
      <c r="Y1129" s="319"/>
      <c r="Z1129" s="294"/>
      <c r="AA1129" s="294"/>
      <c r="AB1129" s="294"/>
      <c r="AC1129" s="294"/>
      <c r="AD1129" s="294"/>
      <c r="AE1129" s="294"/>
      <c r="AF1129" s="294"/>
      <c r="AG1129" s="294"/>
      <c r="AH1129" s="294"/>
      <c r="AI1129" s="295"/>
      <c r="AJ1129" s="296"/>
      <c r="AK1129" s="321"/>
      <c r="AL1129" s="294"/>
      <c r="AM1129" s="294"/>
      <c r="AN1129" s="320"/>
      <c r="AO1129" s="320"/>
      <c r="AP1129" s="320"/>
      <c r="AQ1129" s="320"/>
      <c r="AR1129" s="320"/>
      <c r="AS1129" s="320"/>
      <c r="AT1129" s="320"/>
      <c r="AU1129" s="320"/>
      <c r="AV1129" s="320"/>
      <c r="AW1129" s="320"/>
      <c r="AX1129" s="320"/>
      <c r="AY1129" s="320"/>
      <c r="AZ1129" s="320"/>
      <c r="BA1129" s="320"/>
      <c r="BB1129" s="320"/>
      <c r="BC1129" s="320"/>
      <c r="BD1129" s="320"/>
    </row>
    <row r="1130" spans="1:56" ht="16.5" customHeight="1">
      <c r="A1130" s="312"/>
      <c r="B1130" s="451"/>
      <c r="C1130" s="313"/>
      <c r="D1130" s="313"/>
      <c r="E1130" s="313"/>
      <c r="F1130" s="313"/>
      <c r="G1130" s="313"/>
      <c r="H1130" s="313"/>
      <c r="I1130" s="313"/>
      <c r="J1130" s="313"/>
      <c r="K1130" s="313"/>
      <c r="L1130" s="313"/>
      <c r="M1130" s="313"/>
      <c r="N1130" s="313"/>
      <c r="O1130" s="314"/>
      <c r="P1130" s="314"/>
      <c r="Q1130" s="314"/>
      <c r="R1130" s="314"/>
      <c r="S1130" s="313"/>
      <c r="T1130" s="315"/>
      <c r="U1130" s="316"/>
      <c r="V1130" s="317"/>
      <c r="W1130" s="465"/>
      <c r="X1130" s="464"/>
      <c r="Y1130" s="319"/>
      <c r="Z1130" s="294"/>
      <c r="AA1130" s="294"/>
      <c r="AB1130" s="294"/>
      <c r="AC1130" s="294"/>
      <c r="AD1130" s="294"/>
      <c r="AE1130" s="294"/>
      <c r="AF1130" s="294"/>
      <c r="AG1130" s="294"/>
      <c r="AH1130" s="294"/>
      <c r="AI1130" s="295"/>
      <c r="AJ1130" s="296"/>
      <c r="AK1130" s="321"/>
      <c r="AL1130" s="294"/>
      <c r="AM1130" s="294"/>
      <c r="AN1130" s="320"/>
      <c r="AO1130" s="320"/>
      <c r="AP1130" s="320"/>
      <c r="AQ1130" s="320"/>
      <c r="AR1130" s="320"/>
      <c r="AS1130" s="320"/>
      <c r="AT1130" s="320"/>
      <c r="AU1130" s="320"/>
      <c r="AV1130" s="320"/>
      <c r="AW1130" s="320"/>
      <c r="AX1130" s="320"/>
      <c r="AY1130" s="320"/>
      <c r="AZ1130" s="320"/>
      <c r="BA1130" s="320"/>
      <c r="BB1130" s="320"/>
      <c r="BC1130" s="320"/>
      <c r="BD1130" s="320"/>
    </row>
    <row r="1131" spans="1:56" ht="16.5" customHeight="1">
      <c r="A1131" s="312"/>
      <c r="B1131" s="451"/>
      <c r="C1131" s="313"/>
      <c r="D1131" s="313"/>
      <c r="E1131" s="313"/>
      <c r="F1131" s="313"/>
      <c r="G1131" s="313"/>
      <c r="H1131" s="313"/>
      <c r="I1131" s="313"/>
      <c r="J1131" s="313"/>
      <c r="K1131" s="313"/>
      <c r="L1131" s="313"/>
      <c r="M1131" s="313"/>
      <c r="N1131" s="313"/>
      <c r="O1131" s="314"/>
      <c r="P1131" s="314"/>
      <c r="Q1131" s="314"/>
      <c r="R1131" s="314"/>
      <c r="S1131" s="313"/>
      <c r="T1131" s="315"/>
      <c r="U1131" s="316"/>
      <c r="V1131" s="317"/>
      <c r="W1131" s="465"/>
      <c r="X1131" s="464"/>
      <c r="Y1131" s="319"/>
      <c r="Z1131" s="294"/>
      <c r="AA1131" s="294"/>
      <c r="AB1131" s="294"/>
      <c r="AC1131" s="294"/>
      <c r="AD1131" s="294"/>
      <c r="AE1131" s="294"/>
      <c r="AF1131" s="294"/>
      <c r="AG1131" s="294"/>
      <c r="AH1131" s="294"/>
      <c r="AI1131" s="295"/>
      <c r="AJ1131" s="296"/>
      <c r="AK1131" s="321"/>
      <c r="AL1131" s="294"/>
      <c r="AM1131" s="294"/>
      <c r="AN1131" s="320"/>
      <c r="AO1131" s="320"/>
      <c r="AP1131" s="320"/>
      <c r="AQ1131" s="320"/>
      <c r="AR1131" s="320"/>
      <c r="AS1131" s="320"/>
      <c r="AT1131" s="320"/>
      <c r="AU1131" s="320"/>
      <c r="AV1131" s="320"/>
      <c r="AW1131" s="320"/>
      <c r="AX1131" s="320"/>
      <c r="AY1131" s="320"/>
      <c r="AZ1131" s="320"/>
      <c r="BA1131" s="320"/>
      <c r="BB1131" s="320"/>
      <c r="BC1131" s="320"/>
      <c r="BD1131" s="320"/>
    </row>
    <row r="1132" spans="1:56" ht="16.5" customHeight="1">
      <c r="A1132" s="312"/>
      <c r="B1132" s="451"/>
      <c r="C1132" s="313"/>
      <c r="D1132" s="313"/>
      <c r="E1132" s="313"/>
      <c r="F1132" s="313"/>
      <c r="G1132" s="313"/>
      <c r="H1132" s="313"/>
      <c r="I1132" s="313"/>
      <c r="J1132" s="313"/>
      <c r="K1132" s="313"/>
      <c r="L1132" s="313"/>
      <c r="M1132" s="313"/>
      <c r="N1132" s="313"/>
      <c r="O1132" s="314"/>
      <c r="P1132" s="314"/>
      <c r="Q1132" s="314"/>
      <c r="R1132" s="314"/>
      <c r="S1132" s="313"/>
      <c r="T1132" s="315"/>
      <c r="U1132" s="316"/>
      <c r="V1132" s="317"/>
      <c r="W1132" s="465"/>
      <c r="X1132" s="464"/>
      <c r="Y1132" s="319"/>
      <c r="Z1132" s="294"/>
      <c r="AA1132" s="294"/>
      <c r="AB1132" s="294"/>
      <c r="AC1132" s="294"/>
      <c r="AD1132" s="294"/>
      <c r="AE1132" s="294"/>
      <c r="AF1132" s="294"/>
      <c r="AG1132" s="294"/>
      <c r="AH1132" s="294"/>
      <c r="AI1132" s="295"/>
      <c r="AJ1132" s="296"/>
      <c r="AK1132" s="321"/>
      <c r="AL1132" s="294"/>
      <c r="AM1132" s="294"/>
      <c r="AN1132" s="320"/>
      <c r="AO1132" s="320"/>
      <c r="AP1132" s="320"/>
      <c r="AQ1132" s="320"/>
      <c r="AR1132" s="320"/>
      <c r="AS1132" s="320"/>
      <c r="AT1132" s="320"/>
      <c r="AU1132" s="320"/>
      <c r="AV1132" s="320"/>
      <c r="AW1132" s="320"/>
      <c r="AX1132" s="320"/>
      <c r="AY1132" s="320"/>
      <c r="AZ1132" s="320"/>
      <c r="BA1132" s="320"/>
      <c r="BB1132" s="320"/>
      <c r="BC1132" s="320"/>
      <c r="BD1132" s="320"/>
    </row>
    <row r="1133" spans="1:56" ht="16.5" customHeight="1">
      <c r="A1133" s="312"/>
      <c r="B1133" s="451"/>
      <c r="C1133" s="313"/>
      <c r="D1133" s="313"/>
      <c r="E1133" s="313"/>
      <c r="F1133" s="313"/>
      <c r="G1133" s="313"/>
      <c r="H1133" s="313"/>
      <c r="I1133" s="313"/>
      <c r="J1133" s="313"/>
      <c r="K1133" s="313"/>
      <c r="L1133" s="313"/>
      <c r="M1133" s="313"/>
      <c r="N1133" s="313"/>
      <c r="O1133" s="314"/>
      <c r="P1133" s="314"/>
      <c r="Q1133" s="314"/>
      <c r="R1133" s="314"/>
      <c r="S1133" s="313"/>
      <c r="T1133" s="315"/>
      <c r="U1133" s="316"/>
      <c r="V1133" s="317"/>
      <c r="W1133" s="465"/>
      <c r="X1133" s="464"/>
      <c r="Y1133" s="319"/>
      <c r="Z1133" s="294"/>
      <c r="AA1133" s="294"/>
      <c r="AB1133" s="294"/>
      <c r="AC1133" s="294"/>
      <c r="AD1133" s="294"/>
      <c r="AE1133" s="294"/>
      <c r="AF1133" s="294"/>
      <c r="AG1133" s="294"/>
      <c r="AH1133" s="294"/>
      <c r="AI1133" s="295"/>
      <c r="AJ1133" s="296"/>
      <c r="AK1133" s="321"/>
      <c r="AL1133" s="294"/>
      <c r="AM1133" s="294"/>
      <c r="AN1133" s="320"/>
      <c r="AO1133" s="320"/>
      <c r="AP1133" s="320"/>
      <c r="AQ1133" s="320"/>
      <c r="AR1133" s="320"/>
      <c r="AS1133" s="320"/>
      <c r="AT1133" s="320"/>
      <c r="AU1133" s="320"/>
      <c r="AV1133" s="320"/>
      <c r="AW1133" s="320"/>
      <c r="AX1133" s="320"/>
      <c r="AY1133" s="320"/>
      <c r="AZ1133" s="320"/>
      <c r="BA1133" s="320"/>
      <c r="BB1133" s="320"/>
      <c r="BC1133" s="320"/>
      <c r="BD1133" s="320"/>
    </row>
    <row r="1134" spans="1:56" ht="16.5" customHeight="1">
      <c r="A1134" s="312"/>
      <c r="B1134" s="451"/>
      <c r="C1134" s="313"/>
      <c r="D1134" s="313"/>
      <c r="E1134" s="313"/>
      <c r="F1134" s="313"/>
      <c r="G1134" s="313"/>
      <c r="H1134" s="313"/>
      <c r="I1134" s="313"/>
      <c r="J1134" s="313"/>
      <c r="K1134" s="313"/>
      <c r="L1134" s="313"/>
      <c r="M1134" s="313"/>
      <c r="N1134" s="313"/>
      <c r="O1134" s="314"/>
      <c r="P1134" s="314"/>
      <c r="Q1134" s="314"/>
      <c r="R1134" s="314"/>
      <c r="S1134" s="313"/>
      <c r="T1134" s="315"/>
      <c r="U1134" s="316"/>
      <c r="V1134" s="317"/>
      <c r="W1134" s="465"/>
      <c r="X1134" s="464"/>
      <c r="Y1134" s="319"/>
      <c r="Z1134" s="294"/>
      <c r="AA1134" s="294"/>
      <c r="AB1134" s="294"/>
      <c r="AC1134" s="294"/>
      <c r="AD1134" s="294"/>
      <c r="AE1134" s="294"/>
      <c r="AF1134" s="294"/>
      <c r="AG1134" s="294"/>
      <c r="AH1134" s="294"/>
      <c r="AI1134" s="295"/>
      <c r="AJ1134" s="296"/>
      <c r="AK1134" s="321"/>
      <c r="AL1134" s="294"/>
      <c r="AM1134" s="294"/>
      <c r="AN1134" s="320"/>
      <c r="AO1134" s="320"/>
      <c r="AP1134" s="320"/>
      <c r="AQ1134" s="320"/>
      <c r="AR1134" s="320"/>
      <c r="AS1134" s="320"/>
      <c r="AT1134" s="320"/>
      <c r="AU1134" s="320"/>
      <c r="AV1134" s="320"/>
      <c r="AW1134" s="320"/>
      <c r="AX1134" s="320"/>
      <c r="AY1134" s="320"/>
      <c r="AZ1134" s="320"/>
      <c r="BA1134" s="320"/>
      <c r="BB1134" s="320"/>
      <c r="BC1134" s="320"/>
      <c r="BD1134" s="320"/>
    </row>
    <row r="1135" spans="1:56" ht="16.5" customHeight="1">
      <c r="A1135" s="312"/>
      <c r="B1135" s="451"/>
      <c r="C1135" s="313"/>
      <c r="D1135" s="313"/>
      <c r="E1135" s="313"/>
      <c r="F1135" s="313"/>
      <c r="G1135" s="313"/>
      <c r="H1135" s="313"/>
      <c r="I1135" s="313"/>
      <c r="J1135" s="313"/>
      <c r="K1135" s="313"/>
      <c r="L1135" s="313"/>
      <c r="M1135" s="313"/>
      <c r="N1135" s="313"/>
      <c r="O1135" s="314"/>
      <c r="P1135" s="314"/>
      <c r="Q1135" s="314"/>
      <c r="R1135" s="314"/>
      <c r="S1135" s="313"/>
      <c r="T1135" s="315"/>
      <c r="U1135" s="316"/>
      <c r="V1135" s="317"/>
      <c r="W1135" s="465"/>
      <c r="X1135" s="464"/>
      <c r="Y1135" s="319"/>
      <c r="Z1135" s="294"/>
      <c r="AA1135" s="294"/>
      <c r="AB1135" s="294"/>
      <c r="AC1135" s="294"/>
      <c r="AD1135" s="294"/>
      <c r="AE1135" s="294"/>
      <c r="AF1135" s="294"/>
      <c r="AG1135" s="294"/>
      <c r="AH1135" s="294"/>
      <c r="AI1135" s="295"/>
      <c r="AJ1135" s="296"/>
      <c r="AK1135" s="321"/>
      <c r="AL1135" s="294"/>
      <c r="AM1135" s="294"/>
      <c r="AN1135" s="320"/>
      <c r="AO1135" s="320"/>
      <c r="AP1135" s="320"/>
      <c r="AQ1135" s="320"/>
      <c r="AR1135" s="320"/>
      <c r="AS1135" s="320"/>
      <c r="AT1135" s="320"/>
      <c r="AU1135" s="320"/>
      <c r="AV1135" s="320"/>
      <c r="AW1135" s="320"/>
      <c r="AX1135" s="320"/>
      <c r="AY1135" s="320"/>
      <c r="AZ1135" s="320"/>
      <c r="BA1135" s="320"/>
      <c r="BB1135" s="320"/>
      <c r="BC1135" s="320"/>
      <c r="BD1135" s="320"/>
    </row>
    <row r="1136" spans="1:56" ht="16.5" customHeight="1">
      <c r="A1136" s="312"/>
      <c r="B1136" s="451"/>
      <c r="C1136" s="313"/>
      <c r="D1136" s="313"/>
      <c r="E1136" s="313"/>
      <c r="F1136" s="313"/>
      <c r="G1136" s="313"/>
      <c r="H1136" s="313"/>
      <c r="I1136" s="313"/>
      <c r="J1136" s="313"/>
      <c r="K1136" s="313"/>
      <c r="L1136" s="313"/>
      <c r="M1136" s="313"/>
      <c r="N1136" s="313"/>
      <c r="O1136" s="314"/>
      <c r="P1136" s="314"/>
      <c r="Q1136" s="314"/>
      <c r="R1136" s="314"/>
      <c r="S1136" s="313"/>
      <c r="T1136" s="315"/>
      <c r="U1136" s="316"/>
      <c r="V1136" s="317"/>
      <c r="W1136" s="465"/>
      <c r="X1136" s="464"/>
      <c r="Y1136" s="319"/>
      <c r="Z1136" s="294"/>
      <c r="AA1136" s="294"/>
      <c r="AB1136" s="294"/>
      <c r="AC1136" s="294"/>
      <c r="AD1136" s="294"/>
      <c r="AE1136" s="294"/>
      <c r="AF1136" s="294"/>
      <c r="AG1136" s="294"/>
      <c r="AH1136" s="294"/>
      <c r="AI1136" s="295"/>
      <c r="AJ1136" s="296"/>
      <c r="AK1136" s="321"/>
      <c r="AL1136" s="294"/>
      <c r="AM1136" s="294"/>
      <c r="AN1136" s="320"/>
      <c r="AO1136" s="320"/>
      <c r="AP1136" s="320"/>
      <c r="AQ1136" s="320"/>
      <c r="AR1136" s="320"/>
      <c r="AS1136" s="320"/>
      <c r="AT1136" s="320"/>
      <c r="AU1136" s="320"/>
      <c r="AV1136" s="320"/>
      <c r="AW1136" s="320"/>
      <c r="AX1136" s="320"/>
      <c r="AY1136" s="320"/>
      <c r="AZ1136" s="320"/>
      <c r="BA1136" s="320"/>
      <c r="BB1136" s="320"/>
      <c r="BC1136" s="320"/>
      <c r="BD1136" s="320"/>
    </row>
    <row r="1137" spans="1:56" ht="16.5" customHeight="1">
      <c r="A1137" s="312"/>
      <c r="B1137" s="451"/>
      <c r="C1137" s="313"/>
      <c r="D1137" s="313"/>
      <c r="E1137" s="313"/>
      <c r="F1137" s="313"/>
      <c r="G1137" s="313"/>
      <c r="H1137" s="313"/>
      <c r="I1137" s="313"/>
      <c r="J1137" s="313"/>
      <c r="K1137" s="313"/>
      <c r="L1137" s="313"/>
      <c r="M1137" s="313"/>
      <c r="N1137" s="313"/>
      <c r="O1137" s="314"/>
      <c r="P1137" s="314"/>
      <c r="Q1137" s="314"/>
      <c r="R1137" s="314"/>
      <c r="S1137" s="313"/>
      <c r="T1137" s="315"/>
      <c r="U1137" s="316"/>
      <c r="V1137" s="317"/>
      <c r="W1137" s="465"/>
      <c r="X1137" s="464"/>
      <c r="Y1137" s="319"/>
      <c r="Z1137" s="294"/>
      <c r="AA1137" s="294"/>
      <c r="AB1137" s="294"/>
      <c r="AC1137" s="294"/>
      <c r="AD1137" s="294"/>
      <c r="AE1137" s="294"/>
      <c r="AF1137" s="294"/>
      <c r="AG1137" s="294"/>
      <c r="AH1137" s="294"/>
      <c r="AI1137" s="295"/>
      <c r="AJ1137" s="296"/>
      <c r="AK1137" s="321"/>
      <c r="AL1137" s="294"/>
      <c r="AM1137" s="294"/>
      <c r="AN1137" s="320"/>
      <c r="AO1137" s="320"/>
      <c r="AP1137" s="320"/>
      <c r="AQ1137" s="320"/>
      <c r="AR1137" s="320"/>
      <c r="AS1137" s="320"/>
      <c r="AT1137" s="320"/>
      <c r="AU1137" s="320"/>
      <c r="AV1137" s="320"/>
      <c r="AW1137" s="320"/>
      <c r="AX1137" s="320"/>
      <c r="AY1137" s="320"/>
      <c r="AZ1137" s="320"/>
      <c r="BA1137" s="320"/>
      <c r="BB1137" s="320"/>
      <c r="BC1137" s="320"/>
      <c r="BD1137" s="320"/>
    </row>
    <row r="1138" spans="1:56" ht="16.5" customHeight="1">
      <c r="A1138" s="312"/>
      <c r="B1138" s="451"/>
      <c r="C1138" s="313"/>
      <c r="D1138" s="313"/>
      <c r="E1138" s="313"/>
      <c r="F1138" s="313"/>
      <c r="G1138" s="313"/>
      <c r="H1138" s="313"/>
      <c r="I1138" s="313"/>
      <c r="J1138" s="313"/>
      <c r="K1138" s="313"/>
      <c r="L1138" s="313"/>
      <c r="M1138" s="313"/>
      <c r="N1138" s="313"/>
      <c r="O1138" s="314"/>
      <c r="P1138" s="314"/>
      <c r="Q1138" s="314"/>
      <c r="R1138" s="314"/>
      <c r="S1138" s="313"/>
      <c r="T1138" s="315"/>
      <c r="U1138" s="316"/>
      <c r="V1138" s="317"/>
      <c r="W1138" s="465"/>
      <c r="X1138" s="464"/>
      <c r="Y1138" s="319"/>
      <c r="Z1138" s="294"/>
      <c r="AA1138" s="294"/>
      <c r="AB1138" s="294"/>
      <c r="AC1138" s="294"/>
      <c r="AD1138" s="294"/>
      <c r="AE1138" s="294"/>
      <c r="AF1138" s="294"/>
      <c r="AG1138" s="294"/>
      <c r="AH1138" s="294"/>
      <c r="AI1138" s="295"/>
      <c r="AJ1138" s="296"/>
      <c r="AK1138" s="321"/>
      <c r="AL1138" s="294"/>
      <c r="AM1138" s="294"/>
      <c r="AN1138" s="320"/>
      <c r="AO1138" s="320"/>
      <c r="AP1138" s="320"/>
      <c r="AQ1138" s="320"/>
      <c r="AR1138" s="320"/>
      <c r="AS1138" s="320"/>
      <c r="AT1138" s="320"/>
      <c r="AU1138" s="320"/>
      <c r="AV1138" s="320"/>
      <c r="AW1138" s="320"/>
      <c r="AX1138" s="320"/>
      <c r="AY1138" s="320"/>
      <c r="AZ1138" s="320"/>
      <c r="BA1138" s="320"/>
      <c r="BB1138" s="320"/>
      <c r="BC1138" s="320"/>
      <c r="BD1138" s="320"/>
    </row>
    <row r="1139" spans="1:56" ht="16.5" customHeight="1">
      <c r="A1139" s="312"/>
      <c r="B1139" s="451"/>
      <c r="C1139" s="313"/>
      <c r="D1139" s="313"/>
      <c r="E1139" s="313"/>
      <c r="F1139" s="313"/>
      <c r="G1139" s="313"/>
      <c r="H1139" s="313"/>
      <c r="I1139" s="313"/>
      <c r="J1139" s="313"/>
      <c r="K1139" s="313"/>
      <c r="L1139" s="313"/>
      <c r="M1139" s="313"/>
      <c r="N1139" s="313"/>
      <c r="O1139" s="314"/>
      <c r="P1139" s="314"/>
      <c r="Q1139" s="314"/>
      <c r="R1139" s="314"/>
      <c r="S1139" s="313"/>
      <c r="T1139" s="315"/>
      <c r="U1139" s="316"/>
      <c r="V1139" s="317"/>
      <c r="W1139" s="465"/>
      <c r="X1139" s="464"/>
      <c r="Y1139" s="319"/>
      <c r="Z1139" s="294"/>
      <c r="AA1139" s="294"/>
      <c r="AB1139" s="294"/>
      <c r="AC1139" s="294"/>
      <c r="AD1139" s="294"/>
      <c r="AE1139" s="294"/>
      <c r="AF1139" s="294"/>
      <c r="AG1139" s="294"/>
      <c r="AH1139" s="294"/>
      <c r="AI1139" s="295"/>
      <c r="AJ1139" s="296"/>
      <c r="AK1139" s="321"/>
      <c r="AL1139" s="294"/>
      <c r="AM1139" s="294"/>
      <c r="AN1139" s="320"/>
      <c r="AO1139" s="320"/>
      <c r="AP1139" s="320"/>
      <c r="AQ1139" s="320"/>
      <c r="AR1139" s="320"/>
      <c r="AS1139" s="320"/>
      <c r="AT1139" s="320"/>
      <c r="AU1139" s="320"/>
      <c r="AV1139" s="320"/>
      <c r="AW1139" s="320"/>
      <c r="AX1139" s="320"/>
      <c r="AY1139" s="320"/>
      <c r="AZ1139" s="320"/>
      <c r="BA1139" s="320"/>
      <c r="BB1139" s="320"/>
      <c r="BC1139" s="320"/>
      <c r="BD1139" s="320"/>
    </row>
    <row r="1140" spans="1:56" ht="16.5" customHeight="1">
      <c r="A1140" s="312"/>
      <c r="B1140" s="451"/>
      <c r="C1140" s="313"/>
      <c r="D1140" s="313"/>
      <c r="E1140" s="313"/>
      <c r="F1140" s="313"/>
      <c r="G1140" s="313"/>
      <c r="H1140" s="313"/>
      <c r="I1140" s="313"/>
      <c r="J1140" s="313"/>
      <c r="K1140" s="313"/>
      <c r="L1140" s="313"/>
      <c r="M1140" s="313"/>
      <c r="N1140" s="313"/>
      <c r="O1140" s="314"/>
      <c r="P1140" s="314"/>
      <c r="Q1140" s="314"/>
      <c r="R1140" s="314"/>
      <c r="S1140" s="313"/>
      <c r="T1140" s="315"/>
      <c r="U1140" s="316"/>
      <c r="V1140" s="317"/>
      <c r="W1140" s="465"/>
      <c r="X1140" s="464"/>
      <c r="Y1140" s="319"/>
      <c r="Z1140" s="294"/>
      <c r="AA1140" s="294"/>
      <c r="AB1140" s="294"/>
      <c r="AC1140" s="294"/>
      <c r="AD1140" s="294"/>
      <c r="AE1140" s="294"/>
      <c r="AF1140" s="294"/>
      <c r="AG1140" s="294"/>
      <c r="AH1140" s="294"/>
      <c r="AI1140" s="295"/>
      <c r="AJ1140" s="296"/>
      <c r="AK1140" s="321"/>
      <c r="AL1140" s="294"/>
      <c r="AM1140" s="294"/>
      <c r="AN1140" s="320"/>
      <c r="AO1140" s="320"/>
      <c r="AP1140" s="320"/>
      <c r="AQ1140" s="320"/>
      <c r="AR1140" s="320"/>
      <c r="AS1140" s="320"/>
      <c r="AT1140" s="320"/>
      <c r="AU1140" s="320"/>
      <c r="AV1140" s="320"/>
      <c r="AW1140" s="320"/>
      <c r="AX1140" s="320"/>
      <c r="AY1140" s="320"/>
      <c r="AZ1140" s="320"/>
      <c r="BA1140" s="320"/>
      <c r="BB1140" s="320"/>
      <c r="BC1140" s="320"/>
      <c r="BD1140" s="320"/>
    </row>
    <row r="1141" spans="1:56" ht="16.5" customHeight="1">
      <c r="A1141" s="312"/>
      <c r="B1141" s="451"/>
      <c r="C1141" s="313"/>
      <c r="D1141" s="313"/>
      <c r="E1141" s="313"/>
      <c r="F1141" s="313"/>
      <c r="G1141" s="313"/>
      <c r="H1141" s="313"/>
      <c r="I1141" s="313"/>
      <c r="J1141" s="313"/>
      <c r="K1141" s="313"/>
      <c r="L1141" s="313"/>
      <c r="M1141" s="313"/>
      <c r="N1141" s="313"/>
      <c r="O1141" s="314"/>
      <c r="P1141" s="314"/>
      <c r="Q1141" s="314"/>
      <c r="R1141" s="314"/>
      <c r="S1141" s="313"/>
      <c r="T1141" s="315"/>
      <c r="U1141" s="316"/>
      <c r="V1141" s="317"/>
      <c r="W1141" s="465"/>
      <c r="X1141" s="464"/>
      <c r="Y1141" s="319"/>
      <c r="Z1141" s="294"/>
      <c r="AA1141" s="294"/>
      <c r="AB1141" s="294"/>
      <c r="AC1141" s="294"/>
      <c r="AD1141" s="294"/>
      <c r="AE1141" s="294"/>
      <c r="AF1141" s="294"/>
      <c r="AG1141" s="294"/>
      <c r="AH1141" s="294"/>
      <c r="AI1141" s="295"/>
      <c r="AJ1141" s="296"/>
      <c r="AK1141" s="321"/>
      <c r="AL1141" s="294"/>
      <c r="AM1141" s="294"/>
      <c r="AN1141" s="320"/>
      <c r="AO1141" s="320"/>
      <c r="AP1141" s="320"/>
      <c r="AQ1141" s="320"/>
      <c r="AR1141" s="320"/>
      <c r="AS1141" s="320"/>
      <c r="AT1141" s="320"/>
      <c r="AU1141" s="320"/>
      <c r="AV1141" s="320"/>
      <c r="AW1141" s="320"/>
      <c r="AX1141" s="320"/>
      <c r="AY1141" s="320"/>
      <c r="AZ1141" s="320"/>
      <c r="BA1141" s="320"/>
      <c r="BB1141" s="320"/>
      <c r="BC1141" s="320"/>
      <c r="BD1141" s="320"/>
    </row>
    <row r="1142" spans="1:56" ht="16.5" customHeight="1">
      <c r="A1142" s="312"/>
      <c r="B1142" s="451"/>
      <c r="C1142" s="313"/>
      <c r="D1142" s="313"/>
      <c r="E1142" s="313"/>
      <c r="F1142" s="313"/>
      <c r="G1142" s="313"/>
      <c r="H1142" s="313"/>
      <c r="I1142" s="313"/>
      <c r="J1142" s="313"/>
      <c r="K1142" s="313"/>
      <c r="L1142" s="313"/>
      <c r="M1142" s="313"/>
      <c r="N1142" s="313"/>
      <c r="O1142" s="314"/>
      <c r="P1142" s="314"/>
      <c r="Q1142" s="314"/>
      <c r="R1142" s="314"/>
      <c r="S1142" s="313"/>
      <c r="T1142" s="315"/>
      <c r="U1142" s="316"/>
      <c r="V1142" s="317"/>
      <c r="W1142" s="465"/>
      <c r="X1142" s="464"/>
      <c r="Y1142" s="319"/>
      <c r="Z1142" s="294"/>
      <c r="AA1142" s="294"/>
      <c r="AB1142" s="294"/>
      <c r="AC1142" s="294"/>
      <c r="AD1142" s="294"/>
      <c r="AE1142" s="294"/>
      <c r="AF1142" s="294"/>
      <c r="AG1142" s="294"/>
      <c r="AH1142" s="294"/>
      <c r="AI1142" s="295"/>
      <c r="AJ1142" s="296"/>
      <c r="AK1142" s="321"/>
      <c r="AL1142" s="294"/>
      <c r="AM1142" s="294"/>
      <c r="AN1142" s="320"/>
      <c r="AO1142" s="320"/>
      <c r="AP1142" s="320"/>
      <c r="AQ1142" s="320"/>
      <c r="AR1142" s="320"/>
      <c r="AS1142" s="320"/>
      <c r="AT1142" s="320"/>
      <c r="AU1142" s="320"/>
      <c r="AV1142" s="320"/>
      <c r="AW1142" s="320"/>
      <c r="AX1142" s="320"/>
      <c r="AY1142" s="320"/>
      <c r="AZ1142" s="320"/>
      <c r="BA1142" s="320"/>
      <c r="BB1142" s="320"/>
      <c r="BC1142" s="320"/>
      <c r="BD1142" s="320"/>
    </row>
    <row r="1143" spans="1:56" ht="16.5" customHeight="1">
      <c r="A1143" s="312"/>
      <c r="B1143" s="451"/>
      <c r="C1143" s="313"/>
      <c r="D1143" s="313"/>
      <c r="E1143" s="313"/>
      <c r="F1143" s="313"/>
      <c r="G1143" s="313"/>
      <c r="H1143" s="313"/>
      <c r="I1143" s="313"/>
      <c r="J1143" s="313"/>
      <c r="K1143" s="313"/>
      <c r="L1143" s="313"/>
      <c r="M1143" s="313"/>
      <c r="N1143" s="313"/>
      <c r="O1143" s="314"/>
      <c r="P1143" s="314"/>
      <c r="Q1143" s="314"/>
      <c r="R1143" s="314"/>
      <c r="S1143" s="313"/>
      <c r="T1143" s="315"/>
      <c r="U1143" s="316"/>
      <c r="V1143" s="317"/>
      <c r="W1143" s="465"/>
      <c r="X1143" s="464"/>
      <c r="Y1143" s="319"/>
      <c r="Z1143" s="294"/>
      <c r="AA1143" s="294"/>
      <c r="AB1143" s="294"/>
      <c r="AC1143" s="294"/>
      <c r="AD1143" s="294"/>
      <c r="AE1143" s="294"/>
      <c r="AF1143" s="294"/>
      <c r="AG1143" s="294"/>
      <c r="AH1143" s="294"/>
      <c r="AI1143" s="295"/>
      <c r="AJ1143" s="296"/>
      <c r="AK1143" s="321"/>
      <c r="AL1143" s="294"/>
      <c r="AM1143" s="294"/>
      <c r="AN1143" s="320"/>
      <c r="AO1143" s="320"/>
      <c r="AP1143" s="320"/>
      <c r="AQ1143" s="320"/>
      <c r="AR1143" s="320"/>
      <c r="AS1143" s="320"/>
      <c r="AT1143" s="320"/>
      <c r="AU1143" s="320"/>
      <c r="AV1143" s="320"/>
      <c r="AW1143" s="320"/>
      <c r="AX1143" s="320"/>
      <c r="AY1143" s="320"/>
      <c r="AZ1143" s="320"/>
      <c r="BA1143" s="320"/>
      <c r="BB1143" s="320"/>
      <c r="BC1143" s="320"/>
      <c r="BD1143" s="320"/>
    </row>
    <row r="1144" spans="1:56" ht="16.5" customHeight="1">
      <c r="A1144" s="312"/>
      <c r="B1144" s="451"/>
      <c r="C1144" s="313"/>
      <c r="D1144" s="313"/>
      <c r="E1144" s="313"/>
      <c r="F1144" s="313"/>
      <c r="G1144" s="313"/>
      <c r="H1144" s="313"/>
      <c r="I1144" s="313"/>
      <c r="J1144" s="313"/>
      <c r="K1144" s="313"/>
      <c r="L1144" s="313"/>
      <c r="M1144" s="313"/>
      <c r="N1144" s="313"/>
      <c r="O1144" s="314"/>
      <c r="P1144" s="314"/>
      <c r="Q1144" s="314"/>
      <c r="R1144" s="314"/>
      <c r="S1144" s="313"/>
      <c r="T1144" s="315"/>
      <c r="U1144" s="316"/>
      <c r="V1144" s="317"/>
      <c r="W1144" s="465"/>
      <c r="X1144" s="464"/>
      <c r="Y1144" s="319"/>
      <c r="Z1144" s="294"/>
      <c r="AA1144" s="294"/>
      <c r="AB1144" s="294"/>
      <c r="AC1144" s="294"/>
      <c r="AD1144" s="294"/>
      <c r="AE1144" s="294"/>
      <c r="AF1144" s="294"/>
      <c r="AG1144" s="294"/>
      <c r="AH1144" s="294"/>
      <c r="AI1144" s="295"/>
      <c r="AJ1144" s="296"/>
      <c r="AK1144" s="321"/>
      <c r="AL1144" s="294"/>
      <c r="AM1144" s="294"/>
      <c r="AN1144" s="320"/>
      <c r="AO1144" s="320"/>
      <c r="AP1144" s="320"/>
      <c r="AQ1144" s="320"/>
      <c r="AR1144" s="320"/>
      <c r="AS1144" s="320"/>
      <c r="AT1144" s="320"/>
      <c r="AU1144" s="320"/>
      <c r="AV1144" s="320"/>
      <c r="AW1144" s="320"/>
      <c r="AX1144" s="320"/>
      <c r="AY1144" s="320"/>
      <c r="AZ1144" s="320"/>
      <c r="BA1144" s="320"/>
      <c r="BB1144" s="320"/>
      <c r="BC1144" s="320"/>
      <c r="BD1144" s="320"/>
    </row>
    <row r="1145" spans="1:56" ht="16.5" customHeight="1">
      <c r="A1145" s="312"/>
      <c r="B1145" s="451"/>
      <c r="C1145" s="313"/>
      <c r="D1145" s="313"/>
      <c r="E1145" s="313"/>
      <c r="F1145" s="313"/>
      <c r="G1145" s="313"/>
      <c r="H1145" s="313"/>
      <c r="I1145" s="313"/>
      <c r="J1145" s="313"/>
      <c r="K1145" s="313"/>
      <c r="L1145" s="313"/>
      <c r="M1145" s="313"/>
      <c r="N1145" s="313"/>
      <c r="O1145" s="314"/>
      <c r="P1145" s="314"/>
      <c r="Q1145" s="314"/>
      <c r="R1145" s="314"/>
      <c r="S1145" s="313"/>
      <c r="T1145" s="315"/>
      <c r="U1145" s="316"/>
      <c r="V1145" s="317"/>
      <c r="W1145" s="465"/>
      <c r="X1145" s="464"/>
      <c r="Y1145" s="319"/>
      <c r="Z1145" s="294"/>
      <c r="AA1145" s="294"/>
      <c r="AB1145" s="294"/>
      <c r="AC1145" s="294"/>
      <c r="AD1145" s="294"/>
      <c r="AE1145" s="294"/>
      <c r="AF1145" s="294"/>
      <c r="AG1145" s="294"/>
      <c r="AH1145" s="294"/>
      <c r="AI1145" s="295"/>
      <c r="AJ1145" s="296"/>
      <c r="AK1145" s="321"/>
      <c r="AL1145" s="294"/>
      <c r="AM1145" s="294"/>
      <c r="AN1145" s="320"/>
      <c r="AO1145" s="320"/>
      <c r="AP1145" s="320"/>
      <c r="AQ1145" s="320"/>
      <c r="AR1145" s="320"/>
      <c r="AS1145" s="320"/>
      <c r="AT1145" s="320"/>
      <c r="AU1145" s="320"/>
      <c r="AV1145" s="320"/>
      <c r="AW1145" s="320"/>
      <c r="AX1145" s="320"/>
      <c r="AY1145" s="320"/>
      <c r="AZ1145" s="320"/>
      <c r="BA1145" s="320"/>
      <c r="BB1145" s="320"/>
      <c r="BC1145" s="320"/>
      <c r="BD1145" s="320"/>
    </row>
    <row r="1146" spans="1:56" ht="16.5" customHeight="1">
      <c r="A1146" s="312"/>
      <c r="B1146" s="451"/>
      <c r="C1146" s="313"/>
      <c r="D1146" s="313"/>
      <c r="E1146" s="313"/>
      <c r="F1146" s="313"/>
      <c r="G1146" s="313"/>
      <c r="H1146" s="313"/>
      <c r="I1146" s="313"/>
      <c r="J1146" s="313"/>
      <c r="K1146" s="313"/>
      <c r="L1146" s="313"/>
      <c r="M1146" s="313"/>
      <c r="N1146" s="313"/>
      <c r="O1146" s="314"/>
      <c r="P1146" s="314"/>
      <c r="Q1146" s="314"/>
      <c r="R1146" s="314"/>
      <c r="S1146" s="313"/>
      <c r="T1146" s="315"/>
      <c r="U1146" s="316"/>
      <c r="V1146" s="317"/>
      <c r="W1146" s="465"/>
      <c r="X1146" s="464"/>
      <c r="Y1146" s="319"/>
      <c r="Z1146" s="294"/>
      <c r="AA1146" s="294"/>
      <c r="AB1146" s="294"/>
      <c r="AC1146" s="294"/>
      <c r="AD1146" s="294"/>
      <c r="AE1146" s="294"/>
      <c r="AF1146" s="294"/>
      <c r="AG1146" s="294"/>
      <c r="AH1146" s="294"/>
      <c r="AI1146" s="295"/>
      <c r="AJ1146" s="296"/>
      <c r="AK1146" s="321"/>
      <c r="AL1146" s="294"/>
      <c r="AM1146" s="294"/>
      <c r="AN1146" s="320"/>
      <c r="AO1146" s="320"/>
      <c r="AP1146" s="320"/>
      <c r="AQ1146" s="320"/>
      <c r="AR1146" s="320"/>
      <c r="AS1146" s="320"/>
      <c r="AT1146" s="320"/>
      <c r="AU1146" s="320"/>
      <c r="AV1146" s="320"/>
      <c r="AW1146" s="320"/>
      <c r="AX1146" s="320"/>
      <c r="AY1146" s="320"/>
      <c r="AZ1146" s="320"/>
      <c r="BA1146" s="320"/>
      <c r="BB1146" s="320"/>
      <c r="BC1146" s="320"/>
      <c r="BD1146" s="320"/>
    </row>
    <row r="1147" spans="1:56" ht="16.5" customHeight="1">
      <c r="A1147" s="312"/>
      <c r="B1147" s="451"/>
      <c r="C1147" s="313"/>
      <c r="D1147" s="313"/>
      <c r="E1147" s="313"/>
      <c r="F1147" s="313"/>
      <c r="G1147" s="313"/>
      <c r="H1147" s="313"/>
      <c r="I1147" s="313"/>
      <c r="J1147" s="313"/>
      <c r="K1147" s="313"/>
      <c r="L1147" s="313"/>
      <c r="M1147" s="313"/>
      <c r="N1147" s="313"/>
      <c r="O1147" s="314"/>
      <c r="P1147" s="314"/>
      <c r="Q1147" s="314"/>
      <c r="R1147" s="314"/>
      <c r="S1147" s="313"/>
      <c r="T1147" s="315"/>
      <c r="U1147" s="316"/>
      <c r="V1147" s="317"/>
      <c r="W1147" s="465"/>
      <c r="X1147" s="464"/>
      <c r="Y1147" s="319"/>
      <c r="Z1147" s="294"/>
      <c r="AA1147" s="294"/>
      <c r="AB1147" s="294"/>
      <c r="AC1147" s="294"/>
      <c r="AD1147" s="294"/>
      <c r="AE1147" s="294"/>
      <c r="AF1147" s="294"/>
      <c r="AG1147" s="294"/>
      <c r="AH1147" s="294"/>
      <c r="AI1147" s="295"/>
      <c r="AJ1147" s="296"/>
      <c r="AK1147" s="321"/>
      <c r="AL1147" s="294"/>
      <c r="AM1147" s="294"/>
      <c r="AN1147" s="320"/>
      <c r="AO1147" s="320"/>
      <c r="AP1147" s="320"/>
      <c r="AQ1147" s="320"/>
      <c r="AR1147" s="320"/>
      <c r="AS1147" s="320"/>
      <c r="AT1147" s="320"/>
      <c r="AU1147" s="320"/>
      <c r="AV1147" s="320"/>
      <c r="AW1147" s="320"/>
      <c r="AX1147" s="320"/>
      <c r="AY1147" s="320"/>
      <c r="AZ1147" s="320"/>
      <c r="BA1147" s="320"/>
      <c r="BB1147" s="320"/>
      <c r="BC1147" s="320"/>
      <c r="BD1147" s="320"/>
    </row>
    <row r="1148" spans="1:56" ht="16.5" customHeight="1">
      <c r="A1148" s="312"/>
      <c r="B1148" s="451"/>
      <c r="C1148" s="313"/>
      <c r="D1148" s="313"/>
      <c r="E1148" s="313"/>
      <c r="F1148" s="313"/>
      <c r="G1148" s="313"/>
      <c r="H1148" s="313"/>
      <c r="I1148" s="313"/>
      <c r="J1148" s="313"/>
      <c r="K1148" s="313"/>
      <c r="L1148" s="313"/>
      <c r="M1148" s="313"/>
      <c r="N1148" s="313"/>
      <c r="O1148" s="314"/>
      <c r="P1148" s="314"/>
      <c r="Q1148" s="314"/>
      <c r="R1148" s="314"/>
      <c r="S1148" s="313"/>
      <c r="T1148" s="315"/>
      <c r="U1148" s="316"/>
      <c r="V1148" s="317"/>
      <c r="W1148" s="465"/>
      <c r="X1148" s="464"/>
      <c r="Y1148" s="319"/>
      <c r="Z1148" s="294"/>
      <c r="AA1148" s="294"/>
      <c r="AB1148" s="294"/>
      <c r="AC1148" s="294"/>
      <c r="AD1148" s="294"/>
      <c r="AE1148" s="294"/>
      <c r="AF1148" s="294"/>
      <c r="AG1148" s="294"/>
      <c r="AH1148" s="294"/>
      <c r="AI1148" s="295"/>
      <c r="AJ1148" s="296"/>
      <c r="AK1148" s="321"/>
      <c r="AL1148" s="294"/>
      <c r="AM1148" s="294"/>
      <c r="AN1148" s="320"/>
      <c r="AO1148" s="320"/>
      <c r="AP1148" s="320"/>
      <c r="AQ1148" s="320"/>
      <c r="AR1148" s="320"/>
      <c r="AS1148" s="320"/>
      <c r="AT1148" s="320"/>
      <c r="AU1148" s="320"/>
      <c r="AV1148" s="320"/>
      <c r="AW1148" s="320"/>
      <c r="AX1148" s="320"/>
      <c r="AY1148" s="320"/>
      <c r="AZ1148" s="320"/>
      <c r="BA1148" s="320"/>
      <c r="BB1148" s="320"/>
      <c r="BC1148" s="320"/>
      <c r="BD1148" s="320"/>
    </row>
    <row r="1149" spans="1:56" ht="16.5" customHeight="1">
      <c r="A1149" s="312"/>
      <c r="B1149" s="451"/>
      <c r="C1149" s="313"/>
      <c r="D1149" s="313"/>
      <c r="E1149" s="313"/>
      <c r="F1149" s="313"/>
      <c r="G1149" s="313"/>
      <c r="H1149" s="313"/>
      <c r="I1149" s="313"/>
      <c r="J1149" s="313"/>
      <c r="K1149" s="313"/>
      <c r="L1149" s="313"/>
      <c r="M1149" s="313"/>
      <c r="N1149" s="313"/>
      <c r="O1149" s="314"/>
      <c r="P1149" s="314"/>
      <c r="Q1149" s="314"/>
      <c r="R1149" s="314"/>
      <c r="S1149" s="313"/>
      <c r="T1149" s="315"/>
      <c r="U1149" s="316"/>
      <c r="V1149" s="317"/>
      <c r="W1149" s="465"/>
      <c r="X1149" s="464"/>
      <c r="Y1149" s="319"/>
      <c r="Z1149" s="294"/>
      <c r="AA1149" s="294"/>
      <c r="AB1149" s="294"/>
      <c r="AC1149" s="294"/>
      <c r="AD1149" s="294"/>
      <c r="AE1149" s="294"/>
      <c r="AF1149" s="294"/>
      <c r="AG1149" s="294"/>
      <c r="AH1149" s="294"/>
      <c r="AI1149" s="295"/>
      <c r="AJ1149" s="296"/>
      <c r="AK1149" s="321"/>
      <c r="AL1149" s="294"/>
      <c r="AM1149" s="294"/>
      <c r="AN1149" s="320"/>
      <c r="AO1149" s="320"/>
      <c r="AP1149" s="320"/>
      <c r="AQ1149" s="320"/>
      <c r="AR1149" s="320"/>
      <c r="AS1149" s="320"/>
      <c r="AT1149" s="320"/>
      <c r="AU1149" s="320"/>
      <c r="AV1149" s="320"/>
      <c r="AW1149" s="320"/>
      <c r="AX1149" s="320"/>
      <c r="AY1149" s="320"/>
      <c r="AZ1149" s="320"/>
      <c r="BA1149" s="320"/>
      <c r="BB1149" s="320"/>
      <c r="BC1149" s="320"/>
      <c r="BD1149" s="320"/>
    </row>
    <row r="1150" spans="1:56" ht="16.5" customHeight="1">
      <c r="A1150" s="312"/>
      <c r="B1150" s="451"/>
      <c r="C1150" s="313"/>
      <c r="D1150" s="313"/>
      <c r="E1150" s="313"/>
      <c r="F1150" s="313"/>
      <c r="G1150" s="313"/>
      <c r="H1150" s="313"/>
      <c r="I1150" s="313"/>
      <c r="J1150" s="313"/>
      <c r="K1150" s="313"/>
      <c r="L1150" s="313"/>
      <c r="M1150" s="313"/>
      <c r="N1150" s="313"/>
      <c r="O1150" s="314"/>
      <c r="P1150" s="314"/>
      <c r="Q1150" s="314"/>
      <c r="R1150" s="314"/>
      <c r="S1150" s="313"/>
      <c r="T1150" s="315"/>
      <c r="U1150" s="316"/>
      <c r="V1150" s="317"/>
      <c r="W1150" s="465"/>
      <c r="X1150" s="464"/>
      <c r="Y1150" s="319"/>
      <c r="Z1150" s="294"/>
      <c r="AA1150" s="294"/>
      <c r="AB1150" s="294"/>
      <c r="AC1150" s="294"/>
      <c r="AD1150" s="294"/>
      <c r="AE1150" s="294"/>
      <c r="AF1150" s="294"/>
      <c r="AG1150" s="294"/>
      <c r="AH1150" s="294"/>
      <c r="AI1150" s="295"/>
      <c r="AJ1150" s="296"/>
      <c r="AK1150" s="321"/>
      <c r="AL1150" s="294"/>
      <c r="AM1150" s="294"/>
      <c r="AN1150" s="320"/>
      <c r="AO1150" s="320"/>
      <c r="AP1150" s="320"/>
      <c r="AQ1150" s="320"/>
      <c r="AR1150" s="320"/>
      <c r="AS1150" s="320"/>
      <c r="AT1150" s="320"/>
      <c r="AU1150" s="320"/>
      <c r="AV1150" s="320"/>
      <c r="AW1150" s="320"/>
      <c r="AX1150" s="320"/>
      <c r="AY1150" s="320"/>
      <c r="AZ1150" s="320"/>
      <c r="BA1150" s="320"/>
      <c r="BB1150" s="320"/>
      <c r="BC1150" s="320"/>
      <c r="BD1150" s="320"/>
    </row>
    <row r="1151" spans="1:56" ht="16.5" customHeight="1">
      <c r="A1151" s="312"/>
      <c r="B1151" s="451"/>
      <c r="C1151" s="313"/>
      <c r="D1151" s="313"/>
      <c r="E1151" s="313"/>
      <c r="F1151" s="313"/>
      <c r="G1151" s="313"/>
      <c r="H1151" s="313"/>
      <c r="I1151" s="313"/>
      <c r="J1151" s="313"/>
      <c r="K1151" s="313"/>
      <c r="L1151" s="313"/>
      <c r="M1151" s="313"/>
      <c r="N1151" s="313"/>
      <c r="O1151" s="314"/>
      <c r="P1151" s="314"/>
      <c r="Q1151" s="314"/>
      <c r="R1151" s="314"/>
      <c r="S1151" s="313"/>
      <c r="T1151" s="315"/>
      <c r="U1151" s="316"/>
      <c r="V1151" s="317"/>
      <c r="W1151" s="465"/>
      <c r="X1151" s="464"/>
      <c r="Y1151" s="319"/>
      <c r="Z1151" s="294"/>
      <c r="AA1151" s="294"/>
      <c r="AB1151" s="294"/>
      <c r="AC1151" s="294"/>
      <c r="AD1151" s="294"/>
      <c r="AE1151" s="294"/>
      <c r="AF1151" s="294"/>
      <c r="AG1151" s="294"/>
      <c r="AH1151" s="294"/>
      <c r="AI1151" s="295"/>
      <c r="AJ1151" s="296"/>
      <c r="AK1151" s="321"/>
      <c r="AL1151" s="294"/>
      <c r="AM1151" s="294"/>
      <c r="AN1151" s="320"/>
      <c r="AO1151" s="320"/>
      <c r="AP1151" s="320"/>
      <c r="AQ1151" s="320"/>
      <c r="AR1151" s="320"/>
      <c r="AS1151" s="320"/>
      <c r="AT1151" s="320"/>
      <c r="AU1151" s="320"/>
      <c r="AV1151" s="320"/>
      <c r="AW1151" s="320"/>
      <c r="AX1151" s="320"/>
      <c r="AY1151" s="320"/>
      <c r="AZ1151" s="320"/>
      <c r="BA1151" s="320"/>
      <c r="BB1151" s="320"/>
      <c r="BC1151" s="320"/>
      <c r="BD1151" s="320"/>
    </row>
    <row r="1152" spans="1:56" ht="16.5" customHeight="1">
      <c r="A1152" s="312"/>
      <c r="B1152" s="451"/>
      <c r="C1152" s="313"/>
      <c r="D1152" s="313"/>
      <c r="E1152" s="313"/>
      <c r="F1152" s="313"/>
      <c r="G1152" s="313"/>
      <c r="H1152" s="313"/>
      <c r="I1152" s="313"/>
      <c r="J1152" s="313"/>
      <c r="K1152" s="313"/>
      <c r="L1152" s="313"/>
      <c r="M1152" s="313"/>
      <c r="N1152" s="313"/>
      <c r="O1152" s="314"/>
      <c r="P1152" s="314"/>
      <c r="Q1152" s="314"/>
      <c r="R1152" s="314"/>
      <c r="S1152" s="313"/>
      <c r="T1152" s="315"/>
      <c r="U1152" s="316"/>
      <c r="V1152" s="317"/>
      <c r="W1152" s="465"/>
      <c r="X1152" s="464"/>
      <c r="Y1152" s="319"/>
      <c r="Z1152" s="294"/>
      <c r="AA1152" s="294"/>
      <c r="AB1152" s="294"/>
      <c r="AC1152" s="294"/>
      <c r="AD1152" s="294"/>
      <c r="AE1152" s="294"/>
      <c r="AF1152" s="294"/>
      <c r="AG1152" s="294"/>
      <c r="AH1152" s="294"/>
      <c r="AI1152" s="295"/>
      <c r="AJ1152" s="296"/>
      <c r="AK1152" s="321"/>
      <c r="AL1152" s="294"/>
      <c r="AM1152" s="294"/>
      <c r="AN1152" s="320"/>
      <c r="AO1152" s="320"/>
      <c r="AP1152" s="320"/>
      <c r="AQ1152" s="320"/>
      <c r="AR1152" s="320"/>
      <c r="AS1152" s="320"/>
      <c r="AT1152" s="320"/>
      <c r="AU1152" s="320"/>
      <c r="AV1152" s="320"/>
      <c r="AW1152" s="320"/>
      <c r="AX1152" s="320"/>
      <c r="AY1152" s="320"/>
      <c r="AZ1152" s="320"/>
      <c r="BA1152" s="320"/>
      <c r="BB1152" s="320"/>
      <c r="BC1152" s="320"/>
      <c r="BD1152" s="320"/>
    </row>
    <row r="1153" spans="1:56" ht="16.5" customHeight="1">
      <c r="A1153" s="312"/>
      <c r="B1153" s="451"/>
      <c r="C1153" s="313"/>
      <c r="D1153" s="313"/>
      <c r="E1153" s="313"/>
      <c r="F1153" s="313"/>
      <c r="G1153" s="313"/>
      <c r="H1153" s="313"/>
      <c r="I1153" s="313"/>
      <c r="J1153" s="313"/>
      <c r="K1153" s="313"/>
      <c r="L1153" s="313"/>
      <c r="M1153" s="313"/>
      <c r="N1153" s="313"/>
      <c r="O1153" s="314"/>
      <c r="P1153" s="314"/>
      <c r="Q1153" s="314"/>
      <c r="R1153" s="314"/>
      <c r="S1153" s="313"/>
      <c r="T1153" s="315"/>
      <c r="U1153" s="316"/>
      <c r="V1153" s="317"/>
      <c r="W1153" s="465"/>
      <c r="X1153" s="464"/>
      <c r="Y1153" s="319"/>
      <c r="Z1153" s="294"/>
      <c r="AA1153" s="294"/>
      <c r="AB1153" s="294"/>
      <c r="AC1153" s="294"/>
      <c r="AD1153" s="294"/>
      <c r="AE1153" s="294"/>
      <c r="AF1153" s="294"/>
      <c r="AG1153" s="294"/>
      <c r="AH1153" s="294"/>
      <c r="AI1153" s="295"/>
      <c r="AJ1153" s="296"/>
      <c r="AK1153" s="321"/>
      <c r="AL1153" s="294"/>
      <c r="AM1153" s="294"/>
      <c r="AN1153" s="320"/>
      <c r="AO1153" s="320"/>
      <c r="AP1153" s="320"/>
      <c r="AQ1153" s="320"/>
      <c r="AR1153" s="320"/>
      <c r="AS1153" s="320"/>
      <c r="AT1153" s="320"/>
      <c r="AU1153" s="320"/>
      <c r="AV1153" s="320"/>
      <c r="AW1153" s="320"/>
      <c r="AX1153" s="320"/>
      <c r="AY1153" s="320"/>
      <c r="AZ1153" s="320"/>
      <c r="BA1153" s="320"/>
      <c r="BB1153" s="320"/>
      <c r="BC1153" s="320"/>
      <c r="BD1153" s="320"/>
    </row>
    <row r="1154" spans="1:56" ht="16.5" customHeight="1">
      <c r="A1154" s="312"/>
      <c r="B1154" s="451"/>
      <c r="C1154" s="313"/>
      <c r="D1154" s="313"/>
      <c r="E1154" s="313"/>
      <c r="F1154" s="313"/>
      <c r="G1154" s="313"/>
      <c r="H1154" s="313"/>
      <c r="I1154" s="313"/>
      <c r="J1154" s="313"/>
      <c r="K1154" s="313"/>
      <c r="L1154" s="313"/>
      <c r="M1154" s="313"/>
      <c r="N1154" s="313"/>
      <c r="O1154" s="314"/>
      <c r="P1154" s="314"/>
      <c r="Q1154" s="314"/>
      <c r="R1154" s="314"/>
      <c r="S1154" s="313"/>
      <c r="T1154" s="315"/>
      <c r="U1154" s="316"/>
      <c r="V1154" s="317"/>
      <c r="W1154" s="465"/>
      <c r="X1154" s="464"/>
      <c r="Y1154" s="319"/>
      <c r="Z1154" s="294"/>
      <c r="AA1154" s="294"/>
      <c r="AB1154" s="294"/>
      <c r="AC1154" s="294"/>
      <c r="AD1154" s="294"/>
      <c r="AE1154" s="294"/>
      <c r="AF1154" s="294"/>
      <c r="AG1154" s="294"/>
      <c r="AH1154" s="294"/>
      <c r="AI1154" s="295"/>
      <c r="AJ1154" s="296"/>
      <c r="AK1154" s="321"/>
      <c r="AL1154" s="294"/>
      <c r="AM1154" s="294"/>
      <c r="AN1154" s="320"/>
      <c r="AO1154" s="320"/>
      <c r="AP1154" s="320"/>
      <c r="AQ1154" s="320"/>
      <c r="AR1154" s="320"/>
      <c r="AS1154" s="320"/>
      <c r="AT1154" s="320"/>
      <c r="AU1154" s="320"/>
      <c r="AV1154" s="320"/>
      <c r="AW1154" s="320"/>
      <c r="AX1154" s="320"/>
      <c r="AY1154" s="320"/>
      <c r="AZ1154" s="320"/>
      <c r="BA1154" s="320"/>
      <c r="BB1154" s="320"/>
      <c r="BC1154" s="320"/>
      <c r="BD1154" s="320"/>
    </row>
    <row r="1155" spans="1:56" ht="16.5" customHeight="1">
      <c r="A1155" s="312"/>
      <c r="B1155" s="451"/>
      <c r="C1155" s="313"/>
      <c r="D1155" s="313"/>
      <c r="E1155" s="313"/>
      <c r="F1155" s="313"/>
      <c r="G1155" s="313"/>
      <c r="H1155" s="313"/>
      <c r="I1155" s="313"/>
      <c r="J1155" s="313"/>
      <c r="K1155" s="313"/>
      <c r="L1155" s="313"/>
      <c r="M1155" s="313"/>
      <c r="N1155" s="313"/>
      <c r="O1155" s="314"/>
      <c r="P1155" s="314"/>
      <c r="Q1155" s="314"/>
      <c r="R1155" s="314"/>
      <c r="S1155" s="313"/>
      <c r="T1155" s="315"/>
      <c r="U1155" s="316"/>
      <c r="V1155" s="317"/>
      <c r="W1155" s="465"/>
      <c r="X1155" s="464"/>
      <c r="Y1155" s="319"/>
      <c r="Z1155" s="294"/>
      <c r="AA1155" s="294"/>
      <c r="AB1155" s="294"/>
      <c r="AC1155" s="294"/>
      <c r="AD1155" s="294"/>
      <c r="AE1155" s="294"/>
      <c r="AF1155" s="294"/>
      <c r="AG1155" s="294"/>
      <c r="AH1155" s="294"/>
      <c r="AI1155" s="295"/>
      <c r="AJ1155" s="296"/>
      <c r="AK1155" s="321"/>
      <c r="AL1155" s="294"/>
      <c r="AM1155" s="294"/>
      <c r="AN1155" s="320"/>
      <c r="AO1155" s="320"/>
      <c r="AP1155" s="320"/>
      <c r="AQ1155" s="320"/>
      <c r="AR1155" s="320"/>
      <c r="AS1155" s="320"/>
      <c r="AT1155" s="320"/>
      <c r="AU1155" s="320"/>
      <c r="AV1155" s="320"/>
      <c r="AW1155" s="320"/>
      <c r="AX1155" s="320"/>
      <c r="AY1155" s="320"/>
      <c r="AZ1155" s="320"/>
      <c r="BA1155" s="320"/>
      <c r="BB1155" s="320"/>
      <c r="BC1155" s="320"/>
      <c r="BD1155" s="320"/>
    </row>
    <row r="1156" spans="1:56" ht="16.5" customHeight="1">
      <c r="A1156" s="312"/>
      <c r="B1156" s="451"/>
      <c r="C1156" s="313"/>
      <c r="D1156" s="313"/>
      <c r="E1156" s="313"/>
      <c r="F1156" s="313"/>
      <c r="G1156" s="313"/>
      <c r="H1156" s="313"/>
      <c r="I1156" s="313"/>
      <c r="J1156" s="313"/>
      <c r="K1156" s="313"/>
      <c r="L1156" s="313"/>
      <c r="M1156" s="313"/>
      <c r="N1156" s="313"/>
      <c r="O1156" s="314"/>
      <c r="P1156" s="314"/>
      <c r="Q1156" s="314"/>
      <c r="R1156" s="314"/>
      <c r="S1156" s="313"/>
      <c r="T1156" s="315"/>
      <c r="U1156" s="316"/>
      <c r="V1156" s="317"/>
      <c r="W1156" s="465"/>
      <c r="X1156" s="464"/>
      <c r="Y1156" s="319"/>
      <c r="Z1156" s="294"/>
      <c r="AA1156" s="294"/>
      <c r="AB1156" s="294"/>
      <c r="AC1156" s="294"/>
      <c r="AD1156" s="294"/>
      <c r="AE1156" s="294"/>
      <c r="AF1156" s="294"/>
      <c r="AG1156" s="294"/>
      <c r="AH1156" s="294"/>
      <c r="AI1156" s="295"/>
      <c r="AJ1156" s="296"/>
      <c r="AK1156" s="321"/>
      <c r="AL1156" s="294"/>
      <c r="AM1156" s="294"/>
      <c r="AN1156" s="320"/>
      <c r="AO1156" s="320"/>
      <c r="AP1156" s="320"/>
      <c r="AQ1156" s="320"/>
      <c r="AR1156" s="320"/>
      <c r="AS1156" s="320"/>
      <c r="AT1156" s="320"/>
      <c r="AU1156" s="320"/>
      <c r="AV1156" s="320"/>
      <c r="AW1156" s="320"/>
      <c r="AX1156" s="320"/>
      <c r="AY1156" s="320"/>
      <c r="AZ1156" s="320"/>
      <c r="BA1156" s="320"/>
      <c r="BB1156" s="320"/>
      <c r="BC1156" s="320"/>
      <c r="BD1156" s="320"/>
    </row>
    <row r="1157" spans="1:56" ht="16.5" customHeight="1">
      <c r="A1157" s="312"/>
      <c r="B1157" s="451"/>
      <c r="C1157" s="313"/>
      <c r="D1157" s="313"/>
      <c r="E1157" s="313"/>
      <c r="F1157" s="313"/>
      <c r="G1157" s="313"/>
      <c r="H1157" s="313"/>
      <c r="I1157" s="313"/>
      <c r="J1157" s="313"/>
      <c r="K1157" s="313"/>
      <c r="L1157" s="313"/>
      <c r="M1157" s="313"/>
      <c r="N1157" s="313"/>
      <c r="O1157" s="314"/>
      <c r="P1157" s="314"/>
      <c r="Q1157" s="314"/>
      <c r="R1157" s="314"/>
      <c r="S1157" s="313"/>
      <c r="T1157" s="315"/>
      <c r="U1157" s="316"/>
      <c r="V1157" s="317"/>
      <c r="W1157" s="465"/>
      <c r="X1157" s="464"/>
      <c r="Y1157" s="319"/>
      <c r="Z1157" s="294"/>
      <c r="AA1157" s="294"/>
      <c r="AB1157" s="294"/>
      <c r="AC1157" s="294"/>
      <c r="AD1157" s="294"/>
      <c r="AE1157" s="294"/>
      <c r="AF1157" s="294"/>
      <c r="AG1157" s="294"/>
      <c r="AH1157" s="294"/>
      <c r="AI1157" s="295"/>
      <c r="AJ1157" s="296"/>
      <c r="AK1157" s="321"/>
      <c r="AL1157" s="294"/>
      <c r="AM1157" s="294"/>
      <c r="AN1157" s="320"/>
      <c r="AO1157" s="320"/>
      <c r="AP1157" s="320"/>
      <c r="AQ1157" s="320"/>
      <c r="AR1157" s="320"/>
      <c r="AS1157" s="320"/>
      <c r="AT1157" s="320"/>
      <c r="AU1157" s="320"/>
      <c r="AV1157" s="320"/>
      <c r="AW1157" s="320"/>
      <c r="AX1157" s="320"/>
      <c r="AY1157" s="320"/>
      <c r="AZ1157" s="320"/>
      <c r="BA1157" s="320"/>
      <c r="BB1157" s="320"/>
      <c r="BC1157" s="320"/>
      <c r="BD1157" s="320"/>
    </row>
    <row r="1158" spans="1:56" ht="16.5" customHeight="1">
      <c r="A1158" s="312"/>
      <c r="B1158" s="451"/>
      <c r="C1158" s="313"/>
      <c r="D1158" s="313"/>
      <c r="E1158" s="313"/>
      <c r="F1158" s="313"/>
      <c r="G1158" s="313"/>
      <c r="H1158" s="313"/>
      <c r="I1158" s="313"/>
      <c r="J1158" s="313"/>
      <c r="K1158" s="313"/>
      <c r="L1158" s="313"/>
      <c r="M1158" s="313"/>
      <c r="N1158" s="313"/>
      <c r="O1158" s="314"/>
      <c r="P1158" s="314"/>
      <c r="Q1158" s="314"/>
      <c r="R1158" s="314"/>
      <c r="S1158" s="313"/>
      <c r="T1158" s="315"/>
      <c r="U1158" s="316"/>
      <c r="V1158" s="317"/>
      <c r="W1158" s="465"/>
      <c r="X1158" s="464"/>
      <c r="Y1158" s="319"/>
      <c r="Z1158" s="294"/>
      <c r="AA1158" s="294"/>
      <c r="AB1158" s="294"/>
      <c r="AC1158" s="294"/>
      <c r="AD1158" s="294"/>
      <c r="AE1158" s="294"/>
      <c r="AF1158" s="294"/>
      <c r="AG1158" s="294"/>
      <c r="AH1158" s="294"/>
      <c r="AI1158" s="295"/>
      <c r="AJ1158" s="296"/>
      <c r="AK1158" s="321"/>
      <c r="AL1158" s="294"/>
      <c r="AM1158" s="294"/>
      <c r="AN1158" s="320"/>
      <c r="AO1158" s="320"/>
      <c r="AP1158" s="320"/>
      <c r="AQ1158" s="320"/>
      <c r="AR1158" s="320"/>
      <c r="AS1158" s="320"/>
      <c r="AT1158" s="320"/>
      <c r="AU1158" s="320"/>
      <c r="AV1158" s="320"/>
      <c r="AW1158" s="320"/>
      <c r="AX1158" s="320"/>
      <c r="AY1158" s="320"/>
      <c r="AZ1158" s="320"/>
      <c r="BA1158" s="320"/>
      <c r="BB1158" s="320"/>
      <c r="BC1158" s="320"/>
      <c r="BD1158" s="320"/>
    </row>
    <row r="1159" spans="1:56" ht="16.5" customHeight="1">
      <c r="A1159" s="312"/>
      <c r="B1159" s="451"/>
      <c r="C1159" s="313"/>
      <c r="D1159" s="313"/>
      <c r="E1159" s="313"/>
      <c r="F1159" s="313"/>
      <c r="G1159" s="313"/>
      <c r="H1159" s="313"/>
      <c r="I1159" s="313"/>
      <c r="J1159" s="313"/>
      <c r="K1159" s="313"/>
      <c r="L1159" s="313"/>
      <c r="M1159" s="313"/>
      <c r="N1159" s="313"/>
      <c r="O1159" s="314"/>
      <c r="P1159" s="314"/>
      <c r="Q1159" s="314"/>
      <c r="R1159" s="314"/>
      <c r="S1159" s="313"/>
      <c r="T1159" s="315"/>
      <c r="U1159" s="316"/>
      <c r="V1159" s="317"/>
      <c r="W1159" s="465"/>
      <c r="X1159" s="464"/>
      <c r="Y1159" s="319"/>
      <c r="Z1159" s="294"/>
      <c r="AA1159" s="294"/>
      <c r="AB1159" s="294"/>
      <c r="AC1159" s="294"/>
      <c r="AD1159" s="294"/>
      <c r="AE1159" s="294"/>
      <c r="AF1159" s="294"/>
      <c r="AG1159" s="294"/>
      <c r="AH1159" s="294"/>
      <c r="AI1159" s="295"/>
      <c r="AJ1159" s="296"/>
      <c r="AK1159" s="321"/>
      <c r="AL1159" s="294"/>
      <c r="AM1159" s="294"/>
      <c r="AN1159" s="320"/>
      <c r="AO1159" s="320"/>
      <c r="AP1159" s="320"/>
      <c r="AQ1159" s="320"/>
      <c r="AR1159" s="320"/>
      <c r="AS1159" s="320"/>
      <c r="AT1159" s="320"/>
      <c r="AU1159" s="320"/>
      <c r="AV1159" s="320"/>
      <c r="AW1159" s="320"/>
      <c r="AX1159" s="320"/>
      <c r="AY1159" s="320"/>
      <c r="AZ1159" s="320"/>
      <c r="BA1159" s="320"/>
      <c r="BB1159" s="320"/>
      <c r="BC1159" s="320"/>
      <c r="BD1159" s="320"/>
    </row>
    <row r="1160" spans="1:56" ht="16.5" customHeight="1">
      <c r="A1160" s="312"/>
      <c r="B1160" s="451"/>
      <c r="C1160" s="313"/>
      <c r="D1160" s="313"/>
      <c r="E1160" s="313"/>
      <c r="F1160" s="313"/>
      <c r="G1160" s="313"/>
      <c r="H1160" s="313"/>
      <c r="I1160" s="313"/>
      <c r="J1160" s="313"/>
      <c r="K1160" s="313"/>
      <c r="L1160" s="313"/>
      <c r="M1160" s="313"/>
      <c r="N1160" s="313"/>
      <c r="O1160" s="314"/>
      <c r="P1160" s="314"/>
      <c r="Q1160" s="314"/>
      <c r="R1160" s="314"/>
      <c r="S1160" s="313"/>
      <c r="T1160" s="315"/>
      <c r="U1160" s="316"/>
      <c r="V1160" s="317"/>
      <c r="W1160" s="465"/>
      <c r="X1160" s="464"/>
      <c r="Y1160" s="319"/>
      <c r="Z1160" s="294"/>
      <c r="AA1160" s="294"/>
      <c r="AB1160" s="294"/>
      <c r="AC1160" s="294"/>
      <c r="AD1160" s="294"/>
      <c r="AE1160" s="294"/>
      <c r="AF1160" s="294"/>
      <c r="AG1160" s="294"/>
      <c r="AH1160" s="294"/>
      <c r="AI1160" s="295"/>
      <c r="AJ1160" s="296"/>
      <c r="AK1160" s="321"/>
      <c r="AL1160" s="294"/>
      <c r="AM1160" s="294"/>
      <c r="AN1160" s="320"/>
      <c r="AO1160" s="320"/>
      <c r="AP1160" s="320"/>
      <c r="AQ1160" s="320"/>
      <c r="AR1160" s="320"/>
      <c r="AS1160" s="320"/>
      <c r="AT1160" s="320"/>
      <c r="AU1160" s="320"/>
      <c r="AV1160" s="320"/>
      <c r="AW1160" s="320"/>
      <c r="AX1160" s="320"/>
      <c r="AY1160" s="320"/>
      <c r="AZ1160" s="320"/>
      <c r="BA1160" s="320"/>
      <c r="BB1160" s="320"/>
      <c r="BC1160" s="320"/>
      <c r="BD1160" s="320"/>
    </row>
    <row r="1161" spans="1:56" ht="16.5" customHeight="1">
      <c r="A1161" s="312"/>
      <c r="B1161" s="451"/>
      <c r="C1161" s="313"/>
      <c r="D1161" s="313"/>
      <c r="E1161" s="313"/>
      <c r="F1161" s="313"/>
      <c r="G1161" s="313"/>
      <c r="H1161" s="313"/>
      <c r="I1161" s="313"/>
      <c r="J1161" s="313"/>
      <c r="K1161" s="313"/>
      <c r="L1161" s="313"/>
      <c r="M1161" s="313"/>
      <c r="N1161" s="313"/>
      <c r="O1161" s="314"/>
      <c r="P1161" s="314"/>
      <c r="Q1161" s="314"/>
      <c r="R1161" s="314"/>
      <c r="S1161" s="313"/>
      <c r="T1161" s="315"/>
      <c r="U1161" s="316"/>
      <c r="V1161" s="317"/>
      <c r="W1161" s="465"/>
      <c r="X1161" s="464"/>
      <c r="Y1161" s="319"/>
      <c r="Z1161" s="294"/>
      <c r="AA1161" s="294"/>
      <c r="AB1161" s="294"/>
      <c r="AC1161" s="294"/>
      <c r="AD1161" s="294"/>
      <c r="AE1161" s="294"/>
      <c r="AF1161" s="294"/>
      <c r="AG1161" s="294"/>
      <c r="AH1161" s="294"/>
      <c r="AI1161" s="295"/>
      <c r="AJ1161" s="296"/>
      <c r="AK1161" s="321"/>
      <c r="AL1161" s="294"/>
      <c r="AM1161" s="294"/>
      <c r="AN1161" s="320"/>
      <c r="AO1161" s="320"/>
      <c r="AP1161" s="320"/>
      <c r="AQ1161" s="320"/>
      <c r="AR1161" s="320"/>
      <c r="AS1161" s="320"/>
      <c r="AT1161" s="320"/>
      <c r="AU1161" s="320"/>
      <c r="AV1161" s="320"/>
      <c r="AW1161" s="320"/>
      <c r="AX1161" s="320"/>
      <c r="AY1161" s="320"/>
      <c r="AZ1161" s="320"/>
      <c r="BA1161" s="320"/>
      <c r="BB1161" s="320"/>
      <c r="BC1161" s="320"/>
      <c r="BD1161" s="320"/>
    </row>
    <row r="1162" spans="1:56" ht="16.5" customHeight="1">
      <c r="A1162" s="312"/>
      <c r="B1162" s="451"/>
      <c r="C1162" s="313"/>
      <c r="D1162" s="313"/>
      <c r="E1162" s="313"/>
      <c r="F1162" s="313"/>
      <c r="G1162" s="313"/>
      <c r="H1162" s="313"/>
      <c r="I1162" s="313"/>
      <c r="J1162" s="313"/>
      <c r="K1162" s="313"/>
      <c r="L1162" s="313"/>
      <c r="M1162" s="313"/>
      <c r="N1162" s="313"/>
      <c r="O1162" s="314"/>
      <c r="P1162" s="314"/>
      <c r="Q1162" s="314"/>
      <c r="R1162" s="314"/>
      <c r="S1162" s="313"/>
      <c r="T1162" s="315"/>
      <c r="U1162" s="316"/>
      <c r="V1162" s="317"/>
      <c r="W1162" s="465"/>
      <c r="X1162" s="464"/>
      <c r="Y1162" s="319"/>
      <c r="Z1162" s="294"/>
      <c r="AA1162" s="294"/>
      <c r="AB1162" s="294"/>
      <c r="AC1162" s="294"/>
      <c r="AD1162" s="294"/>
      <c r="AE1162" s="294"/>
      <c r="AF1162" s="294"/>
      <c r="AG1162" s="294"/>
      <c r="AH1162" s="294"/>
      <c r="AI1162" s="295"/>
      <c r="AJ1162" s="296"/>
      <c r="AK1162" s="321"/>
      <c r="AL1162" s="294"/>
      <c r="AM1162" s="294"/>
      <c r="AN1162" s="320"/>
      <c r="AO1162" s="320"/>
      <c r="AP1162" s="320"/>
      <c r="AQ1162" s="320"/>
      <c r="AR1162" s="320"/>
      <c r="AS1162" s="320"/>
      <c r="AT1162" s="320"/>
      <c r="AU1162" s="320"/>
      <c r="AV1162" s="320"/>
      <c r="AW1162" s="320"/>
      <c r="AX1162" s="320"/>
      <c r="AY1162" s="320"/>
      <c r="AZ1162" s="320"/>
      <c r="BA1162" s="320"/>
      <c r="BB1162" s="320"/>
      <c r="BC1162" s="320"/>
      <c r="BD1162" s="320"/>
    </row>
    <row r="1163" spans="1:56" ht="16.5" customHeight="1">
      <c r="A1163" s="312"/>
      <c r="B1163" s="451"/>
      <c r="C1163" s="313"/>
      <c r="D1163" s="313"/>
      <c r="E1163" s="313"/>
      <c r="F1163" s="313"/>
      <c r="G1163" s="313"/>
      <c r="H1163" s="313"/>
      <c r="I1163" s="313"/>
      <c r="J1163" s="313"/>
      <c r="K1163" s="313"/>
      <c r="L1163" s="313"/>
      <c r="M1163" s="313"/>
      <c r="N1163" s="313"/>
      <c r="O1163" s="314"/>
      <c r="P1163" s="314"/>
      <c r="Q1163" s="314"/>
      <c r="R1163" s="314"/>
      <c r="S1163" s="313"/>
      <c r="T1163" s="315"/>
      <c r="U1163" s="316"/>
      <c r="V1163" s="317"/>
      <c r="W1163" s="465"/>
      <c r="X1163" s="464"/>
      <c r="Y1163" s="319"/>
      <c r="Z1163" s="294"/>
      <c r="AA1163" s="294"/>
      <c r="AB1163" s="294"/>
      <c r="AC1163" s="294"/>
      <c r="AD1163" s="294"/>
      <c r="AE1163" s="294"/>
      <c r="AF1163" s="294"/>
      <c r="AG1163" s="294"/>
      <c r="AH1163" s="294"/>
      <c r="AI1163" s="295"/>
      <c r="AJ1163" s="296"/>
      <c r="AK1163" s="321"/>
      <c r="AL1163" s="294"/>
      <c r="AM1163" s="294"/>
      <c r="AN1163" s="320"/>
      <c r="AO1163" s="320"/>
      <c r="AP1163" s="320"/>
      <c r="AQ1163" s="320"/>
      <c r="AR1163" s="320"/>
      <c r="AS1163" s="320"/>
      <c r="AT1163" s="320"/>
      <c r="AU1163" s="320"/>
      <c r="AV1163" s="320"/>
      <c r="AW1163" s="320"/>
      <c r="AX1163" s="320"/>
      <c r="AY1163" s="320"/>
      <c r="AZ1163" s="320"/>
      <c r="BA1163" s="320"/>
      <c r="BB1163" s="320"/>
      <c r="BC1163" s="320"/>
      <c r="BD1163" s="320"/>
    </row>
    <row r="1164" spans="1:56" ht="16.5" customHeight="1">
      <c r="A1164" s="312"/>
      <c r="B1164" s="451"/>
      <c r="C1164" s="313"/>
      <c r="D1164" s="313"/>
      <c r="E1164" s="313"/>
      <c r="F1164" s="313"/>
      <c r="G1164" s="313"/>
      <c r="H1164" s="313"/>
      <c r="I1164" s="313"/>
      <c r="J1164" s="313"/>
      <c r="K1164" s="313"/>
      <c r="L1164" s="313"/>
      <c r="M1164" s="313"/>
      <c r="N1164" s="313"/>
      <c r="O1164" s="314"/>
      <c r="P1164" s="314"/>
      <c r="Q1164" s="314"/>
      <c r="R1164" s="314"/>
      <c r="S1164" s="313"/>
      <c r="T1164" s="315"/>
      <c r="U1164" s="316"/>
      <c r="V1164" s="317"/>
      <c r="W1164" s="465"/>
      <c r="X1164" s="464"/>
      <c r="Y1164" s="319"/>
      <c r="Z1164" s="294"/>
      <c r="AA1164" s="294"/>
      <c r="AB1164" s="294"/>
      <c r="AC1164" s="294"/>
      <c r="AD1164" s="294"/>
      <c r="AE1164" s="294"/>
      <c r="AF1164" s="294"/>
      <c r="AG1164" s="294"/>
      <c r="AH1164" s="294"/>
      <c r="AI1164" s="295"/>
      <c r="AJ1164" s="296"/>
      <c r="AK1164" s="321"/>
      <c r="AL1164" s="294"/>
      <c r="AM1164" s="294"/>
      <c r="AN1164" s="320"/>
      <c r="AO1164" s="320"/>
      <c r="AP1164" s="320"/>
      <c r="AQ1164" s="320"/>
      <c r="AR1164" s="320"/>
      <c r="AS1164" s="320"/>
      <c r="AT1164" s="320"/>
      <c r="AU1164" s="320"/>
      <c r="AV1164" s="320"/>
      <c r="AW1164" s="320"/>
      <c r="AX1164" s="320"/>
      <c r="AY1164" s="320"/>
      <c r="AZ1164" s="320"/>
      <c r="BA1164" s="320"/>
      <c r="BB1164" s="320"/>
      <c r="BC1164" s="320"/>
      <c r="BD1164" s="320"/>
    </row>
    <row r="1165" spans="1:56" ht="16.5" customHeight="1">
      <c r="A1165" s="312"/>
      <c r="B1165" s="451"/>
      <c r="C1165" s="313"/>
      <c r="D1165" s="313"/>
      <c r="E1165" s="313"/>
      <c r="F1165" s="313"/>
      <c r="G1165" s="313"/>
      <c r="H1165" s="313"/>
      <c r="I1165" s="313"/>
      <c r="J1165" s="313"/>
      <c r="K1165" s="313"/>
      <c r="L1165" s="313"/>
      <c r="M1165" s="313"/>
      <c r="N1165" s="313"/>
      <c r="O1165" s="314"/>
      <c r="P1165" s="314"/>
      <c r="Q1165" s="314"/>
      <c r="R1165" s="314"/>
      <c r="S1165" s="313"/>
      <c r="T1165" s="315"/>
      <c r="U1165" s="316"/>
      <c r="V1165" s="317"/>
      <c r="W1165" s="465"/>
      <c r="X1165" s="464"/>
      <c r="Y1165" s="319"/>
      <c r="Z1165" s="294"/>
      <c r="AA1165" s="294"/>
      <c r="AB1165" s="294"/>
      <c r="AC1165" s="294"/>
      <c r="AD1165" s="294"/>
      <c r="AE1165" s="294"/>
      <c r="AF1165" s="294"/>
      <c r="AG1165" s="294"/>
      <c r="AH1165" s="294"/>
      <c r="AI1165" s="295"/>
      <c r="AJ1165" s="296"/>
      <c r="AK1165" s="321"/>
      <c r="AL1165" s="294"/>
      <c r="AM1165" s="294"/>
      <c r="AN1165" s="320"/>
      <c r="AO1165" s="320"/>
      <c r="AP1165" s="320"/>
      <c r="AQ1165" s="320"/>
      <c r="AR1165" s="320"/>
      <c r="AS1165" s="320"/>
      <c r="AT1165" s="320"/>
      <c r="AU1165" s="320"/>
      <c r="AV1165" s="320"/>
      <c r="AW1165" s="320"/>
      <c r="AX1165" s="320"/>
      <c r="AY1165" s="320"/>
      <c r="AZ1165" s="320"/>
      <c r="BA1165" s="320"/>
      <c r="BB1165" s="320"/>
      <c r="BC1165" s="320"/>
      <c r="BD1165" s="320"/>
    </row>
    <row r="1166" spans="1:56" ht="16.5" customHeight="1">
      <c r="A1166" s="312"/>
      <c r="B1166" s="451"/>
      <c r="C1166" s="313"/>
      <c r="D1166" s="313"/>
      <c r="E1166" s="313"/>
      <c r="F1166" s="313"/>
      <c r="G1166" s="313"/>
      <c r="H1166" s="313"/>
      <c r="I1166" s="313"/>
      <c r="J1166" s="313"/>
      <c r="K1166" s="313"/>
      <c r="L1166" s="313"/>
      <c r="M1166" s="313"/>
      <c r="N1166" s="313"/>
      <c r="O1166" s="314"/>
      <c r="P1166" s="314"/>
      <c r="Q1166" s="314"/>
      <c r="R1166" s="314"/>
      <c r="S1166" s="313"/>
      <c r="T1166" s="315"/>
      <c r="U1166" s="316"/>
      <c r="V1166" s="317"/>
      <c r="W1166" s="465"/>
      <c r="X1166" s="464"/>
      <c r="Y1166" s="319"/>
      <c r="Z1166" s="294"/>
      <c r="AA1166" s="294"/>
      <c r="AB1166" s="294"/>
      <c r="AC1166" s="294"/>
      <c r="AD1166" s="294"/>
      <c r="AE1166" s="294"/>
      <c r="AF1166" s="294"/>
      <c r="AG1166" s="294"/>
      <c r="AH1166" s="294"/>
      <c r="AI1166" s="295"/>
      <c r="AJ1166" s="296"/>
      <c r="AK1166" s="321"/>
      <c r="AL1166" s="294"/>
      <c r="AM1166" s="294"/>
      <c r="AN1166" s="320"/>
      <c r="AO1166" s="320"/>
      <c r="AP1166" s="320"/>
      <c r="AQ1166" s="320"/>
      <c r="AR1166" s="320"/>
      <c r="AS1166" s="320"/>
      <c r="AT1166" s="320"/>
      <c r="AU1166" s="320"/>
      <c r="AV1166" s="320"/>
      <c r="AW1166" s="320"/>
      <c r="AX1166" s="320"/>
      <c r="AY1166" s="320"/>
      <c r="AZ1166" s="320"/>
      <c r="BA1166" s="320"/>
      <c r="BB1166" s="320"/>
      <c r="BC1166" s="320"/>
      <c r="BD1166" s="320"/>
    </row>
    <row r="1167" spans="1:56" ht="16.5" customHeight="1">
      <c r="A1167" s="312"/>
      <c r="B1167" s="451"/>
      <c r="C1167" s="313"/>
      <c r="D1167" s="313"/>
      <c r="E1167" s="313"/>
      <c r="F1167" s="313"/>
      <c r="G1167" s="313"/>
      <c r="H1167" s="313"/>
      <c r="I1167" s="313"/>
      <c r="J1167" s="313"/>
      <c r="K1167" s="313"/>
      <c r="L1167" s="313"/>
      <c r="M1167" s="313"/>
      <c r="N1167" s="313"/>
      <c r="O1167" s="314"/>
      <c r="P1167" s="314"/>
      <c r="Q1167" s="314"/>
      <c r="R1167" s="314"/>
      <c r="S1167" s="313"/>
      <c r="T1167" s="315"/>
      <c r="U1167" s="316"/>
      <c r="V1167" s="317"/>
      <c r="W1167" s="465"/>
      <c r="X1167" s="464"/>
      <c r="Y1167" s="319"/>
      <c r="Z1167" s="294"/>
      <c r="AA1167" s="294"/>
      <c r="AB1167" s="294"/>
      <c r="AC1167" s="294"/>
      <c r="AD1167" s="294"/>
      <c r="AE1167" s="294"/>
      <c r="AF1167" s="294"/>
      <c r="AG1167" s="294"/>
      <c r="AH1167" s="294"/>
      <c r="AI1167" s="295"/>
      <c r="AJ1167" s="296"/>
      <c r="AK1167" s="321"/>
      <c r="AL1167" s="294"/>
      <c r="AM1167" s="294"/>
      <c r="AN1167" s="320"/>
      <c r="AO1167" s="320"/>
      <c r="AP1167" s="320"/>
      <c r="AQ1167" s="320"/>
      <c r="AR1167" s="320"/>
      <c r="AS1167" s="320"/>
      <c r="AT1167" s="320"/>
      <c r="AU1167" s="320"/>
      <c r="AV1167" s="320"/>
      <c r="AW1167" s="320"/>
      <c r="AX1167" s="320"/>
      <c r="AY1167" s="320"/>
      <c r="AZ1167" s="320"/>
      <c r="BA1167" s="320"/>
      <c r="BB1167" s="320"/>
      <c r="BC1167" s="320"/>
      <c r="BD1167" s="320"/>
    </row>
    <row r="1168" spans="1:56" ht="16.5" customHeight="1">
      <c r="A1168" s="312"/>
      <c r="B1168" s="451"/>
      <c r="C1168" s="313"/>
      <c r="D1168" s="313"/>
      <c r="E1168" s="313"/>
      <c r="F1168" s="313"/>
      <c r="G1168" s="313"/>
      <c r="H1168" s="313"/>
      <c r="I1168" s="313"/>
      <c r="J1168" s="313"/>
      <c r="K1168" s="313"/>
      <c r="L1168" s="313"/>
      <c r="M1168" s="313"/>
      <c r="N1168" s="313"/>
      <c r="O1168" s="314"/>
      <c r="P1168" s="314"/>
      <c r="Q1168" s="314"/>
      <c r="R1168" s="314"/>
      <c r="S1168" s="313"/>
      <c r="T1168" s="315"/>
      <c r="U1168" s="316"/>
      <c r="V1168" s="317"/>
      <c r="W1168" s="465"/>
      <c r="X1168" s="464"/>
      <c r="Y1168" s="319"/>
      <c r="Z1168" s="294"/>
      <c r="AA1168" s="294"/>
      <c r="AB1168" s="294"/>
      <c r="AC1168" s="294"/>
      <c r="AD1168" s="294"/>
      <c r="AE1168" s="294"/>
      <c r="AF1168" s="294"/>
      <c r="AG1168" s="294"/>
      <c r="AH1168" s="294"/>
      <c r="AI1168" s="295"/>
      <c r="AJ1168" s="296"/>
      <c r="AK1168" s="321"/>
      <c r="AL1168" s="294"/>
      <c r="AM1168" s="294"/>
      <c r="AN1168" s="320"/>
      <c r="AO1168" s="320"/>
      <c r="AP1168" s="320"/>
      <c r="AQ1168" s="320"/>
      <c r="AR1168" s="320"/>
      <c r="AS1168" s="320"/>
      <c r="AT1168" s="320"/>
      <c r="AU1168" s="320"/>
      <c r="AV1168" s="320"/>
      <c r="AW1168" s="320"/>
      <c r="AX1168" s="320"/>
      <c r="AY1168" s="320"/>
      <c r="AZ1168" s="320"/>
      <c r="BA1168" s="320"/>
      <c r="BB1168" s="320"/>
      <c r="BC1168" s="320"/>
      <c r="BD1168" s="320"/>
    </row>
    <row r="1169" spans="1:56" ht="16.5" customHeight="1">
      <c r="A1169" s="312"/>
      <c r="B1169" s="451"/>
      <c r="C1169" s="313"/>
      <c r="D1169" s="313"/>
      <c r="E1169" s="313"/>
      <c r="F1169" s="313"/>
      <c r="G1169" s="313"/>
      <c r="H1169" s="313"/>
      <c r="I1169" s="313"/>
      <c r="J1169" s="313"/>
      <c r="K1169" s="313"/>
      <c r="L1169" s="313"/>
      <c r="M1169" s="313"/>
      <c r="N1169" s="313"/>
      <c r="O1169" s="314"/>
      <c r="P1169" s="314"/>
      <c r="Q1169" s="314"/>
      <c r="R1169" s="314"/>
      <c r="S1169" s="313"/>
      <c r="T1169" s="315"/>
      <c r="U1169" s="316"/>
      <c r="V1169" s="317"/>
      <c r="W1169" s="465"/>
      <c r="X1169" s="464"/>
      <c r="Y1169" s="319"/>
      <c r="Z1169" s="294"/>
      <c r="AA1169" s="294"/>
      <c r="AB1169" s="294"/>
      <c r="AC1169" s="294"/>
      <c r="AD1169" s="294"/>
      <c r="AE1169" s="294"/>
      <c r="AF1169" s="294"/>
      <c r="AG1169" s="294"/>
      <c r="AH1169" s="294"/>
      <c r="AI1169" s="295"/>
      <c r="AJ1169" s="296"/>
      <c r="AK1169" s="321"/>
      <c r="AL1169" s="294"/>
      <c r="AM1169" s="294"/>
      <c r="AN1169" s="320"/>
      <c r="AO1169" s="320"/>
      <c r="AP1169" s="320"/>
      <c r="AQ1169" s="320"/>
      <c r="AR1169" s="320"/>
      <c r="AS1169" s="320"/>
      <c r="AT1169" s="320"/>
      <c r="AU1169" s="320"/>
      <c r="AV1169" s="320"/>
      <c r="AW1169" s="320"/>
      <c r="AX1169" s="320"/>
      <c r="AY1169" s="320"/>
      <c r="AZ1169" s="320"/>
      <c r="BA1169" s="320"/>
      <c r="BB1169" s="320"/>
      <c r="BC1169" s="320"/>
      <c r="BD1169" s="320"/>
    </row>
    <row r="1170" spans="1:56" ht="16.5" customHeight="1">
      <c r="A1170" s="312"/>
      <c r="B1170" s="451"/>
      <c r="C1170" s="313"/>
      <c r="D1170" s="313"/>
      <c r="E1170" s="313"/>
      <c r="F1170" s="313"/>
      <c r="G1170" s="313"/>
      <c r="H1170" s="313"/>
      <c r="I1170" s="313"/>
      <c r="J1170" s="313"/>
      <c r="K1170" s="313"/>
      <c r="L1170" s="313"/>
      <c r="M1170" s="313"/>
      <c r="N1170" s="313"/>
      <c r="O1170" s="314"/>
      <c r="P1170" s="314"/>
      <c r="Q1170" s="314"/>
      <c r="R1170" s="314"/>
      <c r="S1170" s="313"/>
      <c r="T1170" s="315"/>
      <c r="U1170" s="316"/>
      <c r="V1170" s="317"/>
      <c r="W1170" s="465"/>
      <c r="X1170" s="464"/>
      <c r="Y1170" s="319"/>
      <c r="Z1170" s="294"/>
      <c r="AA1170" s="294"/>
      <c r="AB1170" s="294"/>
      <c r="AC1170" s="294"/>
      <c r="AD1170" s="294"/>
      <c r="AE1170" s="294"/>
      <c r="AF1170" s="294"/>
      <c r="AG1170" s="294"/>
      <c r="AH1170" s="294"/>
      <c r="AI1170" s="295"/>
      <c r="AJ1170" s="296"/>
      <c r="AK1170" s="321"/>
      <c r="AL1170" s="294"/>
      <c r="AM1170" s="294"/>
      <c r="AN1170" s="320"/>
      <c r="AO1170" s="320"/>
      <c r="AP1170" s="320"/>
      <c r="AQ1170" s="320"/>
      <c r="AR1170" s="320"/>
      <c r="AS1170" s="320"/>
      <c r="AT1170" s="320"/>
      <c r="AU1170" s="320"/>
      <c r="AV1170" s="320"/>
      <c r="AW1170" s="320"/>
      <c r="AX1170" s="320"/>
      <c r="AY1170" s="320"/>
      <c r="AZ1170" s="320"/>
      <c r="BA1170" s="320"/>
      <c r="BB1170" s="320"/>
      <c r="BC1170" s="320"/>
      <c r="BD1170" s="320"/>
    </row>
    <row r="1171" spans="1:56" ht="16.5" customHeight="1">
      <c r="A1171" s="312"/>
      <c r="B1171" s="451"/>
      <c r="C1171" s="313"/>
      <c r="D1171" s="313"/>
      <c r="E1171" s="313"/>
      <c r="F1171" s="313"/>
      <c r="G1171" s="313"/>
      <c r="H1171" s="313"/>
      <c r="I1171" s="313"/>
      <c r="J1171" s="313"/>
      <c r="K1171" s="313"/>
      <c r="L1171" s="313"/>
      <c r="M1171" s="313"/>
      <c r="N1171" s="313"/>
      <c r="O1171" s="314"/>
      <c r="P1171" s="314"/>
      <c r="Q1171" s="314"/>
      <c r="R1171" s="314"/>
      <c r="S1171" s="313"/>
      <c r="T1171" s="315"/>
      <c r="U1171" s="316"/>
      <c r="V1171" s="317"/>
      <c r="W1171" s="465"/>
      <c r="X1171" s="464"/>
      <c r="Y1171" s="319"/>
      <c r="Z1171" s="294"/>
      <c r="AA1171" s="294"/>
      <c r="AB1171" s="294"/>
      <c r="AC1171" s="294"/>
      <c r="AD1171" s="294"/>
      <c r="AE1171" s="294"/>
      <c r="AF1171" s="294"/>
      <c r="AG1171" s="294"/>
      <c r="AH1171" s="294"/>
      <c r="AI1171" s="295"/>
      <c r="AJ1171" s="296"/>
      <c r="AK1171" s="321"/>
      <c r="AL1171" s="294"/>
      <c r="AM1171" s="294"/>
      <c r="AN1171" s="320"/>
      <c r="AO1171" s="320"/>
      <c r="AP1171" s="320"/>
      <c r="AQ1171" s="320"/>
      <c r="AR1171" s="320"/>
      <c r="AS1171" s="320"/>
      <c r="AT1171" s="320"/>
      <c r="AU1171" s="320"/>
      <c r="AV1171" s="320"/>
      <c r="AW1171" s="320"/>
      <c r="AX1171" s="320"/>
      <c r="AY1171" s="320"/>
      <c r="AZ1171" s="320"/>
      <c r="BA1171" s="320"/>
      <c r="BB1171" s="320"/>
      <c r="BC1171" s="320"/>
      <c r="BD1171" s="320"/>
    </row>
    <row r="1172" spans="1:56" ht="16.5" customHeight="1">
      <c r="A1172" s="312"/>
      <c r="B1172" s="451"/>
      <c r="C1172" s="313"/>
      <c r="D1172" s="313"/>
      <c r="E1172" s="313"/>
      <c r="F1172" s="313"/>
      <c r="G1172" s="313"/>
      <c r="H1172" s="313"/>
      <c r="I1172" s="313"/>
      <c r="J1172" s="313"/>
      <c r="K1172" s="313"/>
      <c r="L1172" s="313"/>
      <c r="M1172" s="313"/>
      <c r="N1172" s="313"/>
      <c r="O1172" s="314"/>
      <c r="P1172" s="314"/>
      <c r="Q1172" s="314"/>
      <c r="R1172" s="314"/>
      <c r="S1172" s="313"/>
      <c r="T1172" s="315"/>
      <c r="U1172" s="316"/>
      <c r="V1172" s="317"/>
      <c r="W1172" s="465"/>
      <c r="X1172" s="464"/>
      <c r="Y1172" s="319"/>
      <c r="Z1172" s="294"/>
      <c r="AA1172" s="294"/>
      <c r="AB1172" s="294"/>
      <c r="AC1172" s="294"/>
      <c r="AD1172" s="294"/>
      <c r="AE1172" s="294"/>
      <c r="AF1172" s="294"/>
      <c r="AG1172" s="294"/>
      <c r="AH1172" s="294"/>
      <c r="AI1172" s="295"/>
      <c r="AJ1172" s="296"/>
      <c r="AK1172" s="321"/>
      <c r="AL1172" s="294"/>
      <c r="AM1172" s="294"/>
      <c r="AN1172" s="320"/>
      <c r="AO1172" s="320"/>
      <c r="AP1172" s="320"/>
      <c r="AQ1172" s="320"/>
      <c r="AR1172" s="320"/>
      <c r="AS1172" s="320"/>
      <c r="AT1172" s="320"/>
      <c r="AU1172" s="320"/>
      <c r="AV1172" s="320"/>
      <c r="AW1172" s="320"/>
      <c r="AX1172" s="320"/>
      <c r="AY1172" s="320"/>
      <c r="AZ1172" s="320"/>
      <c r="BA1172" s="320"/>
      <c r="BB1172" s="320"/>
      <c r="BC1172" s="320"/>
      <c r="BD1172" s="320"/>
    </row>
    <row r="1173" spans="1:56" ht="16.5" customHeight="1">
      <c r="A1173" s="312"/>
      <c r="B1173" s="451"/>
      <c r="C1173" s="313"/>
      <c r="D1173" s="313"/>
      <c r="E1173" s="313"/>
      <c r="F1173" s="313"/>
      <c r="G1173" s="313"/>
      <c r="H1173" s="313"/>
      <c r="I1173" s="313"/>
      <c r="J1173" s="313"/>
      <c r="K1173" s="313"/>
      <c r="L1173" s="313"/>
      <c r="M1173" s="313"/>
      <c r="N1173" s="313"/>
      <c r="O1173" s="314"/>
      <c r="P1173" s="314"/>
      <c r="Q1173" s="314"/>
      <c r="R1173" s="314"/>
      <c r="S1173" s="313"/>
      <c r="T1173" s="315"/>
      <c r="U1173" s="316"/>
      <c r="V1173" s="317"/>
      <c r="W1173" s="465"/>
      <c r="X1173" s="464"/>
      <c r="Y1173" s="319"/>
      <c r="Z1173" s="294"/>
      <c r="AA1173" s="294"/>
      <c r="AB1173" s="294"/>
      <c r="AC1173" s="294"/>
      <c r="AD1173" s="294"/>
      <c r="AE1173" s="294"/>
      <c r="AF1173" s="294"/>
      <c r="AG1173" s="294"/>
      <c r="AH1173" s="294"/>
      <c r="AI1173" s="295"/>
      <c r="AJ1173" s="296"/>
      <c r="AK1173" s="321"/>
      <c r="AL1173" s="294"/>
      <c r="AM1173" s="294"/>
      <c r="AN1173" s="320"/>
      <c r="AO1173" s="320"/>
      <c r="AP1173" s="320"/>
      <c r="AQ1173" s="320"/>
      <c r="AR1173" s="320"/>
      <c r="AS1173" s="320"/>
      <c r="AT1173" s="320"/>
      <c r="AU1173" s="320"/>
      <c r="AV1173" s="320"/>
      <c r="AW1173" s="320"/>
      <c r="AX1173" s="320"/>
      <c r="AY1173" s="320"/>
      <c r="AZ1173" s="320"/>
      <c r="BA1173" s="320"/>
      <c r="BB1173" s="320"/>
      <c r="BC1173" s="320"/>
      <c r="BD1173" s="320"/>
    </row>
    <row r="1174" spans="1:56" ht="16.5" customHeight="1">
      <c r="A1174" s="312"/>
      <c r="B1174" s="451"/>
      <c r="C1174" s="313"/>
      <c r="D1174" s="313"/>
      <c r="E1174" s="313"/>
      <c r="F1174" s="313"/>
      <c r="G1174" s="313"/>
      <c r="H1174" s="313"/>
      <c r="I1174" s="313"/>
      <c r="J1174" s="313"/>
      <c r="K1174" s="313"/>
      <c r="L1174" s="313"/>
      <c r="M1174" s="313"/>
      <c r="N1174" s="313"/>
      <c r="O1174" s="314"/>
      <c r="P1174" s="314"/>
      <c r="Q1174" s="314"/>
      <c r="R1174" s="314"/>
      <c r="S1174" s="313"/>
      <c r="T1174" s="315"/>
      <c r="U1174" s="316"/>
      <c r="V1174" s="317"/>
      <c r="W1174" s="465"/>
      <c r="X1174" s="464"/>
      <c r="Y1174" s="319"/>
      <c r="Z1174" s="294"/>
      <c r="AA1174" s="294"/>
      <c r="AB1174" s="294"/>
      <c r="AC1174" s="294"/>
      <c r="AD1174" s="294"/>
      <c r="AE1174" s="294"/>
      <c r="AF1174" s="294"/>
      <c r="AG1174" s="294"/>
      <c r="AH1174" s="294"/>
      <c r="AI1174" s="295"/>
      <c r="AJ1174" s="296"/>
      <c r="AK1174" s="321"/>
      <c r="AL1174" s="294"/>
      <c r="AM1174" s="294"/>
      <c r="AN1174" s="320"/>
      <c r="AO1174" s="320"/>
      <c r="AP1174" s="320"/>
      <c r="AQ1174" s="320"/>
      <c r="AR1174" s="320"/>
      <c r="AS1174" s="320"/>
      <c r="AT1174" s="320"/>
      <c r="AU1174" s="320"/>
      <c r="AV1174" s="320"/>
      <c r="AW1174" s="320"/>
      <c r="AX1174" s="320"/>
      <c r="AY1174" s="320"/>
      <c r="AZ1174" s="320"/>
      <c r="BA1174" s="320"/>
      <c r="BB1174" s="320"/>
      <c r="BC1174" s="320"/>
      <c r="BD1174" s="320"/>
    </row>
    <row r="1175" spans="1:56" ht="16.5" customHeight="1">
      <c r="A1175" s="312"/>
      <c r="B1175" s="451"/>
      <c r="C1175" s="313"/>
      <c r="D1175" s="313"/>
      <c r="E1175" s="313"/>
      <c r="F1175" s="313"/>
      <c r="G1175" s="313"/>
      <c r="H1175" s="313"/>
      <c r="I1175" s="313"/>
      <c r="J1175" s="313"/>
      <c r="K1175" s="313"/>
      <c r="L1175" s="313"/>
      <c r="M1175" s="313"/>
      <c r="N1175" s="313"/>
      <c r="O1175" s="314"/>
      <c r="P1175" s="314"/>
      <c r="Q1175" s="314"/>
      <c r="R1175" s="314"/>
      <c r="S1175" s="313"/>
      <c r="T1175" s="315"/>
      <c r="U1175" s="316"/>
      <c r="V1175" s="317"/>
      <c r="W1175" s="465"/>
      <c r="X1175" s="464"/>
      <c r="Y1175" s="319"/>
      <c r="Z1175" s="294"/>
      <c r="AA1175" s="294"/>
      <c r="AB1175" s="294"/>
      <c r="AC1175" s="294"/>
      <c r="AD1175" s="294"/>
      <c r="AE1175" s="294"/>
      <c r="AF1175" s="294"/>
      <c r="AG1175" s="294"/>
      <c r="AH1175" s="294"/>
      <c r="AI1175" s="295"/>
      <c r="AJ1175" s="296"/>
      <c r="AK1175" s="321"/>
      <c r="AL1175" s="294"/>
      <c r="AM1175" s="294"/>
      <c r="AN1175" s="320"/>
      <c r="AO1175" s="320"/>
      <c r="AP1175" s="320"/>
      <c r="AQ1175" s="320"/>
      <c r="AR1175" s="320"/>
      <c r="AS1175" s="320"/>
      <c r="AT1175" s="320"/>
      <c r="AU1175" s="320"/>
      <c r="AV1175" s="320"/>
      <c r="AW1175" s="320"/>
      <c r="AX1175" s="320"/>
      <c r="AY1175" s="320"/>
      <c r="AZ1175" s="320"/>
      <c r="BA1175" s="320"/>
      <c r="BB1175" s="320"/>
      <c r="BC1175" s="320"/>
      <c r="BD1175" s="320"/>
    </row>
    <row r="1176" spans="1:56" ht="16.5" customHeight="1">
      <c r="A1176" s="312"/>
      <c r="B1176" s="451"/>
      <c r="C1176" s="313"/>
      <c r="D1176" s="313"/>
      <c r="E1176" s="313"/>
      <c r="F1176" s="313"/>
      <c r="G1176" s="313"/>
      <c r="H1176" s="313"/>
      <c r="I1176" s="313"/>
      <c r="J1176" s="313"/>
      <c r="K1176" s="313"/>
      <c r="L1176" s="313"/>
      <c r="M1176" s="313"/>
      <c r="N1176" s="313"/>
      <c r="O1176" s="314"/>
      <c r="P1176" s="314"/>
      <c r="Q1176" s="314"/>
      <c r="R1176" s="314"/>
      <c r="S1176" s="313"/>
      <c r="T1176" s="315"/>
      <c r="U1176" s="316"/>
      <c r="V1176" s="317"/>
      <c r="W1176" s="465"/>
      <c r="X1176" s="464"/>
      <c r="Y1176" s="319"/>
      <c r="Z1176" s="294"/>
      <c r="AA1176" s="294"/>
      <c r="AB1176" s="294"/>
      <c r="AC1176" s="294"/>
      <c r="AD1176" s="294"/>
      <c r="AE1176" s="294"/>
      <c r="AF1176" s="294"/>
      <c r="AG1176" s="294"/>
      <c r="AH1176" s="294"/>
      <c r="AI1176" s="295"/>
      <c r="AJ1176" s="296"/>
      <c r="AK1176" s="321"/>
      <c r="AL1176" s="294"/>
      <c r="AM1176" s="294"/>
      <c r="AN1176" s="320"/>
      <c r="AO1176" s="320"/>
      <c r="AP1176" s="320"/>
      <c r="AQ1176" s="320"/>
      <c r="AR1176" s="320"/>
      <c r="AS1176" s="320"/>
      <c r="AT1176" s="320"/>
      <c r="AU1176" s="320"/>
      <c r="AV1176" s="320"/>
      <c r="AW1176" s="320"/>
      <c r="AX1176" s="320"/>
      <c r="AY1176" s="320"/>
      <c r="AZ1176" s="320"/>
      <c r="BA1176" s="320"/>
      <c r="BB1176" s="320"/>
      <c r="BC1176" s="320"/>
      <c r="BD1176" s="320"/>
    </row>
    <row r="1177" spans="1:56" ht="16.5" customHeight="1">
      <c r="A1177" s="312"/>
      <c r="B1177" s="451"/>
      <c r="C1177" s="313"/>
      <c r="D1177" s="313"/>
      <c r="E1177" s="313"/>
      <c r="F1177" s="313"/>
      <c r="G1177" s="313"/>
      <c r="H1177" s="313"/>
      <c r="I1177" s="313"/>
      <c r="J1177" s="313"/>
      <c r="K1177" s="313"/>
      <c r="L1177" s="313"/>
      <c r="M1177" s="313"/>
      <c r="N1177" s="313"/>
      <c r="O1177" s="314"/>
      <c r="P1177" s="314"/>
      <c r="Q1177" s="314"/>
      <c r="R1177" s="314"/>
      <c r="S1177" s="313"/>
      <c r="T1177" s="315"/>
      <c r="U1177" s="316"/>
      <c r="V1177" s="317"/>
      <c r="W1177" s="465"/>
      <c r="X1177" s="464"/>
      <c r="Y1177" s="319"/>
      <c r="Z1177" s="294"/>
      <c r="AA1177" s="294"/>
      <c r="AB1177" s="294"/>
      <c r="AC1177" s="294"/>
      <c r="AD1177" s="294"/>
      <c r="AE1177" s="294"/>
      <c r="AF1177" s="294"/>
      <c r="AG1177" s="294"/>
      <c r="AH1177" s="294"/>
      <c r="AI1177" s="295"/>
      <c r="AJ1177" s="296"/>
      <c r="AK1177" s="321"/>
      <c r="AL1177" s="294"/>
      <c r="AM1177" s="294"/>
      <c r="AN1177" s="320"/>
      <c r="AO1177" s="320"/>
      <c r="AP1177" s="320"/>
      <c r="AQ1177" s="320"/>
      <c r="AR1177" s="320"/>
      <c r="AS1177" s="320"/>
      <c r="AT1177" s="320"/>
      <c r="AU1177" s="320"/>
      <c r="AV1177" s="320"/>
      <c r="AW1177" s="320"/>
      <c r="AX1177" s="320"/>
      <c r="AY1177" s="320"/>
      <c r="AZ1177" s="320"/>
      <c r="BA1177" s="320"/>
      <c r="BB1177" s="320"/>
      <c r="BC1177" s="320"/>
      <c r="BD1177" s="320"/>
    </row>
    <row r="1178" spans="1:56" ht="16.5" customHeight="1">
      <c r="A1178" s="312"/>
      <c r="B1178" s="451"/>
      <c r="C1178" s="313"/>
      <c r="D1178" s="313"/>
      <c r="E1178" s="313"/>
      <c r="F1178" s="313"/>
      <c r="G1178" s="313"/>
      <c r="H1178" s="313"/>
      <c r="I1178" s="313"/>
      <c r="J1178" s="313"/>
      <c r="K1178" s="313"/>
      <c r="L1178" s="313"/>
      <c r="M1178" s="313"/>
      <c r="N1178" s="313"/>
      <c r="O1178" s="314"/>
      <c r="P1178" s="314"/>
      <c r="Q1178" s="314"/>
      <c r="R1178" s="314"/>
      <c r="S1178" s="313"/>
      <c r="T1178" s="315"/>
      <c r="U1178" s="316"/>
      <c r="V1178" s="317"/>
      <c r="W1178" s="465"/>
      <c r="X1178" s="464"/>
      <c r="Y1178" s="319"/>
      <c r="Z1178" s="294"/>
      <c r="AA1178" s="294"/>
      <c r="AB1178" s="294"/>
      <c r="AC1178" s="294"/>
      <c r="AD1178" s="294"/>
      <c r="AE1178" s="294"/>
      <c r="AF1178" s="294"/>
      <c r="AG1178" s="294"/>
      <c r="AH1178" s="294"/>
      <c r="AI1178" s="295"/>
      <c r="AJ1178" s="296"/>
      <c r="AK1178" s="321"/>
      <c r="AL1178" s="294"/>
      <c r="AM1178" s="294"/>
      <c r="AN1178" s="320"/>
      <c r="AO1178" s="320"/>
      <c r="AP1178" s="320"/>
      <c r="AQ1178" s="320"/>
      <c r="AR1178" s="320"/>
      <c r="AS1178" s="320"/>
      <c r="AT1178" s="320"/>
      <c r="AU1178" s="320"/>
      <c r="AV1178" s="320"/>
      <c r="AW1178" s="320"/>
      <c r="AX1178" s="320"/>
      <c r="AY1178" s="320"/>
      <c r="AZ1178" s="320"/>
      <c r="BA1178" s="320"/>
      <c r="BB1178" s="320"/>
      <c r="BC1178" s="320"/>
      <c r="BD1178" s="320"/>
    </row>
    <row r="1179" spans="1:56" ht="16.5" customHeight="1">
      <c r="A1179" s="312"/>
      <c r="B1179" s="451"/>
      <c r="C1179" s="313"/>
      <c r="D1179" s="313"/>
      <c r="E1179" s="313"/>
      <c r="F1179" s="313"/>
      <c r="G1179" s="313"/>
      <c r="H1179" s="313"/>
      <c r="I1179" s="313"/>
      <c r="J1179" s="313"/>
      <c r="K1179" s="313"/>
      <c r="L1179" s="313"/>
      <c r="M1179" s="313"/>
      <c r="N1179" s="313"/>
      <c r="O1179" s="314"/>
      <c r="P1179" s="314"/>
      <c r="Q1179" s="314"/>
      <c r="R1179" s="314"/>
      <c r="S1179" s="313"/>
      <c r="T1179" s="315"/>
      <c r="U1179" s="316"/>
      <c r="V1179" s="317"/>
      <c r="W1179" s="465"/>
      <c r="X1179" s="464"/>
      <c r="Y1179" s="319"/>
      <c r="Z1179" s="294"/>
      <c r="AA1179" s="294"/>
      <c r="AB1179" s="294"/>
      <c r="AC1179" s="294"/>
      <c r="AD1179" s="294"/>
      <c r="AE1179" s="294"/>
      <c r="AF1179" s="294"/>
      <c r="AG1179" s="294"/>
      <c r="AH1179" s="294"/>
      <c r="AI1179" s="295"/>
      <c r="AJ1179" s="296"/>
      <c r="AK1179" s="321"/>
      <c r="AL1179" s="294"/>
      <c r="AM1179" s="294"/>
      <c r="AN1179" s="320"/>
      <c r="AO1179" s="320"/>
      <c r="AP1179" s="320"/>
      <c r="AQ1179" s="320"/>
      <c r="AR1179" s="320"/>
      <c r="AS1179" s="320"/>
      <c r="AT1179" s="320"/>
      <c r="AU1179" s="320"/>
      <c r="AV1179" s="320"/>
      <c r="AW1179" s="320"/>
      <c r="AX1179" s="320"/>
      <c r="AY1179" s="320"/>
      <c r="AZ1179" s="320"/>
      <c r="BA1179" s="320"/>
      <c r="BB1179" s="320"/>
      <c r="BC1179" s="320"/>
      <c r="BD1179" s="320"/>
    </row>
    <row r="1180" spans="1:56" ht="16.5" customHeight="1">
      <c r="A1180" s="312"/>
      <c r="B1180" s="451"/>
      <c r="C1180" s="313"/>
      <c r="D1180" s="313"/>
      <c r="E1180" s="313"/>
      <c r="F1180" s="313"/>
      <c r="G1180" s="313"/>
      <c r="H1180" s="313"/>
      <c r="I1180" s="313"/>
      <c r="J1180" s="313"/>
      <c r="K1180" s="313"/>
      <c r="L1180" s="313"/>
      <c r="M1180" s="313"/>
      <c r="N1180" s="313"/>
      <c r="O1180" s="314"/>
      <c r="P1180" s="314"/>
      <c r="Q1180" s="314"/>
      <c r="R1180" s="314"/>
      <c r="S1180" s="313"/>
      <c r="T1180" s="315"/>
      <c r="U1180" s="316"/>
      <c r="V1180" s="317"/>
      <c r="W1180" s="465"/>
      <c r="X1180" s="464"/>
      <c r="Y1180" s="319"/>
      <c r="Z1180" s="294"/>
      <c r="AA1180" s="294"/>
      <c r="AB1180" s="294"/>
      <c r="AC1180" s="294"/>
      <c r="AD1180" s="294"/>
      <c r="AE1180" s="294"/>
      <c r="AF1180" s="294"/>
      <c r="AG1180" s="294"/>
      <c r="AH1180" s="294"/>
      <c r="AI1180" s="295"/>
      <c r="AJ1180" s="296"/>
      <c r="AK1180" s="321"/>
      <c r="AL1180" s="294"/>
      <c r="AM1180" s="294"/>
      <c r="AN1180" s="320"/>
      <c r="AO1180" s="320"/>
      <c r="AP1180" s="320"/>
      <c r="AQ1180" s="320"/>
      <c r="AR1180" s="320"/>
      <c r="AS1180" s="320"/>
      <c r="AT1180" s="320"/>
      <c r="AU1180" s="320"/>
      <c r="AV1180" s="320"/>
      <c r="AW1180" s="320"/>
      <c r="AX1180" s="320"/>
      <c r="AY1180" s="320"/>
      <c r="AZ1180" s="320"/>
      <c r="BA1180" s="320"/>
      <c r="BB1180" s="320"/>
      <c r="BC1180" s="320"/>
      <c r="BD1180" s="320"/>
    </row>
    <row r="1181" spans="1:56" ht="16.5" customHeight="1">
      <c r="A1181" s="312"/>
      <c r="B1181" s="451"/>
      <c r="C1181" s="313"/>
      <c r="D1181" s="313"/>
      <c r="E1181" s="313"/>
      <c r="F1181" s="313"/>
      <c r="G1181" s="313"/>
      <c r="H1181" s="313"/>
      <c r="I1181" s="313"/>
      <c r="J1181" s="313"/>
      <c r="K1181" s="313"/>
      <c r="L1181" s="313"/>
      <c r="M1181" s="313"/>
      <c r="N1181" s="313"/>
      <c r="O1181" s="314"/>
      <c r="P1181" s="314"/>
      <c r="Q1181" s="314"/>
      <c r="R1181" s="314"/>
      <c r="S1181" s="313"/>
      <c r="T1181" s="315"/>
      <c r="U1181" s="316"/>
      <c r="V1181" s="317"/>
      <c r="W1181" s="465"/>
      <c r="X1181" s="464"/>
      <c r="Y1181" s="319"/>
      <c r="Z1181" s="294"/>
      <c r="AA1181" s="294"/>
      <c r="AB1181" s="294"/>
      <c r="AC1181" s="294"/>
      <c r="AD1181" s="294"/>
      <c r="AE1181" s="294"/>
      <c r="AF1181" s="294"/>
      <c r="AG1181" s="294"/>
      <c r="AH1181" s="294"/>
      <c r="AI1181" s="295"/>
      <c r="AJ1181" s="296"/>
      <c r="AK1181" s="321"/>
      <c r="AL1181" s="294"/>
      <c r="AM1181" s="294"/>
      <c r="AN1181" s="320"/>
      <c r="AO1181" s="320"/>
      <c r="AP1181" s="320"/>
      <c r="AQ1181" s="320"/>
      <c r="AR1181" s="320"/>
      <c r="AS1181" s="320"/>
      <c r="AT1181" s="320"/>
      <c r="AU1181" s="320"/>
      <c r="AV1181" s="320"/>
      <c r="AW1181" s="320"/>
      <c r="AX1181" s="320"/>
      <c r="AY1181" s="320"/>
      <c r="AZ1181" s="320"/>
      <c r="BA1181" s="320"/>
      <c r="BB1181" s="320"/>
      <c r="BC1181" s="320"/>
      <c r="BD1181" s="320"/>
    </row>
    <row r="1182" spans="1:56" ht="16.5" customHeight="1">
      <c r="A1182" s="312"/>
      <c r="B1182" s="451"/>
      <c r="C1182" s="313"/>
      <c r="D1182" s="313"/>
      <c r="E1182" s="313"/>
      <c r="F1182" s="313"/>
      <c r="G1182" s="313"/>
      <c r="H1182" s="313"/>
      <c r="I1182" s="313"/>
      <c r="J1182" s="313"/>
      <c r="K1182" s="313"/>
      <c r="L1182" s="313"/>
      <c r="M1182" s="313"/>
      <c r="N1182" s="313"/>
      <c r="O1182" s="314"/>
      <c r="P1182" s="314"/>
      <c r="Q1182" s="314"/>
      <c r="R1182" s="314"/>
      <c r="S1182" s="313"/>
      <c r="T1182" s="315"/>
      <c r="U1182" s="316"/>
      <c r="V1182" s="317"/>
      <c r="W1182" s="465"/>
      <c r="X1182" s="464"/>
      <c r="Y1182" s="319"/>
      <c r="Z1182" s="294"/>
      <c r="AA1182" s="294"/>
      <c r="AB1182" s="294"/>
      <c r="AC1182" s="294"/>
      <c r="AD1182" s="294"/>
      <c r="AE1182" s="294"/>
      <c r="AF1182" s="294"/>
      <c r="AG1182" s="294"/>
      <c r="AH1182" s="294"/>
      <c r="AI1182" s="295"/>
      <c r="AJ1182" s="296"/>
      <c r="AK1182" s="321"/>
      <c r="AL1182" s="294"/>
      <c r="AM1182" s="294"/>
      <c r="AN1182" s="320"/>
      <c r="AO1182" s="320"/>
      <c r="AP1182" s="320"/>
      <c r="AQ1182" s="320"/>
      <c r="AR1182" s="320"/>
      <c r="AS1182" s="320"/>
      <c r="AT1182" s="320"/>
      <c r="AU1182" s="320"/>
      <c r="AV1182" s="320"/>
      <c r="AW1182" s="320"/>
      <c r="AX1182" s="320"/>
      <c r="AY1182" s="320"/>
      <c r="AZ1182" s="320"/>
      <c r="BA1182" s="320"/>
      <c r="BB1182" s="320"/>
      <c r="BC1182" s="320"/>
      <c r="BD1182" s="320"/>
    </row>
    <row r="1183" spans="1:56" ht="16.5" customHeight="1">
      <c r="A1183" s="312"/>
      <c r="B1183" s="451"/>
      <c r="C1183" s="313"/>
      <c r="D1183" s="313"/>
      <c r="E1183" s="313"/>
      <c r="F1183" s="313"/>
      <c r="G1183" s="313"/>
      <c r="H1183" s="313"/>
      <c r="I1183" s="313"/>
      <c r="J1183" s="313"/>
      <c r="K1183" s="313"/>
      <c r="L1183" s="313"/>
      <c r="M1183" s="313"/>
      <c r="N1183" s="313"/>
      <c r="O1183" s="314"/>
      <c r="P1183" s="314"/>
      <c r="Q1183" s="314"/>
      <c r="R1183" s="314"/>
      <c r="S1183" s="313"/>
      <c r="T1183" s="315"/>
      <c r="U1183" s="316"/>
      <c r="V1183" s="317"/>
      <c r="W1183" s="465"/>
      <c r="X1183" s="464"/>
      <c r="Y1183" s="319"/>
      <c r="Z1183" s="294"/>
      <c r="AA1183" s="294"/>
      <c r="AB1183" s="294"/>
      <c r="AC1183" s="294"/>
      <c r="AD1183" s="294"/>
      <c r="AE1183" s="294"/>
      <c r="AF1183" s="294"/>
      <c r="AG1183" s="294"/>
      <c r="AH1183" s="294"/>
      <c r="AI1183" s="295"/>
      <c r="AJ1183" s="296"/>
      <c r="AK1183" s="321"/>
      <c r="AL1183" s="294"/>
      <c r="AM1183" s="294"/>
      <c r="AN1183" s="320"/>
      <c r="AO1183" s="320"/>
      <c r="AP1183" s="320"/>
      <c r="AQ1183" s="320"/>
      <c r="AR1183" s="320"/>
      <c r="AS1183" s="320"/>
      <c r="AT1183" s="320"/>
      <c r="AU1183" s="320"/>
      <c r="AV1183" s="320"/>
      <c r="AW1183" s="320"/>
      <c r="AX1183" s="320"/>
      <c r="AY1183" s="320"/>
      <c r="AZ1183" s="320"/>
      <c r="BA1183" s="320"/>
      <c r="BB1183" s="320"/>
      <c r="BC1183" s="320"/>
      <c r="BD1183" s="320"/>
    </row>
    <row r="1184" spans="1:56" ht="16.5" customHeight="1">
      <c r="A1184" s="312"/>
      <c r="B1184" s="451"/>
      <c r="C1184" s="313"/>
      <c r="D1184" s="313"/>
      <c r="E1184" s="313"/>
      <c r="F1184" s="313"/>
      <c r="G1184" s="313"/>
      <c r="H1184" s="313"/>
      <c r="I1184" s="313"/>
      <c r="J1184" s="313"/>
      <c r="K1184" s="313"/>
      <c r="L1184" s="313"/>
      <c r="M1184" s="313"/>
      <c r="N1184" s="313"/>
      <c r="O1184" s="314"/>
      <c r="P1184" s="314"/>
      <c r="Q1184" s="314"/>
      <c r="R1184" s="314"/>
      <c r="S1184" s="313"/>
      <c r="T1184" s="315"/>
      <c r="U1184" s="316"/>
      <c r="V1184" s="317"/>
      <c r="W1184" s="465"/>
      <c r="X1184" s="464"/>
      <c r="Y1184" s="319"/>
      <c r="Z1184" s="294"/>
      <c r="AA1184" s="294"/>
      <c r="AB1184" s="294"/>
      <c r="AC1184" s="294"/>
      <c r="AD1184" s="294"/>
      <c r="AE1184" s="294"/>
      <c r="AF1184" s="294"/>
      <c r="AG1184" s="294"/>
      <c r="AH1184" s="294"/>
      <c r="AI1184" s="295"/>
      <c r="AJ1184" s="296"/>
      <c r="AK1184" s="321"/>
      <c r="AL1184" s="294"/>
      <c r="AM1184" s="294"/>
      <c r="AN1184" s="320"/>
      <c r="AO1184" s="320"/>
      <c r="AP1184" s="320"/>
      <c r="AQ1184" s="320"/>
      <c r="AR1184" s="320"/>
      <c r="AS1184" s="320"/>
      <c r="AT1184" s="320"/>
      <c r="AU1184" s="320"/>
      <c r="AV1184" s="320"/>
      <c r="AW1184" s="320"/>
      <c r="AX1184" s="320"/>
      <c r="AY1184" s="320"/>
      <c r="AZ1184" s="320"/>
      <c r="BA1184" s="320"/>
      <c r="BB1184" s="320"/>
      <c r="BC1184" s="320"/>
      <c r="BD1184" s="320"/>
    </row>
    <row r="1185" spans="1:56" ht="16.5" customHeight="1">
      <c r="A1185" s="312"/>
      <c r="B1185" s="451"/>
      <c r="C1185" s="313"/>
      <c r="D1185" s="313"/>
      <c r="E1185" s="313"/>
      <c r="F1185" s="313"/>
      <c r="G1185" s="313"/>
      <c r="H1185" s="313"/>
      <c r="I1185" s="313"/>
      <c r="J1185" s="313"/>
      <c r="K1185" s="313"/>
      <c r="L1185" s="313"/>
      <c r="M1185" s="313"/>
      <c r="N1185" s="313"/>
      <c r="O1185" s="314"/>
      <c r="P1185" s="314"/>
      <c r="Q1185" s="314"/>
      <c r="R1185" s="314"/>
      <c r="S1185" s="313"/>
      <c r="T1185" s="315"/>
      <c r="U1185" s="316"/>
      <c r="V1185" s="317"/>
      <c r="W1185" s="465"/>
      <c r="X1185" s="464"/>
      <c r="Y1185" s="319"/>
      <c r="Z1185" s="294"/>
      <c r="AA1185" s="294"/>
      <c r="AB1185" s="294"/>
      <c r="AC1185" s="294"/>
      <c r="AD1185" s="294"/>
      <c r="AE1185" s="294"/>
      <c r="AF1185" s="294"/>
      <c r="AG1185" s="294"/>
      <c r="AH1185" s="294"/>
      <c r="AI1185" s="295"/>
      <c r="AJ1185" s="296"/>
      <c r="AK1185" s="321"/>
      <c r="AL1185" s="294"/>
      <c r="AM1185" s="294"/>
      <c r="AN1185" s="320"/>
      <c r="AO1185" s="320"/>
      <c r="AP1185" s="320"/>
      <c r="AQ1185" s="320"/>
      <c r="AR1185" s="320"/>
      <c r="AS1185" s="320"/>
      <c r="AT1185" s="320"/>
      <c r="AU1185" s="320"/>
      <c r="AV1185" s="320"/>
      <c r="AW1185" s="320"/>
      <c r="AX1185" s="320"/>
      <c r="AY1185" s="320"/>
      <c r="AZ1185" s="320"/>
      <c r="BA1185" s="320"/>
      <c r="BB1185" s="320"/>
      <c r="BC1185" s="320"/>
      <c r="BD1185" s="320"/>
    </row>
    <row r="1186" spans="1:56" ht="16.5" customHeight="1">
      <c r="A1186" s="312"/>
      <c r="B1186" s="451"/>
      <c r="C1186" s="313"/>
      <c r="D1186" s="313"/>
      <c r="E1186" s="313"/>
      <c r="F1186" s="313"/>
      <c r="G1186" s="313"/>
      <c r="H1186" s="313"/>
      <c r="I1186" s="313"/>
      <c r="J1186" s="313"/>
      <c r="K1186" s="313"/>
      <c r="L1186" s="313"/>
      <c r="M1186" s="313"/>
      <c r="N1186" s="313"/>
      <c r="O1186" s="314"/>
      <c r="P1186" s="314"/>
      <c r="Q1186" s="314"/>
      <c r="R1186" s="314"/>
      <c r="S1186" s="313"/>
      <c r="T1186" s="315"/>
      <c r="U1186" s="316"/>
      <c r="V1186" s="317"/>
      <c r="W1186" s="465"/>
      <c r="X1186" s="464"/>
      <c r="Y1186" s="319"/>
      <c r="Z1186" s="294"/>
      <c r="AA1186" s="294"/>
      <c r="AB1186" s="294"/>
      <c r="AC1186" s="294"/>
      <c r="AD1186" s="294"/>
      <c r="AE1186" s="294"/>
      <c r="AF1186" s="294"/>
      <c r="AG1186" s="294"/>
      <c r="AH1186" s="294"/>
      <c r="AI1186" s="295"/>
      <c r="AJ1186" s="296"/>
      <c r="AK1186" s="321"/>
      <c r="AL1186" s="294"/>
      <c r="AM1186" s="294"/>
      <c r="AN1186" s="320"/>
      <c r="AO1186" s="320"/>
      <c r="AP1186" s="320"/>
      <c r="AQ1186" s="320"/>
      <c r="AR1186" s="320"/>
      <c r="AS1186" s="320"/>
      <c r="AT1186" s="320"/>
      <c r="AU1186" s="320"/>
      <c r="AV1186" s="320"/>
      <c r="AW1186" s="320"/>
      <c r="AX1186" s="320"/>
      <c r="AY1186" s="320"/>
      <c r="AZ1186" s="320"/>
      <c r="BA1186" s="320"/>
      <c r="BB1186" s="320"/>
      <c r="BC1186" s="320"/>
      <c r="BD1186" s="320"/>
    </row>
    <row r="1187" spans="1:56" ht="16.5" customHeight="1">
      <c r="A1187" s="312"/>
      <c r="B1187" s="451"/>
      <c r="C1187" s="313"/>
      <c r="D1187" s="313"/>
      <c r="E1187" s="313"/>
      <c r="F1187" s="313"/>
      <c r="G1187" s="313"/>
      <c r="H1187" s="313"/>
      <c r="I1187" s="313"/>
      <c r="J1187" s="313"/>
      <c r="K1187" s="313"/>
      <c r="L1187" s="313"/>
      <c r="M1187" s="313"/>
      <c r="N1187" s="313"/>
      <c r="O1187" s="314"/>
      <c r="P1187" s="314"/>
      <c r="Q1187" s="314"/>
      <c r="R1187" s="314"/>
      <c r="S1187" s="313"/>
      <c r="T1187" s="315"/>
      <c r="U1187" s="316"/>
      <c r="V1187" s="317"/>
      <c r="W1187" s="465"/>
      <c r="X1187" s="464"/>
      <c r="Y1187" s="319"/>
      <c r="Z1187" s="294"/>
      <c r="AA1187" s="294"/>
      <c r="AB1187" s="294"/>
      <c r="AC1187" s="294"/>
      <c r="AD1187" s="294"/>
      <c r="AE1187" s="294"/>
      <c r="AF1187" s="294"/>
      <c r="AG1187" s="294"/>
      <c r="AH1187" s="294"/>
      <c r="AI1187" s="295"/>
      <c r="AJ1187" s="296"/>
      <c r="AK1187" s="321"/>
      <c r="AL1187" s="294"/>
      <c r="AM1187" s="294"/>
      <c r="AN1187" s="320"/>
      <c r="AO1187" s="320"/>
      <c r="AP1187" s="320"/>
      <c r="AQ1187" s="320"/>
      <c r="AR1187" s="320"/>
      <c r="AS1187" s="320"/>
      <c r="AT1187" s="320"/>
      <c r="AU1187" s="320"/>
      <c r="AV1187" s="320"/>
      <c r="AW1187" s="320"/>
      <c r="AX1187" s="320"/>
      <c r="AY1187" s="320"/>
      <c r="AZ1187" s="320"/>
      <c r="BA1187" s="320"/>
      <c r="BB1187" s="320"/>
      <c r="BC1187" s="320"/>
      <c r="BD1187" s="320"/>
    </row>
    <row r="1188" spans="1:56" ht="16.5" customHeight="1">
      <c r="A1188" s="312"/>
      <c r="B1188" s="451"/>
      <c r="C1188" s="313"/>
      <c r="D1188" s="313"/>
      <c r="E1188" s="313"/>
      <c r="F1188" s="313"/>
      <c r="G1188" s="313"/>
      <c r="H1188" s="313"/>
      <c r="I1188" s="313"/>
      <c r="J1188" s="313"/>
      <c r="K1188" s="313"/>
      <c r="L1188" s="313"/>
      <c r="M1188" s="313"/>
      <c r="N1188" s="313"/>
      <c r="O1188" s="314"/>
      <c r="P1188" s="314"/>
      <c r="Q1188" s="314"/>
      <c r="R1188" s="314"/>
      <c r="S1188" s="313"/>
      <c r="T1188" s="315"/>
      <c r="U1188" s="316"/>
      <c r="V1188" s="317"/>
      <c r="W1188" s="465"/>
      <c r="X1188" s="464"/>
      <c r="Y1188" s="319"/>
      <c r="Z1188" s="294"/>
      <c r="AA1188" s="294"/>
      <c r="AB1188" s="294"/>
      <c r="AC1188" s="294"/>
      <c r="AD1188" s="294"/>
      <c r="AE1188" s="294"/>
      <c r="AF1188" s="294"/>
      <c r="AG1188" s="294"/>
      <c r="AH1188" s="294"/>
      <c r="AI1188" s="295"/>
      <c r="AJ1188" s="296"/>
      <c r="AK1188" s="321"/>
      <c r="AL1188" s="294"/>
      <c r="AM1188" s="294"/>
      <c r="AN1188" s="320"/>
      <c r="AO1188" s="320"/>
      <c r="AP1188" s="320"/>
      <c r="AQ1188" s="320"/>
      <c r="AR1188" s="320"/>
      <c r="AS1188" s="320"/>
      <c r="AT1188" s="320"/>
      <c r="AU1188" s="320"/>
      <c r="AV1188" s="320"/>
      <c r="AW1188" s="320"/>
      <c r="AX1188" s="320"/>
      <c r="AY1188" s="320"/>
      <c r="AZ1188" s="320"/>
      <c r="BA1188" s="320"/>
      <c r="BB1188" s="320"/>
      <c r="BC1188" s="320"/>
      <c r="BD1188" s="320"/>
    </row>
    <row r="1189" spans="1:56" ht="16.5" customHeight="1">
      <c r="A1189" s="312"/>
      <c r="B1189" s="451"/>
      <c r="C1189" s="313"/>
      <c r="D1189" s="313"/>
      <c r="E1189" s="313"/>
      <c r="F1189" s="313"/>
      <c r="G1189" s="313"/>
      <c r="H1189" s="313"/>
      <c r="I1189" s="313"/>
      <c r="J1189" s="313"/>
      <c r="K1189" s="313"/>
      <c r="L1189" s="313"/>
      <c r="M1189" s="313"/>
      <c r="N1189" s="313"/>
      <c r="O1189" s="314"/>
      <c r="P1189" s="314"/>
      <c r="Q1189" s="314"/>
      <c r="R1189" s="314"/>
      <c r="S1189" s="313"/>
      <c r="T1189" s="315"/>
      <c r="U1189" s="316"/>
      <c r="V1189" s="317"/>
      <c r="W1189" s="465"/>
      <c r="X1189" s="464"/>
      <c r="Y1189" s="319"/>
      <c r="Z1189" s="294"/>
      <c r="AA1189" s="294"/>
      <c r="AB1189" s="294"/>
      <c r="AC1189" s="294"/>
      <c r="AD1189" s="294"/>
      <c r="AE1189" s="294"/>
      <c r="AF1189" s="294"/>
      <c r="AG1189" s="294"/>
      <c r="AH1189" s="294"/>
      <c r="AI1189" s="295"/>
      <c r="AJ1189" s="296"/>
      <c r="AK1189" s="321"/>
      <c r="AL1189" s="294"/>
      <c r="AM1189" s="294"/>
      <c r="AN1189" s="320"/>
      <c r="AO1189" s="320"/>
      <c r="AP1189" s="320"/>
      <c r="AQ1189" s="320"/>
      <c r="AR1189" s="320"/>
      <c r="AS1189" s="320"/>
      <c r="AT1189" s="320"/>
      <c r="AU1189" s="320"/>
      <c r="AV1189" s="320"/>
      <c r="AW1189" s="320"/>
      <c r="AX1189" s="320"/>
      <c r="AY1189" s="320"/>
      <c r="AZ1189" s="320"/>
      <c r="BA1189" s="320"/>
      <c r="BB1189" s="320"/>
      <c r="BC1189" s="320"/>
      <c r="BD1189" s="320"/>
    </row>
    <row r="1190" spans="1:56" ht="16.5" customHeight="1">
      <c r="A1190" s="312"/>
      <c r="B1190" s="451"/>
      <c r="C1190" s="313"/>
      <c r="D1190" s="313"/>
      <c r="E1190" s="313"/>
      <c r="F1190" s="313"/>
      <c r="G1190" s="313"/>
      <c r="H1190" s="313"/>
      <c r="I1190" s="313"/>
      <c r="J1190" s="313"/>
      <c r="K1190" s="313"/>
      <c r="L1190" s="313"/>
      <c r="M1190" s="313"/>
      <c r="N1190" s="313"/>
      <c r="O1190" s="314"/>
      <c r="P1190" s="314"/>
      <c r="Q1190" s="314"/>
      <c r="R1190" s="314"/>
      <c r="S1190" s="313"/>
      <c r="T1190" s="315"/>
      <c r="U1190" s="316"/>
      <c r="V1190" s="317"/>
      <c r="W1190" s="465"/>
      <c r="X1190" s="464"/>
      <c r="Y1190" s="319"/>
      <c r="Z1190" s="294"/>
      <c r="AA1190" s="294"/>
      <c r="AB1190" s="294"/>
      <c r="AC1190" s="294"/>
      <c r="AD1190" s="294"/>
      <c r="AE1190" s="294"/>
      <c r="AF1190" s="294"/>
      <c r="AG1190" s="294"/>
      <c r="AH1190" s="294"/>
      <c r="AI1190" s="295"/>
      <c r="AJ1190" s="296"/>
      <c r="AK1190" s="321"/>
      <c r="AL1190" s="294"/>
      <c r="AM1190" s="294"/>
      <c r="AN1190" s="320"/>
      <c r="AO1190" s="320"/>
      <c r="AP1190" s="320"/>
      <c r="AQ1190" s="320"/>
      <c r="AR1190" s="320"/>
      <c r="AS1190" s="320"/>
      <c r="AT1190" s="320"/>
      <c r="AU1190" s="320"/>
      <c r="AV1190" s="320"/>
      <c r="AW1190" s="320"/>
      <c r="AX1190" s="320"/>
      <c r="AY1190" s="320"/>
      <c r="AZ1190" s="320"/>
      <c r="BA1190" s="320"/>
      <c r="BB1190" s="320"/>
      <c r="BC1190" s="320"/>
      <c r="BD1190" s="320"/>
    </row>
    <row r="1191" spans="1:56" ht="16.5" customHeight="1">
      <c r="A1191" s="312"/>
      <c r="B1191" s="451"/>
      <c r="C1191" s="313"/>
      <c r="D1191" s="313"/>
      <c r="E1191" s="313"/>
      <c r="F1191" s="313"/>
      <c r="G1191" s="313"/>
      <c r="H1191" s="313"/>
      <c r="I1191" s="313"/>
      <c r="J1191" s="313"/>
      <c r="K1191" s="313"/>
      <c r="L1191" s="313"/>
      <c r="M1191" s="313"/>
      <c r="N1191" s="313"/>
      <c r="O1191" s="314"/>
      <c r="P1191" s="314"/>
      <c r="Q1191" s="314"/>
      <c r="R1191" s="314"/>
      <c r="S1191" s="313"/>
      <c r="T1191" s="315"/>
      <c r="U1191" s="316"/>
      <c r="V1191" s="317"/>
      <c r="W1191" s="465"/>
      <c r="X1191" s="464"/>
      <c r="Y1191" s="319"/>
      <c r="Z1191" s="294"/>
      <c r="AA1191" s="294"/>
      <c r="AB1191" s="294"/>
      <c r="AC1191" s="294"/>
      <c r="AD1191" s="294"/>
      <c r="AE1191" s="294"/>
      <c r="AF1191" s="294"/>
      <c r="AG1191" s="294"/>
      <c r="AH1191" s="294"/>
      <c r="AI1191" s="295"/>
      <c r="AJ1191" s="296"/>
      <c r="AK1191" s="321"/>
      <c r="AL1191" s="294"/>
      <c r="AM1191" s="294"/>
      <c r="AN1191" s="320"/>
      <c r="AO1191" s="320"/>
      <c r="AP1191" s="320"/>
      <c r="AQ1191" s="320"/>
      <c r="AR1191" s="320"/>
      <c r="AS1191" s="320"/>
      <c r="AT1191" s="320"/>
      <c r="AU1191" s="320"/>
      <c r="AV1191" s="320"/>
      <c r="AW1191" s="320"/>
      <c r="AX1191" s="320"/>
      <c r="AY1191" s="320"/>
      <c r="AZ1191" s="320"/>
      <c r="BA1191" s="320"/>
      <c r="BB1191" s="320"/>
      <c r="BC1191" s="320"/>
      <c r="BD1191" s="320"/>
    </row>
    <row r="1192" spans="1:56" ht="16.5" customHeight="1">
      <c r="A1192" s="312"/>
      <c r="B1192" s="451"/>
      <c r="C1192" s="313"/>
      <c r="D1192" s="313"/>
      <c r="E1192" s="313"/>
      <c r="F1192" s="313"/>
      <c r="G1192" s="313"/>
      <c r="H1192" s="313"/>
      <c r="I1192" s="313"/>
      <c r="J1192" s="313"/>
      <c r="K1192" s="313"/>
      <c r="L1192" s="313"/>
      <c r="M1192" s="313"/>
      <c r="N1192" s="313"/>
      <c r="O1192" s="314"/>
      <c r="P1192" s="314"/>
      <c r="Q1192" s="314"/>
      <c r="R1192" s="314"/>
      <c r="S1192" s="313"/>
      <c r="T1192" s="315"/>
      <c r="U1192" s="316"/>
      <c r="V1192" s="317"/>
      <c r="W1192" s="465"/>
      <c r="X1192" s="464"/>
      <c r="Y1192" s="319"/>
      <c r="Z1192" s="294"/>
      <c r="AA1192" s="294"/>
      <c r="AB1192" s="294"/>
      <c r="AC1192" s="294"/>
      <c r="AD1192" s="294"/>
      <c r="AE1192" s="294"/>
      <c r="AF1192" s="294"/>
      <c r="AG1192" s="294"/>
      <c r="AH1192" s="294"/>
      <c r="AI1192" s="295"/>
      <c r="AJ1192" s="296"/>
      <c r="AK1192" s="321"/>
      <c r="AL1192" s="294"/>
      <c r="AM1192" s="294"/>
      <c r="AN1192" s="320"/>
      <c r="AO1192" s="320"/>
      <c r="AP1192" s="320"/>
      <c r="AQ1192" s="320"/>
      <c r="AR1192" s="320"/>
      <c r="AS1192" s="320"/>
      <c r="AT1192" s="320"/>
      <c r="AU1192" s="320"/>
      <c r="AV1192" s="320"/>
      <c r="AW1192" s="320"/>
      <c r="AX1192" s="320"/>
      <c r="AY1192" s="320"/>
      <c r="AZ1192" s="320"/>
      <c r="BA1192" s="320"/>
      <c r="BB1192" s="320"/>
      <c r="BC1192" s="320"/>
      <c r="BD1192" s="320"/>
    </row>
    <row r="1193" spans="1:56" ht="16.5" customHeight="1">
      <c r="A1193" s="312"/>
      <c r="B1193" s="451"/>
      <c r="C1193" s="313"/>
      <c r="D1193" s="313"/>
      <c r="E1193" s="313"/>
      <c r="F1193" s="313"/>
      <c r="G1193" s="313"/>
      <c r="H1193" s="313"/>
      <c r="I1193" s="313"/>
      <c r="J1193" s="313"/>
      <c r="K1193" s="313"/>
      <c r="L1193" s="313"/>
      <c r="M1193" s="313"/>
      <c r="N1193" s="313"/>
      <c r="O1193" s="314"/>
      <c r="P1193" s="314"/>
      <c r="Q1193" s="314"/>
      <c r="R1193" s="314"/>
      <c r="S1193" s="313"/>
      <c r="T1193" s="315"/>
      <c r="U1193" s="316"/>
      <c r="V1193" s="317"/>
      <c r="W1193" s="465"/>
      <c r="X1193" s="464"/>
      <c r="Y1193" s="319"/>
      <c r="Z1193" s="294"/>
      <c r="AA1193" s="294"/>
      <c r="AB1193" s="294"/>
      <c r="AC1193" s="294"/>
      <c r="AD1193" s="294"/>
      <c r="AE1193" s="294"/>
      <c r="AF1193" s="294"/>
      <c r="AG1193" s="294"/>
      <c r="AH1193" s="294"/>
      <c r="AI1193" s="295"/>
      <c r="AJ1193" s="296"/>
      <c r="AK1193" s="321"/>
      <c r="AL1193" s="294"/>
      <c r="AM1193" s="294"/>
      <c r="AN1193" s="320"/>
      <c r="AO1193" s="320"/>
      <c r="AP1193" s="320"/>
      <c r="AQ1193" s="320"/>
      <c r="AR1193" s="320"/>
      <c r="AS1193" s="320"/>
      <c r="AT1193" s="320"/>
      <c r="AU1193" s="320"/>
      <c r="AV1193" s="320"/>
      <c r="AW1193" s="320"/>
      <c r="AX1193" s="320"/>
      <c r="AY1193" s="320"/>
      <c r="AZ1193" s="320"/>
      <c r="BA1193" s="320"/>
      <c r="BB1193" s="320"/>
      <c r="BC1193" s="320"/>
      <c r="BD1193" s="320"/>
    </row>
    <row r="1194" spans="1:56" ht="16.5" customHeight="1">
      <c r="A1194" s="312"/>
      <c r="B1194" s="451"/>
      <c r="C1194" s="313"/>
      <c r="D1194" s="313"/>
      <c r="E1194" s="313"/>
      <c r="F1194" s="313"/>
      <c r="G1194" s="313"/>
      <c r="H1194" s="313"/>
      <c r="I1194" s="313"/>
      <c r="J1194" s="313"/>
      <c r="K1194" s="313"/>
      <c r="L1194" s="313"/>
      <c r="M1194" s="313"/>
      <c r="N1194" s="313"/>
      <c r="O1194" s="314"/>
      <c r="P1194" s="314"/>
      <c r="Q1194" s="314"/>
      <c r="R1194" s="314"/>
      <c r="S1194" s="313"/>
      <c r="T1194" s="315"/>
      <c r="U1194" s="316"/>
      <c r="V1194" s="317"/>
      <c r="W1194" s="465"/>
      <c r="X1194" s="464"/>
      <c r="Y1194" s="319"/>
      <c r="Z1194" s="294"/>
      <c r="AA1194" s="294"/>
      <c r="AB1194" s="294"/>
      <c r="AC1194" s="294"/>
      <c r="AD1194" s="294"/>
      <c r="AE1194" s="294"/>
      <c r="AF1194" s="294"/>
      <c r="AG1194" s="294"/>
      <c r="AH1194" s="294"/>
      <c r="AI1194" s="295"/>
      <c r="AJ1194" s="296"/>
      <c r="AK1194" s="321"/>
      <c r="AL1194" s="294"/>
      <c r="AM1194" s="294"/>
      <c r="AN1194" s="320"/>
      <c r="AO1194" s="320"/>
      <c r="AP1194" s="320"/>
      <c r="AQ1194" s="320"/>
      <c r="AR1194" s="320"/>
      <c r="AS1194" s="320"/>
      <c r="AT1194" s="320"/>
      <c r="AU1194" s="320"/>
      <c r="AV1194" s="320"/>
      <c r="AW1194" s="320"/>
      <c r="AX1194" s="320"/>
      <c r="AY1194" s="320"/>
      <c r="AZ1194" s="320"/>
      <c r="BA1194" s="320"/>
      <c r="BB1194" s="320"/>
      <c r="BC1194" s="320"/>
      <c r="BD1194" s="320"/>
    </row>
    <row r="1195" spans="1:56" ht="16.5" customHeight="1">
      <c r="A1195" s="312"/>
      <c r="B1195" s="451"/>
      <c r="C1195" s="313"/>
      <c r="D1195" s="313"/>
      <c r="E1195" s="313"/>
      <c r="F1195" s="313"/>
      <c r="G1195" s="313"/>
      <c r="H1195" s="313"/>
      <c r="I1195" s="313"/>
      <c r="J1195" s="313"/>
      <c r="K1195" s="313"/>
      <c r="L1195" s="313"/>
      <c r="M1195" s="313"/>
      <c r="N1195" s="313"/>
      <c r="O1195" s="314"/>
      <c r="P1195" s="314"/>
      <c r="Q1195" s="314"/>
      <c r="R1195" s="314"/>
      <c r="S1195" s="313"/>
      <c r="T1195" s="315"/>
      <c r="U1195" s="316"/>
      <c r="V1195" s="317"/>
      <c r="W1195" s="465"/>
      <c r="X1195" s="464"/>
      <c r="Y1195" s="319"/>
      <c r="Z1195" s="294"/>
      <c r="AA1195" s="294"/>
      <c r="AB1195" s="294"/>
      <c r="AC1195" s="294"/>
      <c r="AD1195" s="294"/>
      <c r="AE1195" s="294"/>
      <c r="AF1195" s="294"/>
      <c r="AG1195" s="294"/>
      <c r="AH1195" s="294"/>
      <c r="AI1195" s="295"/>
      <c r="AJ1195" s="296"/>
      <c r="AK1195" s="321"/>
      <c r="AL1195" s="294"/>
      <c r="AM1195" s="294"/>
      <c r="AN1195" s="320"/>
      <c r="AO1195" s="320"/>
      <c r="AP1195" s="320"/>
      <c r="AQ1195" s="320"/>
      <c r="AR1195" s="320"/>
      <c r="AS1195" s="320"/>
      <c r="AT1195" s="320"/>
      <c r="AU1195" s="320"/>
      <c r="AV1195" s="320"/>
      <c r="AW1195" s="320"/>
      <c r="AX1195" s="320"/>
      <c r="AY1195" s="320"/>
      <c r="AZ1195" s="320"/>
      <c r="BA1195" s="320"/>
      <c r="BB1195" s="320"/>
      <c r="BC1195" s="320"/>
      <c r="BD1195" s="320"/>
    </row>
    <row r="1196" spans="1:56" ht="16.5" customHeight="1">
      <c r="A1196" s="312"/>
      <c r="B1196" s="451"/>
      <c r="C1196" s="313"/>
      <c r="D1196" s="313"/>
      <c r="E1196" s="313"/>
      <c r="F1196" s="313"/>
      <c r="G1196" s="313"/>
      <c r="H1196" s="313"/>
      <c r="I1196" s="313"/>
      <c r="J1196" s="313"/>
      <c r="K1196" s="313"/>
      <c r="L1196" s="313"/>
      <c r="M1196" s="313"/>
      <c r="N1196" s="313"/>
      <c r="O1196" s="314"/>
      <c r="P1196" s="314"/>
      <c r="Q1196" s="314"/>
      <c r="R1196" s="314"/>
      <c r="S1196" s="313"/>
      <c r="T1196" s="315"/>
      <c r="U1196" s="316"/>
      <c r="V1196" s="317"/>
      <c r="W1196" s="465"/>
      <c r="X1196" s="464"/>
      <c r="Y1196" s="319"/>
      <c r="Z1196" s="294"/>
      <c r="AA1196" s="294"/>
      <c r="AB1196" s="294"/>
      <c r="AC1196" s="294"/>
      <c r="AD1196" s="294"/>
      <c r="AE1196" s="294"/>
      <c r="AF1196" s="294"/>
      <c r="AG1196" s="294"/>
      <c r="AH1196" s="294"/>
      <c r="AI1196" s="295"/>
      <c r="AJ1196" s="296"/>
      <c r="AK1196" s="321"/>
      <c r="AL1196" s="294"/>
      <c r="AM1196" s="294"/>
      <c r="AN1196" s="320"/>
      <c r="AO1196" s="320"/>
      <c r="AP1196" s="320"/>
      <c r="AQ1196" s="320"/>
      <c r="AR1196" s="320"/>
      <c r="AS1196" s="320"/>
      <c r="AT1196" s="320"/>
      <c r="AU1196" s="320"/>
      <c r="AV1196" s="320"/>
      <c r="AW1196" s="320"/>
      <c r="AX1196" s="320"/>
      <c r="AY1196" s="320"/>
      <c r="AZ1196" s="320"/>
      <c r="BA1196" s="320"/>
      <c r="BB1196" s="320"/>
      <c r="BC1196" s="320"/>
      <c r="BD1196" s="320"/>
    </row>
    <row r="1197" spans="1:56" ht="16.5" customHeight="1">
      <c r="A1197" s="312"/>
      <c r="B1197" s="451"/>
      <c r="C1197" s="313"/>
      <c r="D1197" s="313"/>
      <c r="E1197" s="313"/>
      <c r="F1197" s="313"/>
      <c r="G1197" s="313"/>
      <c r="H1197" s="313"/>
      <c r="I1197" s="313"/>
      <c r="J1197" s="313"/>
      <c r="K1197" s="313"/>
      <c r="L1197" s="313"/>
      <c r="M1197" s="313"/>
      <c r="N1197" s="313"/>
      <c r="O1197" s="314"/>
      <c r="P1197" s="314"/>
      <c r="Q1197" s="314"/>
      <c r="R1197" s="314"/>
      <c r="S1197" s="313"/>
      <c r="T1197" s="315"/>
      <c r="U1197" s="316"/>
      <c r="V1197" s="317"/>
      <c r="W1197" s="465"/>
      <c r="X1197" s="464"/>
      <c r="Y1197" s="319"/>
      <c r="Z1197" s="294"/>
      <c r="AA1197" s="294"/>
      <c r="AB1197" s="294"/>
      <c r="AC1197" s="294"/>
      <c r="AD1197" s="294"/>
      <c r="AE1197" s="294"/>
      <c r="AF1197" s="294"/>
      <c r="AG1197" s="294"/>
      <c r="AH1197" s="294"/>
      <c r="AI1197" s="295"/>
      <c r="AJ1197" s="296"/>
      <c r="AK1197" s="321"/>
      <c r="AL1197" s="294"/>
      <c r="AM1197" s="294"/>
      <c r="AN1197" s="320"/>
      <c r="AO1197" s="320"/>
      <c r="AP1197" s="320"/>
      <c r="AQ1197" s="320"/>
      <c r="AR1197" s="320"/>
      <c r="AS1197" s="320"/>
      <c r="AT1197" s="320"/>
      <c r="AU1197" s="320"/>
      <c r="AV1197" s="320"/>
      <c r="AW1197" s="320"/>
      <c r="AX1197" s="320"/>
      <c r="AY1197" s="320"/>
      <c r="AZ1197" s="320"/>
      <c r="BA1197" s="320"/>
      <c r="BB1197" s="320"/>
      <c r="BC1197" s="320"/>
      <c r="BD1197" s="320"/>
    </row>
    <row r="1198" spans="1:56" ht="16.5" customHeight="1">
      <c r="A1198" s="312"/>
      <c r="B1198" s="451"/>
      <c r="C1198" s="313"/>
      <c r="D1198" s="313"/>
      <c r="E1198" s="313"/>
      <c r="F1198" s="313"/>
      <c r="G1198" s="313"/>
      <c r="H1198" s="313"/>
      <c r="I1198" s="313"/>
      <c r="J1198" s="313"/>
      <c r="K1198" s="313"/>
      <c r="L1198" s="313"/>
      <c r="M1198" s="313"/>
      <c r="N1198" s="313"/>
      <c r="O1198" s="314"/>
      <c r="P1198" s="314"/>
      <c r="Q1198" s="314"/>
      <c r="R1198" s="314"/>
      <c r="S1198" s="313"/>
      <c r="T1198" s="315"/>
      <c r="U1198" s="316"/>
      <c r="V1198" s="317"/>
      <c r="W1198" s="465"/>
      <c r="X1198" s="464"/>
      <c r="Y1198" s="319"/>
      <c r="Z1198" s="294"/>
      <c r="AA1198" s="294"/>
      <c r="AB1198" s="294"/>
      <c r="AC1198" s="294"/>
      <c r="AD1198" s="294"/>
      <c r="AE1198" s="294"/>
      <c r="AF1198" s="294"/>
      <c r="AG1198" s="294"/>
      <c r="AH1198" s="294"/>
      <c r="AI1198" s="295"/>
      <c r="AJ1198" s="296"/>
      <c r="AK1198" s="321"/>
      <c r="AL1198" s="294"/>
      <c r="AM1198" s="294"/>
      <c r="AN1198" s="320"/>
      <c r="AO1198" s="320"/>
      <c r="AP1198" s="320"/>
      <c r="AQ1198" s="320"/>
      <c r="AR1198" s="320"/>
      <c r="AS1198" s="320"/>
      <c r="AT1198" s="320"/>
      <c r="AU1198" s="320"/>
      <c r="AV1198" s="320"/>
      <c r="AW1198" s="320"/>
      <c r="AX1198" s="320"/>
      <c r="AY1198" s="320"/>
      <c r="AZ1198" s="320"/>
      <c r="BA1198" s="320"/>
      <c r="BB1198" s="320"/>
      <c r="BC1198" s="320"/>
      <c r="BD1198" s="320"/>
    </row>
    <row r="1199" spans="1:56" ht="16.5" customHeight="1">
      <c r="A1199" s="312"/>
      <c r="B1199" s="451"/>
      <c r="C1199" s="313"/>
      <c r="D1199" s="313"/>
      <c r="E1199" s="313"/>
      <c r="F1199" s="313"/>
      <c r="G1199" s="313"/>
      <c r="H1199" s="313"/>
      <c r="I1199" s="313"/>
      <c r="J1199" s="313"/>
      <c r="K1199" s="313"/>
      <c r="L1199" s="313"/>
      <c r="M1199" s="313"/>
      <c r="N1199" s="313"/>
      <c r="O1199" s="314"/>
      <c r="P1199" s="314"/>
      <c r="Q1199" s="314"/>
      <c r="R1199" s="314"/>
      <c r="S1199" s="313"/>
      <c r="T1199" s="315"/>
      <c r="U1199" s="316"/>
      <c r="V1199" s="317"/>
      <c r="W1199" s="465"/>
      <c r="X1199" s="464"/>
      <c r="Y1199" s="319"/>
      <c r="Z1199" s="294"/>
      <c r="AA1199" s="294"/>
      <c r="AB1199" s="294"/>
      <c r="AC1199" s="294"/>
      <c r="AD1199" s="294"/>
      <c r="AE1199" s="294"/>
      <c r="AF1199" s="294"/>
      <c r="AG1199" s="294"/>
      <c r="AH1199" s="294"/>
      <c r="AI1199" s="295"/>
      <c r="AJ1199" s="296"/>
      <c r="AK1199" s="321"/>
      <c r="AL1199" s="294"/>
      <c r="AM1199" s="294"/>
      <c r="AN1199" s="320"/>
      <c r="AO1199" s="320"/>
      <c r="AP1199" s="320"/>
      <c r="AQ1199" s="320"/>
      <c r="AR1199" s="320"/>
      <c r="AS1199" s="320"/>
      <c r="AT1199" s="320"/>
      <c r="AU1199" s="320"/>
      <c r="AV1199" s="320"/>
      <c r="AW1199" s="320"/>
      <c r="AX1199" s="320"/>
      <c r="AY1199" s="320"/>
      <c r="AZ1199" s="320"/>
      <c r="BA1199" s="320"/>
      <c r="BB1199" s="320"/>
      <c r="BC1199" s="320"/>
      <c r="BD1199" s="320"/>
    </row>
    <row r="1200" spans="1:56" ht="16.5" customHeight="1">
      <c r="A1200" s="312"/>
      <c r="B1200" s="451"/>
      <c r="C1200" s="313"/>
      <c r="D1200" s="313"/>
      <c r="E1200" s="313"/>
      <c r="F1200" s="313"/>
      <c r="G1200" s="313"/>
      <c r="H1200" s="313"/>
      <c r="I1200" s="313"/>
      <c r="J1200" s="313"/>
      <c r="K1200" s="313"/>
      <c r="L1200" s="313"/>
      <c r="M1200" s="313"/>
      <c r="N1200" s="313"/>
      <c r="O1200" s="314"/>
      <c r="P1200" s="314"/>
      <c r="Q1200" s="314"/>
      <c r="R1200" s="314"/>
      <c r="S1200" s="313"/>
      <c r="T1200" s="315"/>
      <c r="U1200" s="316"/>
      <c r="V1200" s="317"/>
      <c r="W1200" s="465"/>
      <c r="X1200" s="464"/>
      <c r="Y1200" s="319"/>
      <c r="Z1200" s="294"/>
      <c r="AA1200" s="294"/>
      <c r="AB1200" s="294"/>
      <c r="AC1200" s="294"/>
      <c r="AD1200" s="294"/>
      <c r="AE1200" s="294"/>
      <c r="AF1200" s="294"/>
      <c r="AG1200" s="294"/>
      <c r="AH1200" s="294"/>
      <c r="AI1200" s="295"/>
      <c r="AJ1200" s="296"/>
      <c r="AK1200" s="321"/>
      <c r="AL1200" s="294"/>
      <c r="AM1200" s="294"/>
      <c r="AN1200" s="320"/>
      <c r="AO1200" s="320"/>
      <c r="AP1200" s="320"/>
      <c r="AQ1200" s="320"/>
      <c r="AR1200" s="320"/>
      <c r="AS1200" s="320"/>
      <c r="AT1200" s="320"/>
      <c r="AU1200" s="320"/>
      <c r="AV1200" s="320"/>
      <c r="AW1200" s="320"/>
      <c r="AX1200" s="320"/>
      <c r="AY1200" s="320"/>
      <c r="AZ1200" s="320"/>
      <c r="BA1200" s="320"/>
      <c r="BB1200" s="320"/>
      <c r="BC1200" s="320"/>
      <c r="BD1200" s="320"/>
    </row>
    <row r="1201" spans="1:56" ht="16.5" customHeight="1">
      <c r="A1201" s="312"/>
      <c r="B1201" s="451"/>
      <c r="C1201" s="313"/>
      <c r="D1201" s="313"/>
      <c r="E1201" s="313"/>
      <c r="F1201" s="313"/>
      <c r="G1201" s="313"/>
      <c r="H1201" s="313"/>
      <c r="I1201" s="313"/>
      <c r="J1201" s="313"/>
      <c r="K1201" s="313"/>
      <c r="L1201" s="313"/>
      <c r="M1201" s="313"/>
      <c r="N1201" s="313"/>
      <c r="O1201" s="314"/>
      <c r="P1201" s="314"/>
      <c r="Q1201" s="314"/>
      <c r="R1201" s="314"/>
      <c r="S1201" s="313"/>
      <c r="T1201" s="315"/>
      <c r="U1201" s="316"/>
      <c r="V1201" s="317"/>
      <c r="W1201" s="465"/>
      <c r="X1201" s="464"/>
      <c r="Y1201" s="319"/>
      <c r="Z1201" s="294"/>
      <c r="AA1201" s="294"/>
      <c r="AB1201" s="294"/>
      <c r="AC1201" s="294"/>
      <c r="AD1201" s="294"/>
      <c r="AE1201" s="294"/>
      <c r="AF1201" s="294"/>
      <c r="AG1201" s="294"/>
      <c r="AH1201" s="294"/>
      <c r="AI1201" s="295"/>
      <c r="AJ1201" s="296"/>
      <c r="AK1201" s="321"/>
      <c r="AL1201" s="294"/>
      <c r="AM1201" s="294"/>
      <c r="AN1201" s="320"/>
      <c r="AO1201" s="320"/>
      <c r="AP1201" s="320"/>
      <c r="AQ1201" s="320"/>
      <c r="AR1201" s="320"/>
      <c r="AS1201" s="320"/>
      <c r="AT1201" s="320"/>
      <c r="AU1201" s="320"/>
      <c r="AV1201" s="320"/>
      <c r="AW1201" s="320"/>
      <c r="AX1201" s="320"/>
      <c r="AY1201" s="320"/>
      <c r="AZ1201" s="320"/>
      <c r="BA1201" s="320"/>
      <c r="BB1201" s="320"/>
      <c r="BC1201" s="320"/>
      <c r="BD1201" s="320"/>
    </row>
    <row r="1202" spans="1:56" ht="16.5" customHeight="1">
      <c r="A1202" s="312"/>
      <c r="B1202" s="451"/>
      <c r="C1202" s="313"/>
      <c r="D1202" s="313"/>
      <c r="E1202" s="313"/>
      <c r="F1202" s="313"/>
      <c r="G1202" s="313"/>
      <c r="H1202" s="313"/>
      <c r="I1202" s="313"/>
      <c r="J1202" s="313"/>
      <c r="K1202" s="313"/>
      <c r="L1202" s="313"/>
      <c r="M1202" s="313"/>
      <c r="N1202" s="313"/>
      <c r="O1202" s="314"/>
      <c r="P1202" s="314"/>
      <c r="Q1202" s="314"/>
      <c r="R1202" s="314"/>
      <c r="S1202" s="313"/>
      <c r="T1202" s="315"/>
      <c r="U1202" s="316"/>
      <c r="V1202" s="317"/>
      <c r="W1202" s="465"/>
      <c r="X1202" s="464"/>
      <c r="Y1202" s="319"/>
      <c r="Z1202" s="294"/>
      <c r="AA1202" s="294"/>
      <c r="AB1202" s="294"/>
      <c r="AC1202" s="294"/>
      <c r="AD1202" s="294"/>
      <c r="AE1202" s="294"/>
      <c r="AF1202" s="294"/>
      <c r="AG1202" s="294"/>
      <c r="AH1202" s="294"/>
      <c r="AI1202" s="295"/>
      <c r="AJ1202" s="296"/>
      <c r="AK1202" s="321"/>
      <c r="AL1202" s="294"/>
      <c r="AM1202" s="294"/>
      <c r="AN1202" s="320"/>
      <c r="AO1202" s="320"/>
      <c r="AP1202" s="320"/>
      <c r="AQ1202" s="320"/>
      <c r="AR1202" s="320"/>
      <c r="AS1202" s="320"/>
      <c r="AT1202" s="320"/>
      <c r="AU1202" s="320"/>
      <c r="AV1202" s="320"/>
      <c r="AW1202" s="320"/>
      <c r="AX1202" s="320"/>
      <c r="AY1202" s="320"/>
      <c r="AZ1202" s="320"/>
      <c r="BA1202" s="320"/>
      <c r="BB1202" s="320"/>
      <c r="BC1202" s="320"/>
      <c r="BD1202" s="320"/>
    </row>
    <row r="1203" spans="1:56" ht="16.5" customHeight="1">
      <c r="A1203" s="312"/>
      <c r="B1203" s="451"/>
      <c r="C1203" s="313"/>
      <c r="D1203" s="313"/>
      <c r="E1203" s="313"/>
      <c r="F1203" s="313"/>
      <c r="G1203" s="313"/>
      <c r="H1203" s="313"/>
      <c r="I1203" s="313"/>
      <c r="J1203" s="313"/>
      <c r="K1203" s="313"/>
      <c r="L1203" s="313"/>
      <c r="M1203" s="313"/>
      <c r="N1203" s="313"/>
      <c r="O1203" s="314"/>
      <c r="P1203" s="314"/>
      <c r="Q1203" s="314"/>
      <c r="R1203" s="314"/>
      <c r="S1203" s="313"/>
      <c r="T1203" s="315"/>
      <c r="U1203" s="316"/>
      <c r="V1203" s="317"/>
      <c r="W1203" s="465"/>
      <c r="X1203" s="464"/>
      <c r="Y1203" s="319"/>
      <c r="Z1203" s="294"/>
      <c r="AA1203" s="294"/>
      <c r="AB1203" s="294"/>
      <c r="AC1203" s="294"/>
      <c r="AD1203" s="294"/>
      <c r="AE1203" s="294"/>
      <c r="AF1203" s="294"/>
      <c r="AG1203" s="294"/>
      <c r="AH1203" s="294"/>
      <c r="AI1203" s="295"/>
      <c r="AJ1203" s="296"/>
      <c r="AK1203" s="321"/>
      <c r="AL1203" s="294"/>
      <c r="AM1203" s="294"/>
      <c r="AN1203" s="320"/>
      <c r="AO1203" s="320"/>
      <c r="AP1203" s="320"/>
      <c r="AQ1203" s="320"/>
      <c r="AR1203" s="320"/>
      <c r="AS1203" s="320"/>
      <c r="AT1203" s="320"/>
      <c r="AU1203" s="320"/>
      <c r="AV1203" s="320"/>
      <c r="AW1203" s="320"/>
      <c r="AX1203" s="320"/>
      <c r="AY1203" s="320"/>
      <c r="AZ1203" s="320"/>
      <c r="BA1203" s="320"/>
      <c r="BB1203" s="320"/>
      <c r="BC1203" s="320"/>
      <c r="BD1203" s="320"/>
    </row>
    <row r="1204" spans="1:56" ht="16.5" customHeight="1">
      <c r="A1204" s="312"/>
      <c r="B1204" s="451"/>
      <c r="C1204" s="313"/>
      <c r="D1204" s="313"/>
      <c r="E1204" s="313"/>
      <c r="F1204" s="313"/>
      <c r="G1204" s="313"/>
      <c r="H1204" s="313"/>
      <c r="I1204" s="313"/>
      <c r="J1204" s="313"/>
      <c r="K1204" s="313"/>
      <c r="L1204" s="313"/>
      <c r="M1204" s="313"/>
      <c r="N1204" s="313"/>
      <c r="O1204" s="314"/>
      <c r="P1204" s="314"/>
      <c r="Q1204" s="314"/>
      <c r="R1204" s="314"/>
      <c r="S1204" s="313"/>
      <c r="T1204" s="315"/>
      <c r="U1204" s="316"/>
      <c r="V1204" s="317"/>
      <c r="W1204" s="465"/>
      <c r="X1204" s="464"/>
      <c r="Y1204" s="319"/>
      <c r="Z1204" s="294"/>
      <c r="AA1204" s="294"/>
      <c r="AB1204" s="294"/>
      <c r="AC1204" s="294"/>
      <c r="AD1204" s="294"/>
      <c r="AE1204" s="294"/>
      <c r="AF1204" s="294"/>
      <c r="AG1204" s="294"/>
      <c r="AH1204" s="294"/>
      <c r="AI1204" s="295"/>
      <c r="AJ1204" s="296"/>
      <c r="AK1204" s="321"/>
      <c r="AL1204" s="294"/>
      <c r="AM1204" s="294"/>
      <c r="AN1204" s="320"/>
      <c r="AO1204" s="320"/>
      <c r="AP1204" s="320"/>
      <c r="AQ1204" s="320"/>
      <c r="AR1204" s="320"/>
      <c r="AS1204" s="320"/>
      <c r="AT1204" s="320"/>
      <c r="AU1204" s="320"/>
      <c r="AV1204" s="320"/>
      <c r="AW1204" s="320"/>
      <c r="AX1204" s="320"/>
      <c r="AY1204" s="320"/>
      <c r="AZ1204" s="320"/>
      <c r="BA1204" s="320"/>
      <c r="BB1204" s="320"/>
      <c r="BC1204" s="320"/>
      <c r="BD1204" s="320"/>
    </row>
    <row r="1205" spans="1:56" ht="16.5" customHeight="1">
      <c r="A1205" s="312"/>
      <c r="B1205" s="451"/>
      <c r="C1205" s="313"/>
      <c r="D1205" s="313"/>
      <c r="E1205" s="313"/>
      <c r="F1205" s="313"/>
      <c r="G1205" s="313"/>
      <c r="H1205" s="313"/>
      <c r="I1205" s="313"/>
      <c r="J1205" s="313"/>
      <c r="K1205" s="313"/>
      <c r="L1205" s="313"/>
      <c r="M1205" s="313"/>
      <c r="N1205" s="313"/>
      <c r="O1205" s="314"/>
      <c r="P1205" s="314"/>
      <c r="Q1205" s="314"/>
      <c r="R1205" s="314"/>
      <c r="S1205" s="313"/>
      <c r="T1205" s="315"/>
      <c r="U1205" s="316"/>
      <c r="V1205" s="317"/>
      <c r="W1205" s="465"/>
      <c r="X1205" s="464"/>
      <c r="Y1205" s="319"/>
      <c r="Z1205" s="294"/>
      <c r="AA1205" s="294"/>
      <c r="AB1205" s="294"/>
      <c r="AC1205" s="294"/>
      <c r="AD1205" s="294"/>
      <c r="AE1205" s="294"/>
      <c r="AF1205" s="294"/>
      <c r="AG1205" s="294"/>
      <c r="AH1205" s="294"/>
      <c r="AI1205" s="295"/>
      <c r="AJ1205" s="296"/>
      <c r="AK1205" s="321"/>
      <c r="AL1205" s="294"/>
      <c r="AM1205" s="294"/>
      <c r="AN1205" s="320"/>
      <c r="AO1205" s="320"/>
      <c r="AP1205" s="320"/>
      <c r="AQ1205" s="320"/>
      <c r="AR1205" s="320"/>
      <c r="AS1205" s="320"/>
      <c r="AT1205" s="320"/>
      <c r="AU1205" s="320"/>
      <c r="AV1205" s="320"/>
      <c r="AW1205" s="320"/>
      <c r="AX1205" s="320"/>
      <c r="AY1205" s="320"/>
      <c r="AZ1205" s="320"/>
      <c r="BA1205" s="320"/>
      <c r="BB1205" s="320"/>
      <c r="BC1205" s="320"/>
      <c r="BD1205" s="320"/>
    </row>
    <row r="1206" spans="1:56" ht="16.5" customHeight="1">
      <c r="A1206" s="312"/>
      <c r="B1206" s="451"/>
      <c r="C1206" s="313"/>
      <c r="D1206" s="313"/>
      <c r="E1206" s="313"/>
      <c r="F1206" s="313"/>
      <c r="G1206" s="313"/>
      <c r="H1206" s="313"/>
      <c r="I1206" s="313"/>
      <c r="J1206" s="313"/>
      <c r="K1206" s="313"/>
      <c r="L1206" s="313"/>
      <c r="M1206" s="313"/>
      <c r="N1206" s="313"/>
      <c r="O1206" s="314"/>
      <c r="P1206" s="314"/>
      <c r="Q1206" s="314"/>
      <c r="R1206" s="314"/>
      <c r="S1206" s="313"/>
      <c r="T1206" s="315"/>
      <c r="U1206" s="316"/>
      <c r="V1206" s="317"/>
      <c r="W1206" s="465"/>
      <c r="X1206" s="464"/>
      <c r="Y1206" s="319"/>
      <c r="Z1206" s="294"/>
      <c r="AA1206" s="294"/>
      <c r="AB1206" s="294"/>
      <c r="AC1206" s="294"/>
      <c r="AD1206" s="294"/>
      <c r="AE1206" s="294"/>
      <c r="AF1206" s="294"/>
      <c r="AG1206" s="294"/>
      <c r="AH1206" s="294"/>
      <c r="AI1206" s="295"/>
      <c r="AJ1206" s="296"/>
      <c r="AK1206" s="321"/>
      <c r="AL1206" s="294"/>
      <c r="AM1206" s="294"/>
      <c r="AN1206" s="320"/>
      <c r="AO1206" s="320"/>
      <c r="AP1206" s="320"/>
      <c r="AQ1206" s="320"/>
      <c r="AR1206" s="320"/>
      <c r="AS1206" s="320"/>
      <c r="AT1206" s="320"/>
      <c r="AU1206" s="320"/>
      <c r="AV1206" s="320"/>
      <c r="AW1206" s="320"/>
      <c r="AX1206" s="320"/>
      <c r="AY1206" s="320"/>
      <c r="AZ1206" s="320"/>
      <c r="BA1206" s="320"/>
      <c r="BB1206" s="320"/>
      <c r="BC1206" s="320"/>
      <c r="BD1206" s="320"/>
    </row>
    <row r="1207" spans="1:56" ht="16.5" customHeight="1">
      <c r="A1207" s="312"/>
      <c r="B1207" s="451"/>
      <c r="C1207" s="313"/>
      <c r="D1207" s="313"/>
      <c r="E1207" s="313"/>
      <c r="F1207" s="313"/>
      <c r="G1207" s="313"/>
      <c r="H1207" s="313"/>
      <c r="I1207" s="313"/>
      <c r="J1207" s="313"/>
      <c r="K1207" s="313"/>
      <c r="L1207" s="313"/>
      <c r="M1207" s="313"/>
      <c r="N1207" s="313"/>
      <c r="O1207" s="314"/>
      <c r="P1207" s="314"/>
      <c r="Q1207" s="314"/>
      <c r="R1207" s="314"/>
      <c r="S1207" s="313"/>
      <c r="T1207" s="315"/>
      <c r="U1207" s="316"/>
      <c r="V1207" s="317"/>
      <c r="W1207" s="465"/>
      <c r="X1207" s="464"/>
      <c r="Y1207" s="319"/>
      <c r="Z1207" s="294"/>
      <c r="AA1207" s="294"/>
      <c r="AB1207" s="294"/>
      <c r="AC1207" s="294"/>
      <c r="AD1207" s="294"/>
      <c r="AE1207" s="294"/>
      <c r="AF1207" s="294"/>
      <c r="AG1207" s="294"/>
      <c r="AH1207" s="294"/>
      <c r="AI1207" s="295"/>
      <c r="AJ1207" s="296"/>
      <c r="AK1207" s="321"/>
      <c r="AL1207" s="294"/>
      <c r="AM1207" s="294"/>
      <c r="AN1207" s="320"/>
      <c r="AO1207" s="320"/>
      <c r="AP1207" s="320"/>
      <c r="AQ1207" s="320"/>
      <c r="AR1207" s="320"/>
      <c r="AS1207" s="320"/>
      <c r="AT1207" s="320"/>
      <c r="AU1207" s="320"/>
      <c r="AV1207" s="320"/>
      <c r="AW1207" s="320"/>
      <c r="AX1207" s="320"/>
      <c r="AY1207" s="320"/>
      <c r="AZ1207" s="320"/>
      <c r="BA1207" s="320"/>
      <c r="BB1207" s="320"/>
      <c r="BC1207" s="320"/>
      <c r="BD1207" s="320"/>
    </row>
    <row r="1208" spans="1:56" ht="16.5" customHeight="1">
      <c r="A1208" s="312"/>
      <c r="B1208" s="451"/>
      <c r="C1208" s="313"/>
      <c r="D1208" s="313"/>
      <c r="E1208" s="313"/>
      <c r="F1208" s="313"/>
      <c r="G1208" s="313"/>
      <c r="H1208" s="313"/>
      <c r="I1208" s="313"/>
      <c r="J1208" s="313"/>
      <c r="K1208" s="313"/>
      <c r="L1208" s="313"/>
      <c r="M1208" s="313"/>
      <c r="N1208" s="313"/>
      <c r="O1208" s="314"/>
      <c r="P1208" s="314"/>
      <c r="Q1208" s="314"/>
      <c r="R1208" s="314"/>
      <c r="S1208" s="313"/>
      <c r="T1208" s="315"/>
      <c r="U1208" s="316"/>
      <c r="V1208" s="317"/>
      <c r="W1208" s="465"/>
      <c r="X1208" s="464"/>
      <c r="Y1208" s="319"/>
      <c r="Z1208" s="294"/>
      <c r="AA1208" s="294"/>
      <c r="AB1208" s="294"/>
      <c r="AC1208" s="294"/>
      <c r="AD1208" s="294"/>
      <c r="AE1208" s="294"/>
      <c r="AF1208" s="294"/>
      <c r="AG1208" s="294"/>
      <c r="AH1208" s="294"/>
      <c r="AI1208" s="295"/>
      <c r="AJ1208" s="296"/>
      <c r="AK1208" s="321"/>
      <c r="AL1208" s="294"/>
      <c r="AM1208" s="294"/>
      <c r="AN1208" s="320"/>
      <c r="AO1208" s="320"/>
      <c r="AP1208" s="320"/>
      <c r="AQ1208" s="320"/>
      <c r="AR1208" s="320"/>
      <c r="AS1208" s="320"/>
      <c r="AT1208" s="320"/>
      <c r="AU1208" s="320"/>
      <c r="AV1208" s="320"/>
      <c r="AW1208" s="320"/>
      <c r="AX1208" s="320"/>
      <c r="AY1208" s="320"/>
      <c r="AZ1208" s="320"/>
      <c r="BA1208" s="320"/>
      <c r="BB1208" s="320"/>
      <c r="BC1208" s="320"/>
      <c r="BD1208" s="320"/>
    </row>
    <row r="1209" spans="1:56" ht="16.5" customHeight="1">
      <c r="A1209" s="312"/>
      <c r="B1209" s="451"/>
      <c r="C1209" s="313"/>
      <c r="D1209" s="313"/>
      <c r="E1209" s="313"/>
      <c r="F1209" s="313"/>
      <c r="G1209" s="313"/>
      <c r="H1209" s="313"/>
      <c r="I1209" s="313"/>
      <c r="J1209" s="313"/>
      <c r="K1209" s="313"/>
      <c r="L1209" s="313"/>
      <c r="M1209" s="313"/>
      <c r="N1209" s="313"/>
      <c r="O1209" s="314"/>
      <c r="P1209" s="314"/>
      <c r="Q1209" s="314"/>
      <c r="R1209" s="314"/>
      <c r="S1209" s="313"/>
      <c r="T1209" s="315"/>
      <c r="U1209" s="316"/>
      <c r="V1209" s="317"/>
      <c r="W1209" s="465"/>
      <c r="X1209" s="464"/>
      <c r="Y1209" s="319"/>
      <c r="Z1209" s="294"/>
      <c r="AA1209" s="294"/>
      <c r="AB1209" s="294"/>
      <c r="AC1209" s="294"/>
      <c r="AD1209" s="294"/>
      <c r="AE1209" s="294"/>
      <c r="AF1209" s="294"/>
      <c r="AG1209" s="294"/>
      <c r="AH1209" s="294"/>
      <c r="AI1209" s="295"/>
      <c r="AJ1209" s="296"/>
      <c r="AK1209" s="321"/>
      <c r="AL1209" s="294"/>
      <c r="AM1209" s="294"/>
      <c r="AN1209" s="320"/>
      <c r="AO1209" s="320"/>
      <c r="AP1209" s="320"/>
      <c r="AQ1209" s="320"/>
      <c r="AR1209" s="320"/>
      <c r="AS1209" s="320"/>
      <c r="AT1209" s="320"/>
      <c r="AU1209" s="320"/>
      <c r="AV1209" s="320"/>
      <c r="AW1209" s="320"/>
      <c r="AX1209" s="320"/>
      <c r="AY1209" s="320"/>
      <c r="AZ1209" s="320"/>
      <c r="BA1209" s="320"/>
      <c r="BB1209" s="320"/>
      <c r="BC1209" s="320"/>
      <c r="BD1209" s="320"/>
    </row>
    <row r="1210" spans="1:56" ht="16.5" customHeight="1">
      <c r="A1210" s="312"/>
      <c r="B1210" s="451"/>
      <c r="C1210" s="313"/>
      <c r="D1210" s="313"/>
      <c r="E1210" s="313"/>
      <c r="F1210" s="313"/>
      <c r="G1210" s="313"/>
      <c r="H1210" s="313"/>
      <c r="I1210" s="313"/>
      <c r="J1210" s="313"/>
      <c r="K1210" s="313"/>
      <c r="L1210" s="313"/>
      <c r="M1210" s="313"/>
      <c r="N1210" s="313"/>
      <c r="O1210" s="314"/>
      <c r="P1210" s="314"/>
      <c r="Q1210" s="314"/>
      <c r="R1210" s="314"/>
      <c r="S1210" s="313"/>
      <c r="T1210" s="315"/>
      <c r="U1210" s="316"/>
      <c r="V1210" s="317"/>
      <c r="W1210" s="465"/>
      <c r="X1210" s="464"/>
      <c r="Y1210" s="319"/>
      <c r="Z1210" s="294"/>
      <c r="AA1210" s="294"/>
      <c r="AB1210" s="294"/>
      <c r="AC1210" s="294"/>
      <c r="AD1210" s="294"/>
      <c r="AE1210" s="294"/>
      <c r="AF1210" s="294"/>
      <c r="AG1210" s="294"/>
      <c r="AH1210" s="294"/>
      <c r="AI1210" s="295"/>
      <c r="AJ1210" s="296"/>
      <c r="AK1210" s="321"/>
      <c r="AL1210" s="294"/>
      <c r="AM1210" s="294"/>
      <c r="AN1210" s="320"/>
      <c r="AO1210" s="320"/>
      <c r="AP1210" s="320"/>
      <c r="AQ1210" s="320"/>
      <c r="AR1210" s="320"/>
      <c r="AS1210" s="320"/>
      <c r="AT1210" s="320"/>
      <c r="AU1210" s="320"/>
      <c r="AV1210" s="320"/>
      <c r="AW1210" s="320"/>
      <c r="AX1210" s="320"/>
      <c r="AY1210" s="320"/>
      <c r="AZ1210" s="320"/>
      <c r="BA1210" s="320"/>
      <c r="BB1210" s="320"/>
      <c r="BC1210" s="320"/>
      <c r="BD1210" s="320"/>
    </row>
    <row r="1211" spans="1:56" ht="16.5" customHeight="1">
      <c r="A1211" s="312"/>
      <c r="B1211" s="451"/>
      <c r="C1211" s="313"/>
      <c r="D1211" s="313"/>
      <c r="E1211" s="313"/>
      <c r="F1211" s="313"/>
      <c r="G1211" s="313"/>
      <c r="H1211" s="313"/>
      <c r="I1211" s="313"/>
      <c r="J1211" s="313"/>
      <c r="K1211" s="313"/>
      <c r="L1211" s="313"/>
      <c r="M1211" s="313"/>
      <c r="N1211" s="313"/>
      <c r="O1211" s="314"/>
      <c r="P1211" s="314"/>
      <c r="Q1211" s="314"/>
      <c r="R1211" s="314"/>
      <c r="S1211" s="313"/>
      <c r="T1211" s="315"/>
      <c r="U1211" s="316"/>
      <c r="V1211" s="317"/>
      <c r="W1211" s="465"/>
      <c r="X1211" s="464"/>
      <c r="Y1211" s="319"/>
      <c r="Z1211" s="294"/>
      <c r="AA1211" s="294"/>
      <c r="AB1211" s="294"/>
      <c r="AC1211" s="294"/>
      <c r="AD1211" s="294"/>
      <c r="AE1211" s="294"/>
      <c r="AF1211" s="294"/>
      <c r="AG1211" s="294"/>
      <c r="AH1211" s="294"/>
      <c r="AI1211" s="295"/>
      <c r="AJ1211" s="296"/>
      <c r="AK1211" s="321"/>
      <c r="AL1211" s="294"/>
      <c r="AM1211" s="294"/>
      <c r="AN1211" s="320"/>
      <c r="AO1211" s="320"/>
      <c r="AP1211" s="320"/>
      <c r="AQ1211" s="320"/>
      <c r="AR1211" s="320"/>
      <c r="AS1211" s="320"/>
      <c r="AT1211" s="320"/>
      <c r="AU1211" s="320"/>
      <c r="AV1211" s="320"/>
      <c r="AW1211" s="320"/>
      <c r="AX1211" s="320"/>
      <c r="AY1211" s="320"/>
      <c r="AZ1211" s="320"/>
      <c r="BA1211" s="320"/>
      <c r="BB1211" s="320"/>
      <c r="BC1211" s="320"/>
      <c r="BD1211" s="320"/>
    </row>
    <row r="1212" spans="1:56" ht="16.5" customHeight="1">
      <c r="A1212" s="312"/>
      <c r="B1212" s="451"/>
      <c r="C1212" s="313"/>
      <c r="D1212" s="313"/>
      <c r="E1212" s="313"/>
      <c r="F1212" s="313"/>
      <c r="G1212" s="313"/>
      <c r="H1212" s="313"/>
      <c r="I1212" s="313"/>
      <c r="J1212" s="313"/>
      <c r="K1212" s="313"/>
      <c r="L1212" s="313"/>
      <c r="M1212" s="313"/>
      <c r="N1212" s="313"/>
      <c r="O1212" s="314"/>
      <c r="P1212" s="314"/>
      <c r="Q1212" s="314"/>
      <c r="R1212" s="314"/>
      <c r="S1212" s="313"/>
      <c r="T1212" s="315"/>
      <c r="U1212" s="316"/>
      <c r="V1212" s="317"/>
      <c r="W1212" s="465"/>
      <c r="X1212" s="464"/>
      <c r="Y1212" s="319"/>
      <c r="Z1212" s="294"/>
      <c r="AA1212" s="294"/>
      <c r="AB1212" s="294"/>
      <c r="AC1212" s="294"/>
      <c r="AD1212" s="294"/>
      <c r="AE1212" s="294"/>
      <c r="AF1212" s="294"/>
      <c r="AG1212" s="294"/>
      <c r="AH1212" s="294"/>
      <c r="AI1212" s="295"/>
      <c r="AJ1212" s="296"/>
      <c r="AK1212" s="321"/>
      <c r="AL1212" s="294"/>
      <c r="AM1212" s="294"/>
      <c r="AN1212" s="320"/>
      <c r="AO1212" s="320"/>
      <c r="AP1212" s="320"/>
      <c r="AQ1212" s="320"/>
      <c r="AR1212" s="320"/>
      <c r="AS1212" s="320"/>
      <c r="AT1212" s="320"/>
      <c r="AU1212" s="320"/>
      <c r="AV1212" s="320"/>
      <c r="AW1212" s="320"/>
      <c r="AX1212" s="320"/>
      <c r="AY1212" s="320"/>
      <c r="AZ1212" s="320"/>
      <c r="BA1212" s="320"/>
      <c r="BB1212" s="320"/>
      <c r="BC1212" s="320"/>
      <c r="BD1212" s="320"/>
    </row>
    <row r="1213" spans="1:56" ht="16.5" customHeight="1">
      <c r="A1213" s="312"/>
      <c r="B1213" s="451"/>
      <c r="C1213" s="313"/>
      <c r="D1213" s="313"/>
      <c r="E1213" s="313"/>
      <c r="F1213" s="313"/>
      <c r="G1213" s="313"/>
      <c r="H1213" s="313"/>
      <c r="I1213" s="313"/>
      <c r="J1213" s="313"/>
      <c r="K1213" s="313"/>
      <c r="L1213" s="313"/>
      <c r="M1213" s="313"/>
      <c r="N1213" s="313"/>
      <c r="O1213" s="314"/>
      <c r="P1213" s="314"/>
      <c r="Q1213" s="314"/>
      <c r="R1213" s="314"/>
      <c r="S1213" s="313"/>
      <c r="T1213" s="315"/>
      <c r="U1213" s="316"/>
      <c r="V1213" s="317"/>
      <c r="W1213" s="465"/>
      <c r="X1213" s="464"/>
      <c r="Y1213" s="319"/>
      <c r="Z1213" s="294"/>
      <c r="AA1213" s="294"/>
      <c r="AB1213" s="294"/>
      <c r="AC1213" s="294"/>
      <c r="AD1213" s="294"/>
      <c r="AE1213" s="294"/>
      <c r="AF1213" s="294"/>
      <c r="AG1213" s="294"/>
      <c r="AH1213" s="294"/>
      <c r="AI1213" s="295"/>
      <c r="AJ1213" s="296"/>
      <c r="AK1213" s="321"/>
      <c r="AL1213" s="294"/>
      <c r="AM1213" s="294"/>
      <c r="AN1213" s="320"/>
      <c r="AO1213" s="320"/>
      <c r="AP1213" s="320"/>
      <c r="AQ1213" s="320"/>
      <c r="AR1213" s="320"/>
      <c r="AS1213" s="320"/>
      <c r="AT1213" s="320"/>
      <c r="AU1213" s="320"/>
      <c r="AV1213" s="320"/>
      <c r="AW1213" s="320"/>
      <c r="AX1213" s="320"/>
      <c r="AY1213" s="320"/>
      <c r="AZ1213" s="320"/>
      <c r="BA1213" s="320"/>
      <c r="BB1213" s="320"/>
      <c r="BC1213" s="320"/>
      <c r="BD1213" s="320"/>
    </row>
    <row r="1214" spans="1:56" ht="16.5" customHeight="1">
      <c r="A1214" s="312"/>
      <c r="B1214" s="451"/>
      <c r="C1214" s="313"/>
      <c r="D1214" s="313"/>
      <c r="E1214" s="313"/>
      <c r="F1214" s="313"/>
      <c r="G1214" s="313"/>
      <c r="H1214" s="313"/>
      <c r="I1214" s="313"/>
      <c r="J1214" s="313"/>
      <c r="K1214" s="313"/>
      <c r="L1214" s="313"/>
      <c r="M1214" s="313"/>
      <c r="N1214" s="313"/>
      <c r="O1214" s="314"/>
      <c r="P1214" s="314"/>
      <c r="Q1214" s="314"/>
      <c r="R1214" s="314"/>
      <c r="S1214" s="313"/>
      <c r="T1214" s="315"/>
      <c r="U1214" s="316"/>
      <c r="V1214" s="317"/>
      <c r="W1214" s="465"/>
      <c r="X1214" s="464"/>
      <c r="Y1214" s="319"/>
      <c r="Z1214" s="294"/>
      <c r="AA1214" s="294"/>
      <c r="AB1214" s="294"/>
      <c r="AC1214" s="294"/>
      <c r="AD1214" s="294"/>
      <c r="AE1214" s="294"/>
      <c r="AF1214" s="294"/>
      <c r="AG1214" s="294"/>
      <c r="AH1214" s="294"/>
      <c r="AI1214" s="295"/>
      <c r="AJ1214" s="296"/>
      <c r="AK1214" s="321"/>
      <c r="AL1214" s="294"/>
      <c r="AM1214" s="294"/>
      <c r="AN1214" s="320"/>
      <c r="AO1214" s="320"/>
      <c r="AP1214" s="320"/>
      <c r="AQ1214" s="320"/>
      <c r="AR1214" s="320"/>
      <c r="AS1214" s="320"/>
      <c r="AT1214" s="320"/>
      <c r="AU1214" s="320"/>
      <c r="AV1214" s="320"/>
      <c r="AW1214" s="320"/>
      <c r="AX1214" s="320"/>
      <c r="AY1214" s="320"/>
      <c r="AZ1214" s="320"/>
      <c r="BA1214" s="320"/>
      <c r="BB1214" s="320"/>
      <c r="BC1214" s="320"/>
      <c r="BD1214" s="320"/>
    </row>
    <row r="1215" spans="1:56" ht="16.5" customHeight="1">
      <c r="A1215" s="312"/>
      <c r="B1215" s="451"/>
      <c r="C1215" s="313"/>
      <c r="D1215" s="313"/>
      <c r="E1215" s="313"/>
      <c r="F1215" s="313"/>
      <c r="G1215" s="313"/>
      <c r="H1215" s="313"/>
      <c r="I1215" s="313"/>
      <c r="J1215" s="313"/>
      <c r="K1215" s="313"/>
      <c r="L1215" s="313"/>
      <c r="M1215" s="313"/>
      <c r="N1215" s="313"/>
      <c r="O1215" s="314"/>
      <c r="P1215" s="314"/>
      <c r="Q1215" s="314"/>
      <c r="R1215" s="314"/>
      <c r="S1215" s="313"/>
      <c r="T1215" s="315"/>
      <c r="U1215" s="316"/>
      <c r="V1215" s="317"/>
      <c r="W1215" s="465"/>
      <c r="X1215" s="464"/>
      <c r="Y1215" s="319"/>
      <c r="Z1215" s="294"/>
      <c r="AA1215" s="294"/>
      <c r="AB1215" s="294"/>
      <c r="AC1215" s="294"/>
      <c r="AD1215" s="294"/>
      <c r="AE1215" s="294"/>
      <c r="AF1215" s="294"/>
      <c r="AG1215" s="294"/>
      <c r="AH1215" s="294"/>
      <c r="AI1215" s="295"/>
      <c r="AJ1215" s="296"/>
      <c r="AK1215" s="321"/>
      <c r="AL1215" s="294"/>
      <c r="AM1215" s="294"/>
      <c r="AN1215" s="320"/>
      <c r="AO1215" s="320"/>
      <c r="AP1215" s="320"/>
      <c r="AQ1215" s="320"/>
      <c r="AR1215" s="320"/>
      <c r="AS1215" s="320"/>
      <c r="AT1215" s="320"/>
      <c r="AU1215" s="320"/>
      <c r="AV1215" s="320"/>
      <c r="AW1215" s="320"/>
      <c r="AX1215" s="320"/>
      <c r="AY1215" s="320"/>
      <c r="AZ1215" s="320"/>
      <c r="BA1215" s="320"/>
      <c r="BB1215" s="320"/>
      <c r="BC1215" s="320"/>
      <c r="BD1215" s="320"/>
    </row>
    <row r="1216" spans="1:56" ht="16.5" customHeight="1">
      <c r="A1216" s="312"/>
      <c r="B1216" s="451"/>
      <c r="C1216" s="313"/>
      <c r="D1216" s="313"/>
      <c r="E1216" s="313"/>
      <c r="F1216" s="313"/>
      <c r="G1216" s="313"/>
      <c r="H1216" s="313"/>
      <c r="I1216" s="313"/>
      <c r="J1216" s="313"/>
      <c r="K1216" s="313"/>
      <c r="L1216" s="313"/>
      <c r="M1216" s="313"/>
      <c r="N1216" s="313"/>
      <c r="O1216" s="314"/>
      <c r="P1216" s="314"/>
      <c r="Q1216" s="314"/>
      <c r="R1216" s="314"/>
      <c r="S1216" s="313"/>
      <c r="T1216" s="315"/>
      <c r="U1216" s="316"/>
      <c r="V1216" s="317"/>
      <c r="W1216" s="465"/>
      <c r="X1216" s="464"/>
      <c r="Y1216" s="319"/>
      <c r="Z1216" s="294"/>
      <c r="AA1216" s="294"/>
      <c r="AB1216" s="294"/>
      <c r="AC1216" s="294"/>
      <c r="AD1216" s="294"/>
      <c r="AE1216" s="294"/>
      <c r="AF1216" s="294"/>
      <c r="AG1216" s="294"/>
      <c r="AH1216" s="294"/>
      <c r="AI1216" s="295"/>
      <c r="AJ1216" s="296"/>
      <c r="AK1216" s="321"/>
      <c r="AL1216" s="294"/>
      <c r="AM1216" s="294"/>
      <c r="AN1216" s="320"/>
      <c r="AO1216" s="320"/>
      <c r="AP1216" s="320"/>
      <c r="AQ1216" s="320"/>
      <c r="AR1216" s="320"/>
      <c r="AS1216" s="320"/>
      <c r="AT1216" s="320"/>
      <c r="AU1216" s="320"/>
      <c r="AV1216" s="320"/>
      <c r="AW1216" s="320"/>
      <c r="AX1216" s="320"/>
      <c r="AY1216" s="320"/>
      <c r="AZ1216" s="320"/>
      <c r="BA1216" s="320"/>
      <c r="BB1216" s="320"/>
      <c r="BC1216" s="320"/>
      <c r="BD1216" s="320"/>
    </row>
    <row r="1217" spans="1:56" ht="16.5" customHeight="1">
      <c r="A1217" s="312"/>
      <c r="B1217" s="451"/>
      <c r="C1217" s="313"/>
      <c r="D1217" s="313"/>
      <c r="E1217" s="313"/>
      <c r="F1217" s="313"/>
      <c r="G1217" s="313"/>
      <c r="H1217" s="313"/>
      <c r="I1217" s="313"/>
      <c r="J1217" s="313"/>
      <c r="K1217" s="313"/>
      <c r="L1217" s="313"/>
      <c r="M1217" s="313"/>
      <c r="N1217" s="313"/>
      <c r="O1217" s="314"/>
      <c r="P1217" s="314"/>
      <c r="Q1217" s="314"/>
      <c r="R1217" s="314"/>
      <c r="S1217" s="313"/>
      <c r="T1217" s="315"/>
      <c r="U1217" s="316"/>
      <c r="V1217" s="317"/>
      <c r="W1217" s="465"/>
      <c r="X1217" s="464"/>
      <c r="Y1217" s="319"/>
      <c r="Z1217" s="294"/>
      <c r="AA1217" s="294"/>
      <c r="AB1217" s="294"/>
      <c r="AC1217" s="294"/>
      <c r="AD1217" s="294"/>
      <c r="AE1217" s="294"/>
      <c r="AF1217" s="294"/>
      <c r="AG1217" s="294"/>
      <c r="AH1217" s="294"/>
      <c r="AI1217" s="295"/>
      <c r="AJ1217" s="296"/>
      <c r="AK1217" s="321"/>
      <c r="AL1217" s="294"/>
      <c r="AM1217" s="294"/>
      <c r="AN1217" s="320"/>
      <c r="AO1217" s="320"/>
      <c r="AP1217" s="320"/>
      <c r="AQ1217" s="320"/>
      <c r="AR1217" s="320"/>
      <c r="AS1217" s="320"/>
      <c r="AT1217" s="320"/>
      <c r="AU1217" s="320"/>
      <c r="AV1217" s="320"/>
      <c r="AW1217" s="320"/>
      <c r="AX1217" s="320"/>
      <c r="AY1217" s="320"/>
      <c r="AZ1217" s="320"/>
      <c r="BA1217" s="320"/>
      <c r="BB1217" s="320"/>
      <c r="BC1217" s="320"/>
      <c r="BD1217" s="320"/>
    </row>
    <row r="1218" spans="1:56" ht="16.5" customHeight="1">
      <c r="A1218" s="312"/>
      <c r="B1218" s="451"/>
      <c r="C1218" s="313"/>
      <c r="D1218" s="313"/>
      <c r="E1218" s="313"/>
      <c r="F1218" s="313"/>
      <c r="G1218" s="313"/>
      <c r="H1218" s="313"/>
      <c r="I1218" s="313"/>
      <c r="J1218" s="313"/>
      <c r="K1218" s="313"/>
      <c r="L1218" s="313"/>
      <c r="M1218" s="313"/>
      <c r="N1218" s="313"/>
      <c r="O1218" s="314"/>
      <c r="P1218" s="314"/>
      <c r="Q1218" s="314"/>
      <c r="R1218" s="314"/>
      <c r="S1218" s="313"/>
      <c r="T1218" s="315"/>
      <c r="U1218" s="316"/>
      <c r="V1218" s="317"/>
      <c r="W1218" s="465"/>
      <c r="X1218" s="464"/>
      <c r="Y1218" s="319"/>
      <c r="Z1218" s="294"/>
      <c r="AA1218" s="294"/>
      <c r="AB1218" s="294"/>
      <c r="AC1218" s="294"/>
      <c r="AD1218" s="294"/>
      <c r="AE1218" s="294"/>
      <c r="AF1218" s="294"/>
      <c r="AG1218" s="294"/>
      <c r="AH1218" s="294"/>
      <c r="AI1218" s="295"/>
      <c r="AJ1218" s="296"/>
      <c r="AK1218" s="321"/>
      <c r="AL1218" s="294"/>
      <c r="AM1218" s="294"/>
      <c r="AN1218" s="320"/>
      <c r="AO1218" s="320"/>
      <c r="AP1218" s="320"/>
      <c r="AQ1218" s="320"/>
      <c r="AR1218" s="320"/>
      <c r="AS1218" s="320"/>
      <c r="AT1218" s="320"/>
      <c r="AU1218" s="320"/>
      <c r="AV1218" s="320"/>
      <c r="AW1218" s="320"/>
      <c r="AX1218" s="320"/>
      <c r="AY1218" s="320"/>
      <c r="AZ1218" s="320"/>
      <c r="BA1218" s="320"/>
      <c r="BB1218" s="320"/>
      <c r="BC1218" s="320"/>
      <c r="BD1218" s="320"/>
    </row>
    <row r="1219" spans="1:56" ht="16.5" customHeight="1">
      <c r="A1219" s="312"/>
      <c r="B1219" s="451"/>
      <c r="C1219" s="313"/>
      <c r="D1219" s="313"/>
      <c r="E1219" s="313"/>
      <c r="F1219" s="313"/>
      <c r="G1219" s="313"/>
      <c r="H1219" s="313"/>
      <c r="I1219" s="313"/>
      <c r="J1219" s="313"/>
      <c r="K1219" s="313"/>
      <c r="L1219" s="313"/>
      <c r="M1219" s="313"/>
      <c r="N1219" s="313"/>
      <c r="O1219" s="314"/>
      <c r="P1219" s="314"/>
      <c r="Q1219" s="314"/>
      <c r="R1219" s="314"/>
      <c r="S1219" s="313"/>
      <c r="T1219" s="315"/>
      <c r="U1219" s="316"/>
      <c r="V1219" s="317"/>
      <c r="W1219" s="465"/>
      <c r="X1219" s="464"/>
      <c r="Y1219" s="319"/>
      <c r="Z1219" s="294"/>
      <c r="AA1219" s="294"/>
      <c r="AB1219" s="294"/>
      <c r="AC1219" s="294"/>
      <c r="AD1219" s="294"/>
      <c r="AE1219" s="294"/>
      <c r="AF1219" s="294"/>
      <c r="AG1219" s="294"/>
      <c r="AH1219" s="294"/>
      <c r="AI1219" s="295"/>
      <c r="AJ1219" s="296"/>
      <c r="AK1219" s="321"/>
      <c r="AL1219" s="294"/>
      <c r="AM1219" s="294"/>
      <c r="AN1219" s="320"/>
      <c r="AO1219" s="320"/>
      <c r="AP1219" s="320"/>
      <c r="AQ1219" s="320"/>
      <c r="AR1219" s="320"/>
      <c r="AS1219" s="320"/>
      <c r="AT1219" s="320"/>
      <c r="AU1219" s="320"/>
      <c r="AV1219" s="320"/>
      <c r="AW1219" s="320"/>
      <c r="AX1219" s="320"/>
      <c r="AY1219" s="320"/>
      <c r="AZ1219" s="320"/>
      <c r="BA1219" s="320"/>
      <c r="BB1219" s="320"/>
      <c r="BC1219" s="320"/>
      <c r="BD1219" s="320"/>
    </row>
    <row r="1220" spans="1:56" ht="16.5" customHeight="1">
      <c r="A1220" s="312"/>
      <c r="B1220" s="451"/>
      <c r="C1220" s="313"/>
      <c r="D1220" s="313"/>
      <c r="E1220" s="313"/>
      <c r="F1220" s="313"/>
      <c r="G1220" s="313"/>
      <c r="H1220" s="313"/>
      <c r="I1220" s="313"/>
      <c r="J1220" s="313"/>
      <c r="K1220" s="313"/>
      <c r="L1220" s="313"/>
      <c r="M1220" s="313"/>
      <c r="N1220" s="313"/>
      <c r="O1220" s="314"/>
      <c r="P1220" s="314"/>
      <c r="Q1220" s="314"/>
      <c r="R1220" s="314"/>
      <c r="S1220" s="313"/>
      <c r="T1220" s="315"/>
      <c r="U1220" s="316"/>
      <c r="V1220" s="317"/>
      <c r="W1220" s="465"/>
      <c r="X1220" s="464"/>
      <c r="Y1220" s="319"/>
      <c r="Z1220" s="294"/>
      <c r="AA1220" s="294"/>
      <c r="AB1220" s="294"/>
      <c r="AC1220" s="294"/>
      <c r="AD1220" s="294"/>
      <c r="AE1220" s="294"/>
      <c r="AF1220" s="294"/>
      <c r="AG1220" s="294"/>
      <c r="AH1220" s="294"/>
      <c r="AI1220" s="295"/>
      <c r="AJ1220" s="296"/>
      <c r="AK1220" s="321"/>
      <c r="AL1220" s="294"/>
      <c r="AM1220" s="294"/>
      <c r="AN1220" s="320"/>
      <c r="AO1220" s="320"/>
      <c r="AP1220" s="320"/>
      <c r="AQ1220" s="320"/>
      <c r="AR1220" s="320"/>
      <c r="AS1220" s="320"/>
      <c r="AT1220" s="320"/>
      <c r="AU1220" s="320"/>
      <c r="AV1220" s="320"/>
      <c r="AW1220" s="320"/>
      <c r="AX1220" s="320"/>
      <c r="AY1220" s="320"/>
      <c r="AZ1220" s="320"/>
      <c r="BA1220" s="320"/>
      <c r="BB1220" s="320"/>
      <c r="BC1220" s="320"/>
      <c r="BD1220" s="320"/>
    </row>
    <row r="1221" spans="1:56" ht="16.5" customHeight="1">
      <c r="A1221" s="312"/>
      <c r="B1221" s="451"/>
      <c r="C1221" s="313"/>
      <c r="D1221" s="313"/>
      <c r="E1221" s="313"/>
      <c r="F1221" s="313"/>
      <c r="G1221" s="313"/>
      <c r="H1221" s="313"/>
      <c r="I1221" s="313"/>
      <c r="J1221" s="313"/>
      <c r="K1221" s="313"/>
      <c r="L1221" s="313"/>
      <c r="M1221" s="313"/>
      <c r="N1221" s="313"/>
      <c r="O1221" s="314"/>
      <c r="P1221" s="314"/>
      <c r="Q1221" s="314"/>
      <c r="R1221" s="314"/>
      <c r="S1221" s="313"/>
      <c r="T1221" s="315"/>
      <c r="U1221" s="316"/>
      <c r="V1221" s="317"/>
      <c r="W1221" s="465"/>
      <c r="X1221" s="464"/>
      <c r="Y1221" s="319"/>
      <c r="Z1221" s="294"/>
      <c r="AA1221" s="294"/>
      <c r="AB1221" s="294"/>
      <c r="AC1221" s="294"/>
      <c r="AD1221" s="294"/>
      <c r="AE1221" s="294"/>
      <c r="AF1221" s="294"/>
      <c r="AG1221" s="294"/>
      <c r="AH1221" s="294"/>
      <c r="AI1221" s="295"/>
      <c r="AJ1221" s="296"/>
      <c r="AK1221" s="321"/>
      <c r="AL1221" s="294"/>
      <c r="AM1221" s="294"/>
      <c r="AN1221" s="320"/>
      <c r="AO1221" s="320"/>
      <c r="AP1221" s="320"/>
      <c r="AQ1221" s="320"/>
      <c r="AR1221" s="320"/>
      <c r="AS1221" s="320"/>
      <c r="AT1221" s="320"/>
      <c r="AU1221" s="320"/>
      <c r="AV1221" s="320"/>
      <c r="AW1221" s="320"/>
      <c r="AX1221" s="320"/>
      <c r="AY1221" s="320"/>
      <c r="AZ1221" s="320"/>
      <c r="BA1221" s="320"/>
      <c r="BB1221" s="320"/>
      <c r="BC1221" s="320"/>
      <c r="BD1221" s="320"/>
    </row>
    <row r="1222" spans="1:56" ht="16.5" customHeight="1">
      <c r="A1222" s="312"/>
      <c r="B1222" s="451"/>
      <c r="C1222" s="313"/>
      <c r="D1222" s="313"/>
      <c r="E1222" s="313"/>
      <c r="F1222" s="313"/>
      <c r="G1222" s="313"/>
      <c r="H1222" s="313"/>
      <c r="I1222" s="313"/>
      <c r="J1222" s="313"/>
      <c r="K1222" s="313"/>
      <c r="L1222" s="313"/>
      <c r="M1222" s="313"/>
      <c r="N1222" s="313"/>
      <c r="O1222" s="314"/>
      <c r="P1222" s="314"/>
      <c r="Q1222" s="314"/>
      <c r="R1222" s="314"/>
      <c r="S1222" s="313"/>
      <c r="T1222" s="315"/>
      <c r="U1222" s="316"/>
      <c r="V1222" s="317"/>
      <c r="W1222" s="465"/>
      <c r="X1222" s="464"/>
      <c r="Y1222" s="319"/>
      <c r="Z1222" s="294"/>
      <c r="AA1222" s="294"/>
      <c r="AB1222" s="294"/>
      <c r="AC1222" s="294"/>
      <c r="AD1222" s="294"/>
      <c r="AE1222" s="294"/>
      <c r="AF1222" s="294"/>
      <c r="AG1222" s="294"/>
      <c r="AH1222" s="294"/>
      <c r="AI1222" s="295"/>
      <c r="AJ1222" s="296"/>
      <c r="AK1222" s="321"/>
      <c r="AL1222" s="294"/>
      <c r="AM1222" s="294"/>
      <c r="AN1222" s="320"/>
      <c r="AO1222" s="320"/>
      <c r="AP1222" s="320"/>
      <c r="AQ1222" s="320"/>
      <c r="AR1222" s="320"/>
      <c r="AS1222" s="320"/>
      <c r="AT1222" s="320"/>
      <c r="AU1222" s="320"/>
      <c r="AV1222" s="320"/>
      <c r="AW1222" s="320"/>
      <c r="AX1222" s="320"/>
      <c r="AY1222" s="320"/>
      <c r="AZ1222" s="320"/>
      <c r="BA1222" s="320"/>
      <c r="BB1222" s="320"/>
      <c r="BC1222" s="320"/>
      <c r="BD1222" s="320"/>
    </row>
    <row r="1223" spans="1:56" ht="16.5" customHeight="1">
      <c r="A1223" s="312"/>
      <c r="B1223" s="451"/>
      <c r="C1223" s="313"/>
      <c r="D1223" s="313"/>
      <c r="E1223" s="313"/>
      <c r="F1223" s="313"/>
      <c r="G1223" s="313"/>
      <c r="H1223" s="313"/>
      <c r="I1223" s="313"/>
      <c r="J1223" s="313"/>
      <c r="K1223" s="313"/>
      <c r="L1223" s="313"/>
      <c r="M1223" s="313"/>
      <c r="N1223" s="313"/>
      <c r="O1223" s="314"/>
      <c r="P1223" s="314"/>
      <c r="Q1223" s="314"/>
      <c r="R1223" s="314"/>
      <c r="S1223" s="313"/>
      <c r="T1223" s="315"/>
      <c r="U1223" s="316"/>
      <c r="V1223" s="317"/>
      <c r="W1223" s="465"/>
      <c r="X1223" s="464"/>
      <c r="Y1223" s="319"/>
      <c r="Z1223" s="294"/>
      <c r="AA1223" s="294"/>
      <c r="AB1223" s="294"/>
      <c r="AC1223" s="294"/>
      <c r="AD1223" s="294"/>
      <c r="AE1223" s="294"/>
      <c r="AF1223" s="294"/>
      <c r="AG1223" s="294"/>
      <c r="AH1223" s="294"/>
      <c r="AI1223" s="295"/>
      <c r="AJ1223" s="296"/>
      <c r="AK1223" s="321"/>
      <c r="AL1223" s="294"/>
      <c r="AM1223" s="294"/>
      <c r="AN1223" s="320"/>
      <c r="AO1223" s="320"/>
      <c r="AP1223" s="320"/>
      <c r="AQ1223" s="320"/>
      <c r="AR1223" s="320"/>
      <c r="AS1223" s="320"/>
      <c r="AT1223" s="320"/>
      <c r="AU1223" s="320"/>
      <c r="AV1223" s="320"/>
      <c r="AW1223" s="320"/>
      <c r="AX1223" s="320"/>
      <c r="AY1223" s="320"/>
      <c r="AZ1223" s="320"/>
      <c r="BA1223" s="320"/>
      <c r="BB1223" s="320"/>
      <c r="BC1223" s="320"/>
      <c r="BD1223" s="320"/>
    </row>
    <row r="1224" spans="1:56" ht="16.5" customHeight="1">
      <c r="A1224" s="312"/>
      <c r="B1224" s="451"/>
      <c r="C1224" s="313"/>
      <c r="D1224" s="313"/>
      <c r="E1224" s="313"/>
      <c r="F1224" s="313"/>
      <c r="G1224" s="313"/>
      <c r="H1224" s="313"/>
      <c r="I1224" s="313"/>
      <c r="J1224" s="313"/>
      <c r="K1224" s="313"/>
      <c r="L1224" s="313"/>
      <c r="M1224" s="313"/>
      <c r="N1224" s="313"/>
      <c r="O1224" s="314"/>
      <c r="P1224" s="314"/>
      <c r="Q1224" s="314"/>
      <c r="R1224" s="314"/>
      <c r="S1224" s="313"/>
      <c r="T1224" s="315"/>
      <c r="U1224" s="316"/>
      <c r="V1224" s="317"/>
      <c r="W1224" s="465"/>
      <c r="X1224" s="464"/>
      <c r="Y1224" s="319"/>
      <c r="Z1224" s="294"/>
      <c r="AA1224" s="294"/>
      <c r="AB1224" s="294"/>
      <c r="AC1224" s="294"/>
      <c r="AD1224" s="294"/>
      <c r="AE1224" s="294"/>
      <c r="AF1224" s="294"/>
      <c r="AG1224" s="294"/>
      <c r="AH1224" s="294"/>
      <c r="AI1224" s="295"/>
      <c r="AJ1224" s="296"/>
      <c r="AK1224" s="321"/>
      <c r="AL1224" s="294"/>
      <c r="AM1224" s="294"/>
      <c r="AN1224" s="320"/>
      <c r="AO1224" s="320"/>
      <c r="AP1224" s="320"/>
      <c r="AQ1224" s="320"/>
      <c r="AR1224" s="320"/>
      <c r="AS1224" s="320"/>
      <c r="AT1224" s="320"/>
      <c r="AU1224" s="320"/>
      <c r="AV1224" s="320"/>
      <c r="AW1224" s="320"/>
      <c r="AX1224" s="320"/>
      <c r="AY1224" s="320"/>
      <c r="AZ1224" s="320"/>
      <c r="BA1224" s="320"/>
      <c r="BB1224" s="320"/>
      <c r="BC1224" s="320"/>
      <c r="BD1224" s="320"/>
    </row>
    <row r="1225" spans="1:56" ht="16.5" customHeight="1">
      <c r="A1225" s="312"/>
      <c r="B1225" s="451"/>
      <c r="C1225" s="313"/>
      <c r="D1225" s="313"/>
      <c r="E1225" s="313"/>
      <c r="F1225" s="313"/>
      <c r="G1225" s="313"/>
      <c r="H1225" s="313"/>
      <c r="I1225" s="313"/>
      <c r="J1225" s="313"/>
      <c r="K1225" s="313"/>
      <c r="L1225" s="313"/>
      <c r="M1225" s="313"/>
      <c r="N1225" s="313"/>
      <c r="O1225" s="314"/>
      <c r="P1225" s="314"/>
      <c r="Q1225" s="314"/>
      <c r="R1225" s="314"/>
      <c r="S1225" s="313"/>
      <c r="T1225" s="315"/>
      <c r="U1225" s="316"/>
      <c r="V1225" s="317"/>
      <c r="W1225" s="465"/>
      <c r="X1225" s="464"/>
      <c r="Y1225" s="319"/>
      <c r="Z1225" s="294"/>
      <c r="AA1225" s="294"/>
      <c r="AB1225" s="294"/>
      <c r="AC1225" s="294"/>
      <c r="AD1225" s="294"/>
      <c r="AE1225" s="294"/>
      <c r="AF1225" s="294"/>
      <c r="AG1225" s="294"/>
      <c r="AH1225" s="294"/>
      <c r="AI1225" s="295"/>
      <c r="AJ1225" s="296"/>
      <c r="AK1225" s="321"/>
      <c r="AL1225" s="294"/>
      <c r="AM1225" s="294"/>
      <c r="AN1225" s="320"/>
      <c r="AO1225" s="320"/>
      <c r="AP1225" s="320"/>
      <c r="AQ1225" s="320"/>
      <c r="AR1225" s="320"/>
      <c r="AS1225" s="320"/>
      <c r="AT1225" s="320"/>
      <c r="AU1225" s="320"/>
      <c r="AV1225" s="320"/>
      <c r="AW1225" s="320"/>
      <c r="AX1225" s="320"/>
      <c r="AY1225" s="320"/>
      <c r="AZ1225" s="320"/>
      <c r="BA1225" s="320"/>
      <c r="BB1225" s="320"/>
      <c r="BC1225" s="320"/>
      <c r="BD1225" s="320"/>
    </row>
    <row r="1226" spans="1:56" ht="16.5" customHeight="1">
      <c r="A1226" s="312"/>
      <c r="B1226" s="451"/>
      <c r="C1226" s="313"/>
      <c r="D1226" s="313"/>
      <c r="E1226" s="313"/>
      <c r="F1226" s="313"/>
      <c r="G1226" s="313"/>
      <c r="H1226" s="313"/>
      <c r="I1226" s="313"/>
      <c r="J1226" s="313"/>
      <c r="K1226" s="313"/>
      <c r="L1226" s="313"/>
      <c r="M1226" s="313"/>
      <c r="N1226" s="313"/>
      <c r="O1226" s="314"/>
      <c r="P1226" s="314"/>
      <c r="Q1226" s="314"/>
      <c r="R1226" s="314"/>
      <c r="S1226" s="313"/>
      <c r="T1226" s="315"/>
      <c r="U1226" s="316"/>
      <c r="V1226" s="317"/>
      <c r="W1226" s="465"/>
      <c r="X1226" s="464"/>
      <c r="Y1226" s="319"/>
      <c r="Z1226" s="294"/>
      <c r="AA1226" s="294"/>
      <c r="AB1226" s="294"/>
      <c r="AC1226" s="294"/>
      <c r="AD1226" s="294"/>
      <c r="AE1226" s="294"/>
      <c r="AF1226" s="294"/>
      <c r="AG1226" s="294"/>
      <c r="AH1226" s="294"/>
      <c r="AI1226" s="295"/>
      <c r="AJ1226" s="296"/>
      <c r="AK1226" s="321"/>
      <c r="AL1226" s="294"/>
      <c r="AM1226" s="294"/>
      <c r="AN1226" s="320"/>
      <c r="AO1226" s="320"/>
      <c r="AP1226" s="320"/>
      <c r="AQ1226" s="320"/>
      <c r="AR1226" s="320"/>
      <c r="AS1226" s="320"/>
      <c r="AT1226" s="320"/>
      <c r="AU1226" s="320"/>
      <c r="AV1226" s="320"/>
      <c r="AW1226" s="320"/>
      <c r="AX1226" s="320"/>
      <c r="AY1226" s="320"/>
      <c r="AZ1226" s="320"/>
      <c r="BA1226" s="320"/>
      <c r="BB1226" s="320"/>
      <c r="BC1226" s="320"/>
      <c r="BD1226" s="320"/>
    </row>
    <row r="1227" spans="1:56" ht="16.5" customHeight="1">
      <c r="A1227" s="312"/>
      <c r="B1227" s="451"/>
      <c r="C1227" s="313"/>
      <c r="D1227" s="313"/>
      <c r="E1227" s="313"/>
      <c r="F1227" s="313"/>
      <c r="G1227" s="313"/>
      <c r="H1227" s="313"/>
      <c r="I1227" s="313"/>
      <c r="J1227" s="313"/>
      <c r="K1227" s="313"/>
      <c r="L1227" s="313"/>
      <c r="M1227" s="313"/>
      <c r="N1227" s="313"/>
      <c r="O1227" s="314"/>
      <c r="P1227" s="314"/>
      <c r="Q1227" s="314"/>
      <c r="R1227" s="314"/>
      <c r="S1227" s="313"/>
      <c r="T1227" s="315"/>
      <c r="U1227" s="316"/>
      <c r="V1227" s="317"/>
      <c r="W1227" s="465"/>
      <c r="X1227" s="464"/>
      <c r="Y1227" s="319"/>
      <c r="Z1227" s="294"/>
      <c r="AA1227" s="294"/>
      <c r="AB1227" s="294"/>
      <c r="AC1227" s="294"/>
      <c r="AD1227" s="294"/>
      <c r="AE1227" s="294"/>
      <c r="AF1227" s="294"/>
      <c r="AG1227" s="294"/>
      <c r="AH1227" s="294"/>
      <c r="AI1227" s="295"/>
      <c r="AJ1227" s="296"/>
      <c r="AK1227" s="321"/>
      <c r="AL1227" s="294"/>
      <c r="AM1227" s="294"/>
      <c r="AN1227" s="320"/>
      <c r="AO1227" s="320"/>
      <c r="AP1227" s="320"/>
      <c r="AQ1227" s="320"/>
      <c r="AR1227" s="320"/>
      <c r="AS1227" s="320"/>
      <c r="AT1227" s="320"/>
      <c r="AU1227" s="320"/>
      <c r="AV1227" s="320"/>
      <c r="AW1227" s="320"/>
      <c r="AX1227" s="320"/>
      <c r="AY1227" s="320"/>
      <c r="AZ1227" s="320"/>
      <c r="BA1227" s="320"/>
      <c r="BB1227" s="320"/>
      <c r="BC1227" s="320"/>
      <c r="BD1227" s="320"/>
    </row>
    <row r="1228" spans="1:56" ht="16.5" customHeight="1">
      <c r="A1228" s="312"/>
      <c r="B1228" s="451"/>
      <c r="C1228" s="313"/>
      <c r="D1228" s="313"/>
      <c r="E1228" s="313"/>
      <c r="F1228" s="313"/>
      <c r="G1228" s="313"/>
      <c r="H1228" s="313"/>
      <c r="I1228" s="313"/>
      <c r="J1228" s="313"/>
      <c r="K1228" s="313"/>
      <c r="L1228" s="313"/>
      <c r="M1228" s="313"/>
      <c r="N1228" s="313"/>
      <c r="O1228" s="314"/>
      <c r="P1228" s="314"/>
      <c r="Q1228" s="314"/>
      <c r="R1228" s="314"/>
      <c r="S1228" s="313"/>
      <c r="T1228" s="315"/>
      <c r="U1228" s="316"/>
      <c r="V1228" s="317"/>
      <c r="W1228" s="465"/>
      <c r="X1228" s="464"/>
      <c r="Y1228" s="319"/>
      <c r="Z1228" s="294"/>
      <c r="AA1228" s="294"/>
      <c r="AB1228" s="294"/>
      <c r="AC1228" s="294"/>
      <c r="AD1228" s="294"/>
      <c r="AE1228" s="294"/>
      <c r="AF1228" s="294"/>
      <c r="AG1228" s="294"/>
      <c r="AH1228" s="294"/>
      <c r="AI1228" s="295"/>
      <c r="AJ1228" s="296"/>
      <c r="AK1228" s="321"/>
      <c r="AL1228" s="294"/>
      <c r="AM1228" s="294"/>
      <c r="AN1228" s="320"/>
      <c r="AO1228" s="320"/>
      <c r="AP1228" s="320"/>
      <c r="AQ1228" s="320"/>
      <c r="AR1228" s="320"/>
      <c r="AS1228" s="320"/>
      <c r="AT1228" s="320"/>
      <c r="AU1228" s="320"/>
      <c r="AV1228" s="320"/>
      <c r="AW1228" s="320"/>
      <c r="AX1228" s="320"/>
      <c r="AY1228" s="320"/>
      <c r="AZ1228" s="320"/>
      <c r="BA1228" s="320"/>
      <c r="BB1228" s="320"/>
      <c r="BC1228" s="320"/>
      <c r="BD1228" s="320"/>
    </row>
    <row r="1229" spans="1:56" ht="16.5" customHeight="1">
      <c r="A1229" s="312"/>
      <c r="B1229" s="451"/>
      <c r="C1229" s="313"/>
      <c r="D1229" s="313"/>
      <c r="E1229" s="313"/>
      <c r="F1229" s="313"/>
      <c r="G1229" s="313"/>
      <c r="H1229" s="313"/>
      <c r="I1229" s="313"/>
      <c r="J1229" s="313"/>
      <c r="K1229" s="313"/>
      <c r="L1229" s="313"/>
      <c r="M1229" s="313"/>
      <c r="N1229" s="313"/>
      <c r="O1229" s="314"/>
      <c r="P1229" s="314"/>
      <c r="Q1229" s="314"/>
      <c r="R1229" s="314"/>
      <c r="S1229" s="313"/>
      <c r="T1229" s="315"/>
      <c r="U1229" s="316"/>
      <c r="V1229" s="317"/>
      <c r="W1229" s="465"/>
      <c r="X1229" s="464"/>
      <c r="Y1229" s="319"/>
      <c r="Z1229" s="294"/>
      <c r="AA1229" s="294"/>
      <c r="AB1229" s="294"/>
      <c r="AC1229" s="294"/>
      <c r="AD1229" s="294"/>
      <c r="AE1229" s="294"/>
      <c r="AF1229" s="294"/>
      <c r="AG1229" s="294"/>
      <c r="AH1229" s="294"/>
      <c r="AI1229" s="295"/>
      <c r="AJ1229" s="296"/>
      <c r="AK1229" s="321"/>
      <c r="AL1229" s="294"/>
      <c r="AM1229" s="294"/>
      <c r="AN1229" s="320"/>
      <c r="AO1229" s="320"/>
      <c r="AP1229" s="320"/>
      <c r="AQ1229" s="320"/>
      <c r="AR1229" s="320"/>
      <c r="AS1229" s="320"/>
      <c r="AT1229" s="320"/>
      <c r="AU1229" s="320"/>
      <c r="AV1229" s="320"/>
      <c r="AW1229" s="320"/>
      <c r="AX1229" s="320"/>
      <c r="AY1229" s="320"/>
      <c r="AZ1229" s="320"/>
      <c r="BA1229" s="320"/>
      <c r="BB1229" s="320"/>
      <c r="BC1229" s="320"/>
      <c r="BD1229" s="320"/>
    </row>
    <row r="1230" spans="1:56" ht="16.5" customHeight="1">
      <c r="A1230" s="312"/>
      <c r="B1230" s="451"/>
      <c r="C1230" s="313"/>
      <c r="D1230" s="313"/>
      <c r="E1230" s="313"/>
      <c r="F1230" s="313"/>
      <c r="G1230" s="313"/>
      <c r="H1230" s="313"/>
      <c r="I1230" s="313"/>
      <c r="J1230" s="313"/>
      <c r="K1230" s="313"/>
      <c r="L1230" s="313"/>
      <c r="M1230" s="313"/>
      <c r="N1230" s="313"/>
      <c r="O1230" s="314"/>
      <c r="P1230" s="314"/>
      <c r="Q1230" s="314"/>
      <c r="R1230" s="314"/>
      <c r="S1230" s="313"/>
      <c r="T1230" s="315"/>
      <c r="U1230" s="316"/>
      <c r="V1230" s="317"/>
      <c r="W1230" s="465"/>
      <c r="X1230" s="464"/>
      <c r="Y1230" s="319"/>
      <c r="Z1230" s="294"/>
      <c r="AA1230" s="294"/>
      <c r="AB1230" s="294"/>
      <c r="AC1230" s="294"/>
      <c r="AD1230" s="294"/>
      <c r="AE1230" s="294"/>
      <c r="AF1230" s="294"/>
      <c r="AG1230" s="294"/>
      <c r="AH1230" s="294"/>
      <c r="AI1230" s="295"/>
      <c r="AJ1230" s="296"/>
      <c r="AK1230" s="321"/>
      <c r="AL1230" s="294"/>
      <c r="AM1230" s="294"/>
      <c r="AN1230" s="320"/>
      <c r="AO1230" s="320"/>
      <c r="AP1230" s="320"/>
      <c r="AQ1230" s="320"/>
      <c r="AR1230" s="320"/>
      <c r="AS1230" s="320"/>
      <c r="AT1230" s="320"/>
      <c r="AU1230" s="320"/>
      <c r="AV1230" s="320"/>
      <c r="AW1230" s="320"/>
      <c r="AX1230" s="320"/>
      <c r="AY1230" s="320"/>
      <c r="AZ1230" s="320"/>
      <c r="BA1230" s="320"/>
      <c r="BB1230" s="320"/>
      <c r="BC1230" s="320"/>
      <c r="BD1230" s="320"/>
    </row>
    <row r="1231" spans="1:56" ht="16.5" customHeight="1">
      <c r="A1231" s="312"/>
      <c r="B1231" s="451"/>
      <c r="C1231" s="313"/>
      <c r="D1231" s="313"/>
      <c r="E1231" s="313"/>
      <c r="F1231" s="313"/>
      <c r="G1231" s="313"/>
      <c r="H1231" s="313"/>
      <c r="I1231" s="313"/>
      <c r="J1231" s="313"/>
      <c r="K1231" s="313"/>
      <c r="L1231" s="313"/>
      <c r="M1231" s="313"/>
      <c r="N1231" s="313"/>
      <c r="O1231" s="314"/>
      <c r="P1231" s="314"/>
      <c r="Q1231" s="314"/>
      <c r="R1231" s="314"/>
      <c r="S1231" s="313"/>
      <c r="T1231" s="315"/>
      <c r="U1231" s="316"/>
      <c r="V1231" s="317"/>
      <c r="W1231" s="465"/>
      <c r="X1231" s="464"/>
      <c r="Y1231" s="319"/>
      <c r="Z1231" s="294"/>
      <c r="AA1231" s="294"/>
      <c r="AB1231" s="294"/>
      <c r="AC1231" s="294"/>
      <c r="AD1231" s="294"/>
      <c r="AE1231" s="294"/>
      <c r="AF1231" s="294"/>
      <c r="AG1231" s="294"/>
      <c r="AH1231" s="294"/>
      <c r="AI1231" s="295"/>
      <c r="AJ1231" s="296"/>
      <c r="AK1231" s="321"/>
      <c r="AL1231" s="294"/>
      <c r="AM1231" s="294"/>
      <c r="AN1231" s="320"/>
      <c r="AO1231" s="320"/>
      <c r="AP1231" s="320"/>
      <c r="AQ1231" s="320"/>
      <c r="AR1231" s="320"/>
      <c r="AS1231" s="320"/>
      <c r="AT1231" s="320"/>
      <c r="AU1231" s="320"/>
      <c r="AV1231" s="320"/>
      <c r="AW1231" s="320"/>
      <c r="AX1231" s="320"/>
      <c r="AY1231" s="320"/>
      <c r="AZ1231" s="320"/>
      <c r="BA1231" s="320"/>
      <c r="BB1231" s="320"/>
      <c r="BC1231" s="320"/>
      <c r="BD1231" s="320"/>
    </row>
    <row r="1232" spans="1:56" ht="16.5" customHeight="1">
      <c r="A1232" s="312"/>
      <c r="B1232" s="451"/>
      <c r="C1232" s="313"/>
      <c r="D1232" s="313"/>
      <c r="E1232" s="313"/>
      <c r="F1232" s="313"/>
      <c r="G1232" s="313"/>
      <c r="H1232" s="313"/>
      <c r="I1232" s="313"/>
      <c r="J1232" s="313"/>
      <c r="K1232" s="313"/>
      <c r="L1232" s="313"/>
      <c r="M1232" s="313"/>
      <c r="N1232" s="313"/>
      <c r="O1232" s="314"/>
      <c r="P1232" s="314"/>
      <c r="Q1232" s="314"/>
      <c r="R1232" s="314"/>
      <c r="S1232" s="313"/>
      <c r="T1232" s="315"/>
      <c r="U1232" s="316"/>
      <c r="V1232" s="317"/>
      <c r="W1232" s="465"/>
      <c r="X1232" s="464"/>
      <c r="Y1232" s="319"/>
      <c r="Z1232" s="294"/>
      <c r="AA1232" s="294"/>
      <c r="AB1232" s="294"/>
      <c r="AC1232" s="294"/>
      <c r="AD1232" s="294"/>
      <c r="AE1232" s="294"/>
      <c r="AF1232" s="294"/>
      <c r="AG1232" s="294"/>
      <c r="AH1232" s="294"/>
      <c r="AI1232" s="295"/>
      <c r="AJ1232" s="296"/>
      <c r="AK1232" s="321"/>
      <c r="AL1232" s="294"/>
      <c r="AM1232" s="294"/>
      <c r="AN1232" s="320"/>
      <c r="AO1232" s="320"/>
      <c r="AP1232" s="320"/>
      <c r="AQ1232" s="320"/>
      <c r="AR1232" s="320"/>
      <c r="AS1232" s="320"/>
      <c r="AT1232" s="320"/>
      <c r="AU1232" s="320"/>
      <c r="AV1232" s="320"/>
      <c r="AW1232" s="320"/>
      <c r="AX1232" s="320"/>
      <c r="AY1232" s="320"/>
      <c r="AZ1232" s="320"/>
      <c r="BA1232" s="320"/>
      <c r="BB1232" s="320"/>
      <c r="BC1232" s="320"/>
      <c r="BD1232" s="320"/>
    </row>
    <row r="1233" spans="1:56" ht="16.5" customHeight="1">
      <c r="A1233" s="312"/>
      <c r="B1233" s="451"/>
      <c r="C1233" s="313"/>
      <c r="D1233" s="313"/>
      <c r="E1233" s="313"/>
      <c r="F1233" s="313"/>
      <c r="G1233" s="313"/>
      <c r="H1233" s="313"/>
      <c r="I1233" s="313"/>
      <c r="J1233" s="313"/>
      <c r="K1233" s="313"/>
      <c r="L1233" s="313"/>
      <c r="M1233" s="313"/>
      <c r="N1233" s="313"/>
      <c r="O1233" s="314"/>
      <c r="P1233" s="314"/>
      <c r="Q1233" s="314"/>
      <c r="R1233" s="314"/>
      <c r="S1233" s="313"/>
      <c r="T1233" s="315"/>
      <c r="U1233" s="316"/>
      <c r="V1233" s="317"/>
      <c r="W1233" s="465"/>
      <c r="X1233" s="464"/>
      <c r="Y1233" s="319"/>
      <c r="Z1233" s="294"/>
      <c r="AA1233" s="294"/>
      <c r="AB1233" s="294"/>
      <c r="AC1233" s="294"/>
      <c r="AD1233" s="294"/>
      <c r="AE1233" s="294"/>
      <c r="AF1233" s="294"/>
      <c r="AG1233" s="294"/>
      <c r="AH1233" s="294"/>
      <c r="AI1233" s="295"/>
      <c r="AJ1233" s="296"/>
      <c r="AK1233" s="321"/>
      <c r="AL1233" s="294"/>
      <c r="AM1233" s="294"/>
      <c r="AN1233" s="320"/>
      <c r="AO1233" s="320"/>
      <c r="AP1233" s="320"/>
      <c r="AQ1233" s="320"/>
      <c r="AR1233" s="320"/>
      <c r="AS1233" s="320"/>
      <c r="AT1233" s="320"/>
      <c r="AU1233" s="320"/>
      <c r="AV1233" s="320"/>
      <c r="AW1233" s="320"/>
      <c r="AX1233" s="320"/>
      <c r="AY1233" s="320"/>
      <c r="AZ1233" s="320"/>
      <c r="BA1233" s="320"/>
      <c r="BB1233" s="320"/>
      <c r="BC1233" s="320"/>
      <c r="BD1233" s="320"/>
    </row>
    <row r="1234" spans="1:56" ht="16.5" customHeight="1">
      <c r="A1234" s="312"/>
      <c r="B1234" s="451"/>
      <c r="C1234" s="313"/>
      <c r="D1234" s="313"/>
      <c r="E1234" s="313"/>
      <c r="F1234" s="313"/>
      <c r="G1234" s="313"/>
      <c r="H1234" s="313"/>
      <c r="I1234" s="313"/>
      <c r="J1234" s="313"/>
      <c r="K1234" s="313"/>
      <c r="L1234" s="313"/>
      <c r="M1234" s="313"/>
      <c r="N1234" s="313"/>
      <c r="O1234" s="314"/>
      <c r="P1234" s="314"/>
      <c r="Q1234" s="314"/>
      <c r="R1234" s="314"/>
      <c r="S1234" s="313"/>
      <c r="T1234" s="315"/>
      <c r="U1234" s="316"/>
      <c r="V1234" s="317"/>
      <c r="W1234" s="465"/>
      <c r="X1234" s="464"/>
      <c r="Y1234" s="319"/>
      <c r="Z1234" s="294"/>
      <c r="AA1234" s="294"/>
      <c r="AB1234" s="294"/>
      <c r="AC1234" s="294"/>
      <c r="AD1234" s="294"/>
      <c r="AE1234" s="294"/>
      <c r="AF1234" s="294"/>
      <c r="AG1234" s="294"/>
      <c r="AH1234" s="294"/>
      <c r="AI1234" s="295"/>
      <c r="AJ1234" s="296"/>
      <c r="AK1234" s="321"/>
      <c r="AL1234" s="294"/>
      <c r="AM1234" s="294"/>
      <c r="AN1234" s="320"/>
      <c r="AO1234" s="320"/>
      <c r="AP1234" s="320"/>
      <c r="AQ1234" s="320"/>
      <c r="AR1234" s="320"/>
      <c r="AS1234" s="320"/>
      <c r="AT1234" s="320"/>
      <c r="AU1234" s="320"/>
      <c r="AV1234" s="320"/>
      <c r="AW1234" s="320"/>
      <c r="AX1234" s="320"/>
      <c r="AY1234" s="320"/>
      <c r="AZ1234" s="320"/>
      <c r="BA1234" s="320"/>
      <c r="BB1234" s="320"/>
      <c r="BC1234" s="320"/>
      <c r="BD1234" s="320"/>
    </row>
    <row r="1235" spans="1:56" ht="16.5" customHeight="1">
      <c r="A1235" s="312"/>
      <c r="B1235" s="451"/>
      <c r="C1235" s="313"/>
      <c r="D1235" s="313"/>
      <c r="E1235" s="313"/>
      <c r="F1235" s="313"/>
      <c r="G1235" s="313"/>
      <c r="H1235" s="313"/>
      <c r="I1235" s="313"/>
      <c r="J1235" s="313"/>
      <c r="K1235" s="313"/>
      <c r="L1235" s="313"/>
      <c r="M1235" s="313"/>
      <c r="N1235" s="313"/>
      <c r="O1235" s="314"/>
      <c r="P1235" s="314"/>
      <c r="Q1235" s="314"/>
      <c r="R1235" s="314"/>
      <c r="S1235" s="313"/>
      <c r="T1235" s="315"/>
      <c r="U1235" s="316"/>
      <c r="V1235" s="317"/>
      <c r="W1235" s="465"/>
      <c r="X1235" s="464"/>
      <c r="Y1235" s="319"/>
      <c r="Z1235" s="294"/>
      <c r="AA1235" s="294"/>
      <c r="AB1235" s="294"/>
      <c r="AC1235" s="294"/>
      <c r="AD1235" s="294"/>
      <c r="AE1235" s="294"/>
      <c r="AF1235" s="294"/>
      <c r="AG1235" s="294"/>
      <c r="AH1235" s="294"/>
      <c r="AI1235" s="295"/>
      <c r="AJ1235" s="296"/>
      <c r="AK1235" s="321"/>
      <c r="AL1235" s="294"/>
      <c r="AM1235" s="294"/>
      <c r="AN1235" s="320"/>
      <c r="AO1235" s="320"/>
      <c r="AP1235" s="320"/>
      <c r="AQ1235" s="320"/>
      <c r="AR1235" s="320"/>
      <c r="AS1235" s="320"/>
      <c r="AT1235" s="320"/>
      <c r="AU1235" s="320"/>
      <c r="AV1235" s="320"/>
      <c r="AW1235" s="320"/>
      <c r="AX1235" s="320"/>
      <c r="AY1235" s="320"/>
      <c r="AZ1235" s="320"/>
      <c r="BA1235" s="320"/>
      <c r="BB1235" s="320"/>
      <c r="BC1235" s="320"/>
      <c r="BD1235" s="320"/>
    </row>
    <row r="1236" spans="1:56" ht="16.5" customHeight="1">
      <c r="A1236" s="312"/>
      <c r="B1236" s="451"/>
      <c r="C1236" s="313"/>
      <c r="D1236" s="313"/>
      <c r="E1236" s="313"/>
      <c r="F1236" s="313"/>
      <c r="G1236" s="313"/>
      <c r="H1236" s="313"/>
      <c r="I1236" s="313"/>
      <c r="J1236" s="313"/>
      <c r="K1236" s="313"/>
      <c r="L1236" s="313"/>
      <c r="M1236" s="313"/>
      <c r="N1236" s="313"/>
      <c r="O1236" s="314"/>
      <c r="P1236" s="314"/>
      <c r="Q1236" s="314"/>
      <c r="R1236" s="314"/>
      <c r="S1236" s="313"/>
      <c r="T1236" s="315"/>
      <c r="U1236" s="316"/>
      <c r="V1236" s="317"/>
      <c r="W1236" s="465"/>
      <c r="X1236" s="464"/>
      <c r="Y1236" s="319"/>
      <c r="Z1236" s="294"/>
      <c r="AA1236" s="294"/>
      <c r="AB1236" s="294"/>
      <c r="AC1236" s="294"/>
      <c r="AD1236" s="294"/>
      <c r="AE1236" s="294"/>
      <c r="AF1236" s="294"/>
      <c r="AG1236" s="294"/>
      <c r="AH1236" s="294"/>
      <c r="AI1236" s="295"/>
      <c r="AJ1236" s="296"/>
      <c r="AK1236" s="321"/>
      <c r="AL1236" s="294"/>
      <c r="AM1236" s="294"/>
      <c r="AN1236" s="320"/>
      <c r="AO1236" s="320"/>
      <c r="AP1236" s="320"/>
      <c r="AQ1236" s="320"/>
      <c r="AR1236" s="320"/>
      <c r="AS1236" s="320"/>
      <c r="AT1236" s="320"/>
      <c r="AU1236" s="320"/>
      <c r="AV1236" s="320"/>
      <c r="AW1236" s="320"/>
      <c r="AX1236" s="320"/>
      <c r="AY1236" s="320"/>
      <c r="AZ1236" s="320"/>
      <c r="BA1236" s="320"/>
      <c r="BB1236" s="320"/>
      <c r="BC1236" s="320"/>
      <c r="BD1236" s="320"/>
    </row>
    <row r="1237" spans="1:56" ht="16.5" customHeight="1">
      <c r="A1237" s="312"/>
      <c r="B1237" s="451"/>
      <c r="C1237" s="313"/>
      <c r="D1237" s="313"/>
      <c r="E1237" s="313"/>
      <c r="F1237" s="313"/>
      <c r="G1237" s="313"/>
      <c r="H1237" s="313"/>
      <c r="I1237" s="313"/>
      <c r="J1237" s="313"/>
      <c r="K1237" s="313"/>
      <c r="L1237" s="313"/>
      <c r="M1237" s="313"/>
      <c r="N1237" s="313"/>
      <c r="O1237" s="314"/>
      <c r="P1237" s="314"/>
      <c r="Q1237" s="314"/>
      <c r="R1237" s="314"/>
      <c r="S1237" s="313"/>
      <c r="T1237" s="315"/>
      <c r="U1237" s="316"/>
      <c r="V1237" s="317"/>
      <c r="W1237" s="465"/>
      <c r="X1237" s="464"/>
      <c r="Y1237" s="319"/>
      <c r="Z1237" s="294"/>
      <c r="AA1237" s="294"/>
      <c r="AB1237" s="294"/>
      <c r="AC1237" s="294"/>
      <c r="AD1237" s="294"/>
      <c r="AE1237" s="294"/>
      <c r="AF1237" s="294"/>
      <c r="AG1237" s="294"/>
      <c r="AH1237" s="294"/>
      <c r="AI1237" s="295"/>
      <c r="AJ1237" s="296"/>
      <c r="AK1237" s="321"/>
      <c r="AL1237" s="294"/>
      <c r="AM1237" s="294"/>
      <c r="AN1237" s="320"/>
      <c r="AO1237" s="320"/>
      <c r="AP1237" s="320"/>
      <c r="AQ1237" s="320"/>
      <c r="AR1237" s="320"/>
      <c r="AS1237" s="320"/>
      <c r="AT1237" s="320"/>
      <c r="AU1237" s="320"/>
      <c r="AV1237" s="320"/>
      <c r="AW1237" s="320"/>
      <c r="AX1237" s="320"/>
      <c r="AY1237" s="320"/>
      <c r="AZ1237" s="320"/>
      <c r="BA1237" s="320"/>
      <c r="BB1237" s="320"/>
      <c r="BC1237" s="320"/>
      <c r="BD1237" s="320"/>
    </row>
    <row r="1238" spans="1:56" ht="16.5" customHeight="1">
      <c r="A1238" s="312"/>
      <c r="B1238" s="451"/>
      <c r="C1238" s="313"/>
      <c r="D1238" s="313"/>
      <c r="E1238" s="313"/>
      <c r="F1238" s="313"/>
      <c r="G1238" s="313"/>
      <c r="H1238" s="313"/>
      <c r="I1238" s="313"/>
      <c r="J1238" s="313"/>
      <c r="K1238" s="313"/>
      <c r="L1238" s="313"/>
      <c r="M1238" s="313"/>
      <c r="N1238" s="313"/>
      <c r="O1238" s="314"/>
      <c r="P1238" s="314"/>
      <c r="Q1238" s="314"/>
      <c r="R1238" s="314"/>
      <c r="S1238" s="313"/>
      <c r="T1238" s="315"/>
      <c r="U1238" s="316"/>
      <c r="V1238" s="317"/>
      <c r="W1238" s="465"/>
      <c r="X1238" s="464"/>
      <c r="Y1238" s="319"/>
      <c r="Z1238" s="294"/>
      <c r="AA1238" s="294"/>
      <c r="AB1238" s="294"/>
      <c r="AC1238" s="294"/>
      <c r="AD1238" s="294"/>
      <c r="AE1238" s="294"/>
      <c r="AF1238" s="294"/>
      <c r="AG1238" s="294"/>
      <c r="AH1238" s="294"/>
      <c r="AI1238" s="295"/>
      <c r="AJ1238" s="296"/>
      <c r="AK1238" s="321"/>
      <c r="AL1238" s="294"/>
      <c r="AM1238" s="294"/>
      <c r="AN1238" s="320"/>
      <c r="AO1238" s="320"/>
      <c r="AP1238" s="320"/>
      <c r="AQ1238" s="320"/>
      <c r="AR1238" s="320"/>
      <c r="AS1238" s="320"/>
      <c r="AT1238" s="320"/>
      <c r="AU1238" s="320"/>
      <c r="AV1238" s="320"/>
      <c r="AW1238" s="320"/>
      <c r="AX1238" s="320"/>
      <c r="AY1238" s="320"/>
      <c r="AZ1238" s="320"/>
      <c r="BA1238" s="320"/>
      <c r="BB1238" s="320"/>
      <c r="BC1238" s="320"/>
      <c r="BD1238" s="320"/>
    </row>
    <row r="1239" spans="1:56" ht="16.5" customHeight="1">
      <c r="A1239" s="312"/>
      <c r="B1239" s="451"/>
      <c r="C1239" s="313"/>
      <c r="D1239" s="313"/>
      <c r="E1239" s="313"/>
      <c r="F1239" s="313"/>
      <c r="G1239" s="313"/>
      <c r="H1239" s="313"/>
      <c r="I1239" s="313"/>
      <c r="J1239" s="313"/>
      <c r="K1239" s="313"/>
      <c r="L1239" s="313"/>
      <c r="M1239" s="313"/>
      <c r="N1239" s="313"/>
      <c r="O1239" s="314"/>
      <c r="P1239" s="314"/>
      <c r="Q1239" s="314"/>
      <c r="R1239" s="314"/>
      <c r="S1239" s="313"/>
      <c r="T1239" s="315"/>
      <c r="U1239" s="316"/>
      <c r="V1239" s="317"/>
      <c r="W1239" s="465"/>
      <c r="X1239" s="464"/>
      <c r="Y1239" s="319"/>
      <c r="Z1239" s="294"/>
      <c r="AA1239" s="294"/>
      <c r="AB1239" s="294"/>
      <c r="AC1239" s="294"/>
      <c r="AD1239" s="294"/>
      <c r="AE1239" s="294"/>
      <c r="AF1239" s="294"/>
      <c r="AG1239" s="294"/>
      <c r="AH1239" s="294"/>
      <c r="AI1239" s="295"/>
      <c r="AJ1239" s="296"/>
      <c r="AK1239" s="321"/>
      <c r="AL1239" s="294"/>
      <c r="AM1239" s="294"/>
      <c r="AN1239" s="320"/>
      <c r="AO1239" s="320"/>
      <c r="AP1239" s="320"/>
      <c r="AQ1239" s="320"/>
      <c r="AR1239" s="320"/>
      <c r="AS1239" s="320"/>
      <c r="AT1239" s="320"/>
      <c r="AU1239" s="320"/>
      <c r="AV1239" s="320"/>
      <c r="AW1239" s="320"/>
      <c r="AX1239" s="320"/>
      <c r="AY1239" s="320"/>
      <c r="AZ1239" s="320"/>
      <c r="BA1239" s="320"/>
      <c r="BB1239" s="320"/>
      <c r="BC1239" s="320"/>
      <c r="BD1239" s="320"/>
    </row>
    <row r="1240" spans="1:56" ht="16.5" customHeight="1">
      <c r="A1240" s="312"/>
      <c r="B1240" s="451"/>
      <c r="C1240" s="313"/>
      <c r="D1240" s="313"/>
      <c r="E1240" s="313"/>
      <c r="F1240" s="313"/>
      <c r="G1240" s="313"/>
      <c r="H1240" s="313"/>
      <c r="I1240" s="313"/>
      <c r="J1240" s="313"/>
      <c r="K1240" s="313"/>
      <c r="L1240" s="313"/>
      <c r="M1240" s="313"/>
      <c r="N1240" s="313"/>
      <c r="O1240" s="314"/>
      <c r="P1240" s="314"/>
      <c r="Q1240" s="314"/>
      <c r="R1240" s="314"/>
      <c r="S1240" s="313"/>
      <c r="T1240" s="315"/>
      <c r="U1240" s="316"/>
      <c r="V1240" s="317"/>
      <c r="W1240" s="465"/>
      <c r="X1240" s="464"/>
      <c r="Y1240" s="319"/>
      <c r="Z1240" s="294"/>
      <c r="AA1240" s="294"/>
      <c r="AB1240" s="294"/>
      <c r="AC1240" s="294"/>
      <c r="AD1240" s="294"/>
      <c r="AE1240" s="294"/>
      <c r="AF1240" s="294"/>
      <c r="AG1240" s="294"/>
      <c r="AH1240" s="294"/>
      <c r="AI1240" s="295"/>
      <c r="AJ1240" s="296"/>
      <c r="AK1240" s="321"/>
      <c r="AL1240" s="294"/>
      <c r="AM1240" s="294"/>
      <c r="AN1240" s="320"/>
      <c r="AO1240" s="320"/>
      <c r="AP1240" s="320"/>
      <c r="AQ1240" s="320"/>
      <c r="AR1240" s="320"/>
      <c r="AS1240" s="320"/>
      <c r="AT1240" s="320"/>
      <c r="AU1240" s="320"/>
      <c r="AV1240" s="320"/>
      <c r="AW1240" s="320"/>
      <c r="AX1240" s="320"/>
      <c r="AY1240" s="320"/>
      <c r="AZ1240" s="320"/>
      <c r="BA1240" s="320"/>
      <c r="BB1240" s="320"/>
      <c r="BC1240" s="320"/>
      <c r="BD1240" s="320"/>
    </row>
    <row r="1241" spans="1:56" ht="16.5" customHeight="1">
      <c r="A1241" s="312"/>
      <c r="B1241" s="451"/>
      <c r="C1241" s="313"/>
      <c r="D1241" s="313"/>
      <c r="E1241" s="313"/>
      <c r="F1241" s="313"/>
      <c r="G1241" s="313"/>
      <c r="H1241" s="313"/>
      <c r="I1241" s="313"/>
      <c r="J1241" s="313"/>
      <c r="K1241" s="313"/>
      <c r="L1241" s="313"/>
      <c r="M1241" s="313"/>
      <c r="N1241" s="313"/>
      <c r="O1241" s="314"/>
      <c r="P1241" s="314"/>
      <c r="Q1241" s="314"/>
      <c r="R1241" s="314"/>
      <c r="S1241" s="313"/>
      <c r="T1241" s="315"/>
      <c r="U1241" s="316"/>
      <c r="V1241" s="317"/>
      <c r="W1241" s="465"/>
      <c r="X1241" s="464"/>
      <c r="Y1241" s="319"/>
      <c r="Z1241" s="294"/>
      <c r="AA1241" s="294"/>
      <c r="AB1241" s="294"/>
      <c r="AC1241" s="294"/>
      <c r="AD1241" s="294"/>
      <c r="AE1241" s="294"/>
      <c r="AF1241" s="294"/>
      <c r="AG1241" s="294"/>
      <c r="AH1241" s="294"/>
      <c r="AI1241" s="295"/>
      <c r="AJ1241" s="296"/>
      <c r="AK1241" s="321"/>
      <c r="AL1241" s="294"/>
      <c r="AM1241" s="294"/>
      <c r="AN1241" s="320"/>
      <c r="AO1241" s="320"/>
      <c r="AP1241" s="320"/>
      <c r="AQ1241" s="320"/>
      <c r="AR1241" s="320"/>
      <c r="AS1241" s="320"/>
      <c r="AT1241" s="320"/>
      <c r="AU1241" s="320"/>
      <c r="AV1241" s="320"/>
      <c r="AW1241" s="320"/>
      <c r="AX1241" s="320"/>
      <c r="AY1241" s="320"/>
      <c r="AZ1241" s="320"/>
      <c r="BA1241" s="320"/>
      <c r="BB1241" s="320"/>
      <c r="BC1241" s="320"/>
      <c r="BD1241" s="320"/>
    </row>
    <row r="1242" spans="1:56" ht="16.5" customHeight="1">
      <c r="A1242" s="312"/>
      <c r="B1242" s="451"/>
      <c r="C1242" s="313"/>
      <c r="D1242" s="313"/>
      <c r="E1242" s="313"/>
      <c r="F1242" s="313"/>
      <c r="G1242" s="313"/>
      <c r="H1242" s="313"/>
      <c r="I1242" s="313"/>
      <c r="J1242" s="313"/>
      <c r="K1242" s="313"/>
      <c r="L1242" s="313"/>
      <c r="M1242" s="313"/>
      <c r="N1242" s="313"/>
      <c r="O1242" s="314"/>
      <c r="P1242" s="314"/>
      <c r="Q1242" s="314"/>
      <c r="R1242" s="314"/>
      <c r="S1242" s="313"/>
      <c r="T1242" s="315"/>
      <c r="U1242" s="316"/>
      <c r="V1242" s="317"/>
      <c r="W1242" s="465"/>
      <c r="X1242" s="464"/>
      <c r="Y1242" s="319"/>
      <c r="Z1242" s="294"/>
      <c r="AA1242" s="294"/>
      <c r="AB1242" s="294"/>
      <c r="AC1242" s="294"/>
      <c r="AD1242" s="294"/>
      <c r="AE1242" s="294"/>
      <c r="AF1242" s="294"/>
      <c r="AG1242" s="294"/>
      <c r="AH1242" s="294"/>
      <c r="AI1242" s="295"/>
      <c r="AJ1242" s="296"/>
      <c r="AK1242" s="321"/>
      <c r="AL1242" s="294"/>
      <c r="AM1242" s="294"/>
      <c r="AN1242" s="320"/>
      <c r="AO1242" s="320"/>
      <c r="AP1242" s="320"/>
      <c r="AQ1242" s="320"/>
      <c r="AR1242" s="320"/>
      <c r="AS1242" s="320"/>
      <c r="AT1242" s="320"/>
      <c r="AU1242" s="320"/>
      <c r="AV1242" s="320"/>
      <c r="AW1242" s="320"/>
      <c r="AX1242" s="320"/>
      <c r="AY1242" s="320"/>
      <c r="AZ1242" s="320"/>
      <c r="BA1242" s="320"/>
      <c r="BB1242" s="320"/>
      <c r="BC1242" s="320"/>
      <c r="BD1242" s="320"/>
    </row>
    <row r="1243" spans="1:56" ht="16.5" customHeight="1">
      <c r="A1243" s="312"/>
      <c r="B1243" s="451"/>
      <c r="C1243" s="313"/>
      <c r="D1243" s="313"/>
      <c r="E1243" s="313"/>
      <c r="F1243" s="313"/>
      <c r="G1243" s="313"/>
      <c r="H1243" s="313"/>
      <c r="I1243" s="313"/>
      <c r="J1243" s="313"/>
      <c r="K1243" s="313"/>
      <c r="L1243" s="313"/>
      <c r="M1243" s="313"/>
      <c r="N1243" s="313"/>
      <c r="O1243" s="314"/>
      <c r="P1243" s="314"/>
      <c r="Q1243" s="314"/>
      <c r="R1243" s="314"/>
      <c r="S1243" s="313"/>
      <c r="T1243" s="315"/>
      <c r="U1243" s="316"/>
      <c r="V1243" s="317"/>
      <c r="W1243" s="465"/>
      <c r="X1243" s="464"/>
      <c r="Y1243" s="319"/>
      <c r="Z1243" s="294"/>
      <c r="AA1243" s="294"/>
      <c r="AB1243" s="294"/>
      <c r="AC1243" s="294"/>
      <c r="AD1243" s="294"/>
      <c r="AE1243" s="294"/>
      <c r="AF1243" s="294"/>
      <c r="AG1243" s="294"/>
      <c r="AH1243" s="294"/>
      <c r="AI1243" s="295"/>
      <c r="AJ1243" s="296"/>
      <c r="AK1243" s="321"/>
      <c r="AL1243" s="294"/>
      <c r="AM1243" s="294"/>
      <c r="AN1243" s="320"/>
      <c r="AO1243" s="320"/>
      <c r="AP1243" s="320"/>
      <c r="AQ1243" s="320"/>
      <c r="AR1243" s="320"/>
      <c r="AS1243" s="320"/>
      <c r="AT1243" s="320"/>
      <c r="AU1243" s="320"/>
      <c r="AV1243" s="320"/>
      <c r="AW1243" s="320"/>
      <c r="AX1243" s="320"/>
      <c r="AY1243" s="320"/>
      <c r="AZ1243" s="320"/>
      <c r="BA1243" s="320"/>
      <c r="BB1243" s="320"/>
      <c r="BC1243" s="320"/>
      <c r="BD1243" s="320"/>
    </row>
    <row r="1244" spans="1:56" ht="16.5" customHeight="1">
      <c r="A1244" s="312"/>
      <c r="B1244" s="451"/>
      <c r="C1244" s="313"/>
      <c r="D1244" s="313"/>
      <c r="E1244" s="313"/>
      <c r="F1244" s="313"/>
      <c r="G1244" s="313"/>
      <c r="H1244" s="313"/>
      <c r="I1244" s="313"/>
      <c r="J1244" s="313"/>
      <c r="K1244" s="313"/>
      <c r="L1244" s="313"/>
      <c r="M1244" s="313"/>
      <c r="N1244" s="313"/>
      <c r="O1244" s="314"/>
      <c r="P1244" s="314"/>
      <c r="Q1244" s="314"/>
      <c r="R1244" s="314"/>
      <c r="S1244" s="313"/>
      <c r="T1244" s="315"/>
      <c r="U1244" s="316"/>
      <c r="V1244" s="317"/>
      <c r="W1244" s="465"/>
      <c r="X1244" s="464"/>
      <c r="Y1244" s="319"/>
      <c r="Z1244" s="294"/>
      <c r="AA1244" s="294"/>
      <c r="AB1244" s="294"/>
      <c r="AC1244" s="294"/>
      <c r="AD1244" s="294"/>
      <c r="AE1244" s="294"/>
      <c r="AF1244" s="294"/>
      <c r="AG1244" s="294"/>
      <c r="AH1244" s="294"/>
      <c r="AI1244" s="295"/>
      <c r="AJ1244" s="296"/>
      <c r="AK1244" s="321"/>
      <c r="AL1244" s="294"/>
      <c r="AM1244" s="294"/>
      <c r="AN1244" s="320"/>
      <c r="AO1244" s="320"/>
      <c r="AP1244" s="320"/>
      <c r="AQ1244" s="320"/>
      <c r="AR1244" s="320"/>
      <c r="AS1244" s="320"/>
      <c r="AT1244" s="320"/>
      <c r="AU1244" s="320"/>
      <c r="AV1244" s="320"/>
      <c r="AW1244" s="320"/>
      <c r="AX1244" s="320"/>
      <c r="AY1244" s="320"/>
      <c r="AZ1244" s="320"/>
      <c r="BA1244" s="320"/>
      <c r="BB1244" s="320"/>
      <c r="BC1244" s="320"/>
      <c r="BD1244" s="320"/>
    </row>
    <row r="1245" spans="1:56" ht="16.5" customHeight="1">
      <c r="A1245" s="312"/>
      <c r="B1245" s="451"/>
      <c r="C1245" s="313"/>
      <c r="D1245" s="313"/>
      <c r="E1245" s="313"/>
      <c r="F1245" s="313"/>
      <c r="G1245" s="313"/>
      <c r="H1245" s="313"/>
      <c r="I1245" s="313"/>
      <c r="J1245" s="313"/>
      <c r="K1245" s="313"/>
      <c r="L1245" s="313"/>
      <c r="M1245" s="313"/>
      <c r="N1245" s="313"/>
      <c r="O1245" s="314"/>
      <c r="P1245" s="314"/>
      <c r="Q1245" s="314"/>
      <c r="R1245" s="314"/>
      <c r="S1245" s="313"/>
      <c r="T1245" s="315"/>
      <c r="U1245" s="316"/>
      <c r="V1245" s="317"/>
      <c r="W1245" s="465"/>
      <c r="X1245" s="464"/>
      <c r="Y1245" s="319"/>
      <c r="Z1245" s="294"/>
      <c r="AA1245" s="294"/>
      <c r="AB1245" s="294"/>
      <c r="AC1245" s="294"/>
      <c r="AD1245" s="294"/>
      <c r="AE1245" s="294"/>
      <c r="AF1245" s="294"/>
      <c r="AG1245" s="294"/>
      <c r="AH1245" s="294"/>
      <c r="AI1245" s="295"/>
      <c r="AJ1245" s="296"/>
      <c r="AK1245" s="321"/>
      <c r="AL1245" s="294"/>
      <c r="AM1245" s="294"/>
      <c r="AN1245" s="320"/>
      <c r="AO1245" s="320"/>
      <c r="AP1245" s="320"/>
      <c r="AQ1245" s="320"/>
      <c r="AR1245" s="320"/>
      <c r="AS1245" s="320"/>
      <c r="AT1245" s="320"/>
      <c r="AU1245" s="320"/>
      <c r="AV1245" s="320"/>
      <c r="AW1245" s="320"/>
      <c r="AX1245" s="320"/>
      <c r="AY1245" s="320"/>
      <c r="AZ1245" s="320"/>
      <c r="BA1245" s="320"/>
      <c r="BB1245" s="320"/>
      <c r="BC1245" s="320"/>
      <c r="BD1245" s="320"/>
    </row>
    <row r="1246" spans="1:56" ht="16.5" customHeight="1">
      <c r="A1246" s="312"/>
      <c r="B1246" s="451"/>
      <c r="C1246" s="313"/>
      <c r="D1246" s="313"/>
      <c r="E1246" s="313"/>
      <c r="F1246" s="313"/>
      <c r="G1246" s="313"/>
      <c r="H1246" s="313"/>
      <c r="I1246" s="313"/>
      <c r="J1246" s="313"/>
      <c r="K1246" s="313"/>
      <c r="L1246" s="313"/>
      <c r="M1246" s="313"/>
      <c r="N1246" s="313"/>
      <c r="O1246" s="314"/>
      <c r="P1246" s="314"/>
      <c r="Q1246" s="314"/>
      <c r="R1246" s="314"/>
      <c r="S1246" s="313"/>
      <c r="T1246" s="315"/>
      <c r="U1246" s="316"/>
      <c r="V1246" s="317"/>
      <c r="W1246" s="465"/>
      <c r="X1246" s="464"/>
      <c r="Y1246" s="319"/>
      <c r="Z1246" s="294"/>
      <c r="AA1246" s="294"/>
      <c r="AB1246" s="294"/>
      <c r="AC1246" s="294"/>
      <c r="AD1246" s="294"/>
      <c r="AE1246" s="294"/>
      <c r="AF1246" s="294"/>
      <c r="AG1246" s="294"/>
      <c r="AH1246" s="294"/>
      <c r="AI1246" s="295"/>
      <c r="AJ1246" s="296"/>
      <c r="AK1246" s="321"/>
      <c r="AL1246" s="294"/>
      <c r="AM1246" s="294"/>
      <c r="AN1246" s="320"/>
      <c r="AO1246" s="320"/>
      <c r="AP1246" s="320"/>
      <c r="AQ1246" s="320"/>
      <c r="AR1246" s="320"/>
      <c r="AS1246" s="320"/>
      <c r="AT1246" s="320"/>
      <c r="AU1246" s="320"/>
      <c r="AV1246" s="320"/>
      <c r="AW1246" s="320"/>
      <c r="AX1246" s="320"/>
      <c r="AY1246" s="320"/>
      <c r="AZ1246" s="320"/>
      <c r="BA1246" s="320"/>
      <c r="BB1246" s="320"/>
      <c r="BC1246" s="320"/>
      <c r="BD1246" s="320"/>
    </row>
    <row r="1247" spans="1:56" ht="16.5" customHeight="1">
      <c r="A1247" s="312"/>
      <c r="B1247" s="451"/>
      <c r="C1247" s="313"/>
      <c r="D1247" s="313"/>
      <c r="E1247" s="313"/>
      <c r="F1247" s="313"/>
      <c r="G1247" s="313"/>
      <c r="H1247" s="313"/>
      <c r="I1247" s="313"/>
      <c r="J1247" s="313"/>
      <c r="K1247" s="313"/>
      <c r="L1247" s="313"/>
      <c r="M1247" s="313"/>
      <c r="N1247" s="313"/>
      <c r="O1247" s="314"/>
      <c r="P1247" s="314"/>
      <c r="Q1247" s="314"/>
      <c r="R1247" s="314"/>
      <c r="S1247" s="313"/>
      <c r="T1247" s="315"/>
      <c r="U1247" s="316"/>
      <c r="V1247" s="317"/>
      <c r="W1247" s="465"/>
      <c r="X1247" s="464"/>
      <c r="Y1247" s="319"/>
      <c r="Z1247" s="294"/>
      <c r="AA1247" s="294"/>
      <c r="AB1247" s="294"/>
      <c r="AC1247" s="294"/>
      <c r="AD1247" s="294"/>
      <c r="AE1247" s="294"/>
      <c r="AF1247" s="294"/>
      <c r="AG1247" s="294"/>
      <c r="AH1247" s="294"/>
      <c r="AI1247" s="295"/>
      <c r="AJ1247" s="296"/>
      <c r="AK1247" s="321"/>
      <c r="AL1247" s="294"/>
      <c r="AM1247" s="294"/>
      <c r="AN1247" s="320"/>
      <c r="AO1247" s="320"/>
      <c r="AP1247" s="320"/>
      <c r="AQ1247" s="320"/>
      <c r="AR1247" s="320"/>
      <c r="AS1247" s="320"/>
      <c r="AT1247" s="320"/>
      <c r="AU1247" s="320"/>
      <c r="AV1247" s="320"/>
      <c r="AW1247" s="320"/>
      <c r="AX1247" s="320"/>
      <c r="AY1247" s="320"/>
      <c r="AZ1247" s="320"/>
      <c r="BA1247" s="320"/>
      <c r="BB1247" s="320"/>
      <c r="BC1247" s="320"/>
      <c r="BD1247" s="320"/>
    </row>
    <row r="1248" spans="1:56" ht="16.5" customHeight="1">
      <c r="A1248" s="312"/>
      <c r="B1248" s="451"/>
      <c r="C1248" s="313"/>
      <c r="D1248" s="313"/>
      <c r="E1248" s="313"/>
      <c r="F1248" s="313"/>
      <c r="G1248" s="313"/>
      <c r="H1248" s="313"/>
      <c r="I1248" s="313"/>
      <c r="J1248" s="313"/>
      <c r="K1248" s="313"/>
      <c r="L1248" s="313"/>
      <c r="M1248" s="313"/>
      <c r="N1248" s="313"/>
      <c r="O1248" s="314"/>
      <c r="P1248" s="314"/>
      <c r="Q1248" s="314"/>
      <c r="R1248" s="314"/>
      <c r="S1248" s="313"/>
      <c r="T1248" s="315"/>
      <c r="U1248" s="316"/>
      <c r="V1248" s="317"/>
      <c r="W1248" s="465"/>
      <c r="X1248" s="464"/>
      <c r="Y1248" s="319"/>
      <c r="Z1248" s="294"/>
      <c r="AA1248" s="294"/>
      <c r="AB1248" s="294"/>
      <c r="AC1248" s="294"/>
      <c r="AD1248" s="294"/>
      <c r="AE1248" s="294"/>
      <c r="AF1248" s="294"/>
      <c r="AG1248" s="294"/>
      <c r="AH1248" s="294"/>
      <c r="AI1248" s="295"/>
      <c r="AJ1248" s="296"/>
      <c r="AK1248" s="321"/>
      <c r="AL1248" s="294"/>
      <c r="AM1248" s="294"/>
      <c r="AN1248" s="320"/>
      <c r="AO1248" s="320"/>
      <c r="AP1248" s="320"/>
      <c r="AQ1248" s="320"/>
      <c r="AR1248" s="320"/>
      <c r="AS1248" s="320"/>
      <c r="AT1248" s="320"/>
      <c r="AU1248" s="320"/>
      <c r="AV1248" s="320"/>
      <c r="AW1248" s="320"/>
      <c r="AX1248" s="320"/>
      <c r="AY1248" s="320"/>
      <c r="AZ1248" s="320"/>
      <c r="BA1248" s="320"/>
      <c r="BB1248" s="320"/>
      <c r="BC1248" s="320"/>
      <c r="BD1248" s="320"/>
    </row>
    <row r="1249" spans="1:56" ht="16.5" customHeight="1">
      <c r="A1249" s="312"/>
      <c r="B1249" s="451"/>
      <c r="C1249" s="313"/>
      <c r="D1249" s="313"/>
      <c r="E1249" s="313"/>
      <c r="F1249" s="313"/>
      <c r="G1249" s="313"/>
      <c r="H1249" s="313"/>
      <c r="I1249" s="313"/>
      <c r="J1249" s="313"/>
      <c r="K1249" s="313"/>
      <c r="L1249" s="313"/>
      <c r="M1249" s="313"/>
      <c r="N1249" s="313"/>
      <c r="O1249" s="314"/>
      <c r="P1249" s="314"/>
      <c r="Q1249" s="314"/>
      <c r="R1249" s="314"/>
      <c r="S1249" s="313"/>
      <c r="T1249" s="315"/>
      <c r="U1249" s="316"/>
      <c r="V1249" s="317"/>
      <c r="W1249" s="465"/>
      <c r="X1249" s="464"/>
      <c r="Y1249" s="319"/>
      <c r="Z1249" s="294"/>
      <c r="AA1249" s="294"/>
      <c r="AB1249" s="294"/>
      <c r="AC1249" s="294"/>
      <c r="AD1249" s="294"/>
      <c r="AE1249" s="294"/>
      <c r="AF1249" s="294"/>
      <c r="AG1249" s="294"/>
      <c r="AH1249" s="294"/>
      <c r="AI1249" s="295"/>
      <c r="AJ1249" s="296"/>
      <c r="AK1249" s="321"/>
      <c r="AL1249" s="294"/>
      <c r="AM1249" s="294"/>
      <c r="AN1249" s="320"/>
      <c r="AO1249" s="320"/>
      <c r="AP1249" s="320"/>
      <c r="AQ1249" s="320"/>
      <c r="AR1249" s="320"/>
      <c r="AS1249" s="320"/>
      <c r="AT1249" s="320"/>
      <c r="AU1249" s="320"/>
      <c r="AV1249" s="320"/>
      <c r="AW1249" s="320"/>
      <c r="AX1249" s="320"/>
      <c r="AY1249" s="320"/>
      <c r="AZ1249" s="320"/>
      <c r="BA1249" s="320"/>
      <c r="BB1249" s="320"/>
      <c r="BC1249" s="320"/>
      <c r="BD1249" s="320"/>
    </row>
    <row r="1250" spans="1:56" ht="16.5" customHeight="1">
      <c r="A1250" s="312"/>
      <c r="B1250" s="451"/>
      <c r="C1250" s="313"/>
      <c r="D1250" s="313"/>
      <c r="E1250" s="313"/>
      <c r="F1250" s="313"/>
      <c r="G1250" s="313"/>
      <c r="H1250" s="313"/>
      <c r="I1250" s="313"/>
      <c r="J1250" s="313"/>
      <c r="K1250" s="313"/>
      <c r="L1250" s="313"/>
      <c r="M1250" s="313"/>
      <c r="N1250" s="313"/>
      <c r="O1250" s="314"/>
      <c r="P1250" s="314"/>
      <c r="Q1250" s="314"/>
      <c r="R1250" s="314"/>
      <c r="S1250" s="313"/>
      <c r="T1250" s="315"/>
      <c r="U1250" s="316"/>
      <c r="V1250" s="317"/>
      <c r="W1250" s="465"/>
      <c r="X1250" s="464"/>
      <c r="Y1250" s="319"/>
      <c r="Z1250" s="294"/>
      <c r="AA1250" s="294"/>
      <c r="AB1250" s="294"/>
      <c r="AC1250" s="294"/>
      <c r="AD1250" s="294"/>
      <c r="AE1250" s="294"/>
      <c r="AF1250" s="294"/>
      <c r="AG1250" s="294"/>
      <c r="AH1250" s="294"/>
      <c r="AI1250" s="295"/>
      <c r="AJ1250" s="296"/>
      <c r="AK1250" s="321"/>
      <c r="AL1250" s="294"/>
      <c r="AM1250" s="294"/>
      <c r="AN1250" s="320"/>
      <c r="AO1250" s="320"/>
      <c r="AP1250" s="320"/>
      <c r="AQ1250" s="320"/>
      <c r="AR1250" s="320"/>
      <c r="AS1250" s="320"/>
      <c r="AT1250" s="320"/>
      <c r="AU1250" s="320"/>
      <c r="AV1250" s="320"/>
      <c r="AW1250" s="320"/>
      <c r="AX1250" s="320"/>
      <c r="AY1250" s="320"/>
      <c r="AZ1250" s="320"/>
      <c r="BA1250" s="320"/>
      <c r="BB1250" s="320"/>
      <c r="BC1250" s="320"/>
      <c r="BD1250" s="320"/>
    </row>
    <row r="1251" spans="1:56" ht="16.5" customHeight="1">
      <c r="A1251" s="312"/>
      <c r="B1251" s="451"/>
      <c r="C1251" s="313"/>
      <c r="D1251" s="313"/>
      <c r="E1251" s="313"/>
      <c r="F1251" s="313"/>
      <c r="G1251" s="313"/>
      <c r="H1251" s="313"/>
      <c r="I1251" s="313"/>
      <c r="J1251" s="313"/>
      <c r="K1251" s="313"/>
      <c r="L1251" s="313"/>
      <c r="M1251" s="313"/>
      <c r="N1251" s="313"/>
      <c r="O1251" s="314"/>
      <c r="P1251" s="314"/>
      <c r="Q1251" s="314"/>
      <c r="R1251" s="314"/>
      <c r="S1251" s="313"/>
      <c r="T1251" s="315"/>
      <c r="U1251" s="316"/>
      <c r="V1251" s="317"/>
      <c r="W1251" s="465"/>
      <c r="X1251" s="464"/>
      <c r="Y1251" s="319"/>
      <c r="Z1251" s="294"/>
      <c r="AA1251" s="294"/>
      <c r="AB1251" s="294"/>
      <c r="AC1251" s="294"/>
      <c r="AD1251" s="294"/>
      <c r="AE1251" s="294"/>
      <c r="AF1251" s="294"/>
      <c r="AG1251" s="294"/>
      <c r="AH1251" s="294"/>
      <c r="AI1251" s="295"/>
      <c r="AJ1251" s="296"/>
      <c r="AK1251" s="321"/>
      <c r="AL1251" s="294"/>
      <c r="AM1251" s="294"/>
      <c r="AN1251" s="320"/>
      <c r="AO1251" s="320"/>
      <c r="AP1251" s="320"/>
      <c r="AQ1251" s="320"/>
      <c r="AR1251" s="320"/>
      <c r="AS1251" s="320"/>
      <c r="AT1251" s="320"/>
      <c r="AU1251" s="320"/>
      <c r="AV1251" s="320"/>
      <c r="AW1251" s="320"/>
      <c r="AX1251" s="320"/>
      <c r="AY1251" s="320"/>
      <c r="AZ1251" s="320"/>
      <c r="BA1251" s="320"/>
      <c r="BB1251" s="320"/>
      <c r="BC1251" s="320"/>
      <c r="BD1251" s="320"/>
    </row>
    <row r="1252" spans="1:56" ht="16.5" customHeight="1">
      <c r="A1252" s="312"/>
      <c r="B1252" s="451"/>
      <c r="C1252" s="313"/>
      <c r="D1252" s="313"/>
      <c r="E1252" s="313"/>
      <c r="F1252" s="313"/>
      <c r="G1252" s="313"/>
      <c r="H1252" s="313"/>
      <c r="I1252" s="313"/>
      <c r="J1252" s="313"/>
      <c r="K1252" s="313"/>
      <c r="L1252" s="313"/>
      <c r="M1252" s="313"/>
      <c r="N1252" s="313"/>
      <c r="O1252" s="314"/>
      <c r="P1252" s="314"/>
      <c r="Q1252" s="314"/>
      <c r="R1252" s="314"/>
      <c r="S1252" s="313"/>
      <c r="T1252" s="315"/>
      <c r="U1252" s="316"/>
      <c r="V1252" s="317"/>
      <c r="W1252" s="465"/>
      <c r="X1252" s="464"/>
      <c r="Y1252" s="319"/>
      <c r="Z1252" s="294"/>
      <c r="AA1252" s="294"/>
      <c r="AB1252" s="294"/>
      <c r="AC1252" s="294"/>
      <c r="AD1252" s="294"/>
      <c r="AE1252" s="294"/>
      <c r="AF1252" s="294"/>
      <c r="AG1252" s="294"/>
      <c r="AH1252" s="294"/>
      <c r="AI1252" s="295"/>
      <c r="AJ1252" s="296"/>
      <c r="AK1252" s="321"/>
      <c r="AL1252" s="294"/>
      <c r="AM1252" s="294"/>
      <c r="AN1252" s="320"/>
      <c r="AO1252" s="320"/>
      <c r="AP1252" s="320"/>
      <c r="AQ1252" s="320"/>
      <c r="AR1252" s="320"/>
      <c r="AS1252" s="320"/>
      <c r="AT1252" s="320"/>
      <c r="AU1252" s="320"/>
      <c r="AV1252" s="320"/>
      <c r="AW1252" s="320"/>
      <c r="AX1252" s="320"/>
      <c r="AY1252" s="320"/>
      <c r="AZ1252" s="320"/>
      <c r="BA1252" s="320"/>
      <c r="BB1252" s="320"/>
      <c r="BC1252" s="320"/>
      <c r="BD1252" s="320"/>
    </row>
    <row r="1253" spans="1:56" ht="16.5" customHeight="1">
      <c r="A1253" s="312"/>
      <c r="B1253" s="451"/>
      <c r="C1253" s="313"/>
      <c r="D1253" s="313"/>
      <c r="E1253" s="313"/>
      <c r="F1253" s="313"/>
      <c r="G1253" s="313"/>
      <c r="H1253" s="313"/>
      <c r="I1253" s="313"/>
      <c r="J1253" s="313"/>
      <c r="K1253" s="313"/>
      <c r="L1253" s="313"/>
      <c r="M1253" s="313"/>
      <c r="N1253" s="313"/>
      <c r="O1253" s="314"/>
      <c r="P1253" s="314"/>
      <c r="Q1253" s="314"/>
      <c r="R1253" s="314"/>
      <c r="S1253" s="313"/>
      <c r="T1253" s="315"/>
      <c r="U1253" s="316"/>
      <c r="V1253" s="317"/>
      <c r="W1253" s="465"/>
      <c r="X1253" s="464"/>
      <c r="Y1253" s="319"/>
      <c r="Z1253" s="294"/>
      <c r="AA1253" s="294"/>
      <c r="AB1253" s="294"/>
      <c r="AC1253" s="294"/>
      <c r="AD1253" s="294"/>
      <c r="AE1253" s="294"/>
      <c r="AF1253" s="294"/>
      <c r="AG1253" s="294"/>
      <c r="AH1253" s="294"/>
      <c r="AI1253" s="295"/>
      <c r="AJ1253" s="296"/>
      <c r="AK1253" s="321"/>
      <c r="AL1253" s="294"/>
      <c r="AM1253" s="294"/>
      <c r="AN1253" s="320"/>
      <c r="AO1253" s="320"/>
      <c r="AP1253" s="320"/>
      <c r="AQ1253" s="320"/>
      <c r="AR1253" s="320"/>
      <c r="AS1253" s="320"/>
      <c r="AT1253" s="320"/>
      <c r="AU1253" s="320"/>
      <c r="AV1253" s="320"/>
      <c r="AW1253" s="320"/>
      <c r="AX1253" s="320"/>
      <c r="AY1253" s="320"/>
      <c r="AZ1253" s="320"/>
      <c r="BA1253" s="320"/>
      <c r="BB1253" s="320"/>
      <c r="BC1253" s="320"/>
      <c r="BD1253" s="320"/>
    </row>
    <row r="1254" spans="1:56" ht="16.5" customHeight="1">
      <c r="A1254" s="312"/>
      <c r="B1254" s="451"/>
      <c r="C1254" s="313"/>
      <c r="D1254" s="313"/>
      <c r="E1254" s="313"/>
      <c r="F1254" s="313"/>
      <c r="G1254" s="313"/>
      <c r="H1254" s="313"/>
      <c r="I1254" s="313"/>
      <c r="J1254" s="313"/>
      <c r="K1254" s="313"/>
      <c r="L1254" s="313"/>
      <c r="M1254" s="313"/>
      <c r="N1254" s="313"/>
      <c r="O1254" s="314"/>
      <c r="P1254" s="314"/>
      <c r="Q1254" s="314"/>
      <c r="R1254" s="314"/>
      <c r="S1254" s="313"/>
      <c r="T1254" s="315"/>
      <c r="U1254" s="316"/>
      <c r="V1254" s="317"/>
      <c r="W1254" s="465"/>
      <c r="X1254" s="464"/>
      <c r="Y1254" s="319"/>
      <c r="Z1254" s="294"/>
      <c r="AA1254" s="294"/>
      <c r="AB1254" s="294"/>
      <c r="AC1254" s="294"/>
      <c r="AD1254" s="294"/>
      <c r="AE1254" s="294"/>
      <c r="AF1254" s="294"/>
      <c r="AG1254" s="294"/>
      <c r="AH1254" s="294"/>
      <c r="AI1254" s="295"/>
      <c r="AJ1254" s="296"/>
      <c r="AK1254" s="321"/>
      <c r="AL1254" s="294"/>
      <c r="AM1254" s="294"/>
      <c r="AN1254" s="320"/>
      <c r="AO1254" s="320"/>
      <c r="AP1254" s="320"/>
      <c r="AQ1254" s="320"/>
      <c r="AR1254" s="320"/>
      <c r="AS1254" s="320"/>
      <c r="AT1254" s="320"/>
      <c r="AU1254" s="320"/>
      <c r="AV1254" s="320"/>
      <c r="AW1254" s="320"/>
      <c r="AX1254" s="320"/>
      <c r="AY1254" s="320"/>
      <c r="AZ1254" s="320"/>
      <c r="BA1254" s="320"/>
      <c r="BB1254" s="320"/>
      <c r="BC1254" s="320"/>
      <c r="BD1254" s="320"/>
    </row>
    <row r="1255" spans="1:56" ht="16.5" customHeight="1">
      <c r="A1255" s="312"/>
      <c r="B1255" s="451"/>
      <c r="C1255" s="313"/>
      <c r="D1255" s="313"/>
      <c r="E1255" s="313"/>
      <c r="F1255" s="313"/>
      <c r="G1255" s="313"/>
      <c r="H1255" s="313"/>
      <c r="I1255" s="313"/>
      <c r="J1255" s="313"/>
      <c r="K1255" s="313"/>
      <c r="L1255" s="313"/>
      <c r="M1255" s="313"/>
      <c r="N1255" s="313"/>
      <c r="O1255" s="314"/>
      <c r="P1255" s="314"/>
      <c r="Q1255" s="314"/>
      <c r="R1255" s="314"/>
      <c r="S1255" s="313"/>
      <c r="T1255" s="315"/>
      <c r="U1255" s="316"/>
      <c r="V1255" s="317"/>
      <c r="W1255" s="465"/>
      <c r="X1255" s="464"/>
      <c r="Y1255" s="319"/>
      <c r="Z1255" s="294"/>
      <c r="AA1255" s="294"/>
      <c r="AB1255" s="294"/>
      <c r="AC1255" s="294"/>
      <c r="AD1255" s="294"/>
      <c r="AE1255" s="294"/>
      <c r="AF1255" s="294"/>
      <c r="AG1255" s="294"/>
      <c r="AH1255" s="294"/>
      <c r="AI1255" s="295"/>
      <c r="AJ1255" s="296"/>
      <c r="AK1255" s="321"/>
      <c r="AL1255" s="294"/>
      <c r="AM1255" s="294"/>
      <c r="AN1255" s="320"/>
      <c r="AO1255" s="320"/>
      <c r="AP1255" s="320"/>
      <c r="AQ1255" s="320"/>
      <c r="AR1255" s="320"/>
      <c r="AS1255" s="320"/>
      <c r="AT1255" s="320"/>
      <c r="AU1255" s="320"/>
      <c r="AV1255" s="320"/>
      <c r="AW1255" s="320"/>
      <c r="AX1255" s="320"/>
      <c r="AY1255" s="320"/>
      <c r="AZ1255" s="320"/>
      <c r="BA1255" s="320"/>
      <c r="BB1255" s="320"/>
      <c r="BC1255" s="320"/>
      <c r="BD1255" s="320"/>
    </row>
    <row r="1256" spans="1:56" ht="16.5" customHeight="1">
      <c r="A1256" s="312"/>
      <c r="B1256" s="451"/>
      <c r="C1256" s="313"/>
      <c r="D1256" s="313"/>
      <c r="E1256" s="313"/>
      <c r="F1256" s="313"/>
      <c r="G1256" s="313"/>
      <c r="H1256" s="313"/>
      <c r="I1256" s="313"/>
      <c r="J1256" s="313"/>
      <c r="K1256" s="313"/>
      <c r="L1256" s="313"/>
      <c r="M1256" s="313"/>
      <c r="N1256" s="313"/>
      <c r="O1256" s="314"/>
      <c r="P1256" s="314"/>
      <c r="Q1256" s="314"/>
      <c r="R1256" s="314"/>
      <c r="S1256" s="313"/>
      <c r="T1256" s="315"/>
      <c r="U1256" s="316"/>
      <c r="V1256" s="317"/>
      <c r="W1256" s="465"/>
      <c r="X1256" s="464"/>
      <c r="Y1256" s="319"/>
      <c r="Z1256" s="294"/>
      <c r="AA1256" s="294"/>
      <c r="AB1256" s="294"/>
      <c r="AC1256" s="294"/>
      <c r="AD1256" s="294"/>
      <c r="AE1256" s="294"/>
      <c r="AF1256" s="294"/>
      <c r="AG1256" s="294"/>
      <c r="AH1256" s="294"/>
      <c r="AI1256" s="295"/>
      <c r="AJ1256" s="296"/>
      <c r="AK1256" s="321"/>
      <c r="AL1256" s="294"/>
      <c r="AM1256" s="294"/>
      <c r="AN1256" s="320"/>
      <c r="AO1256" s="320"/>
      <c r="AP1256" s="320"/>
      <c r="AQ1256" s="320"/>
      <c r="AR1256" s="320"/>
      <c r="AS1256" s="320"/>
      <c r="AT1256" s="320"/>
      <c r="AU1256" s="320"/>
      <c r="AV1256" s="320"/>
      <c r="AW1256" s="320"/>
      <c r="AX1256" s="320"/>
      <c r="AY1256" s="320"/>
      <c r="AZ1256" s="320"/>
      <c r="BA1256" s="320"/>
      <c r="BB1256" s="320"/>
      <c r="BC1256" s="320"/>
      <c r="BD1256" s="320"/>
    </row>
    <row r="1257" spans="1:56" ht="16.5" customHeight="1">
      <c r="A1257" s="312"/>
      <c r="B1257" s="451"/>
      <c r="C1257" s="313"/>
      <c r="D1257" s="313"/>
      <c r="E1257" s="313"/>
      <c r="F1257" s="313"/>
      <c r="G1257" s="313"/>
      <c r="H1257" s="313"/>
      <c r="I1257" s="313"/>
      <c r="J1257" s="313"/>
      <c r="K1257" s="313"/>
      <c r="L1257" s="313"/>
      <c r="M1257" s="313"/>
      <c r="N1257" s="313"/>
      <c r="O1257" s="314"/>
      <c r="P1257" s="314"/>
      <c r="Q1257" s="314"/>
      <c r="R1257" s="314"/>
      <c r="S1257" s="313"/>
      <c r="T1257" s="315"/>
      <c r="U1257" s="316"/>
      <c r="V1257" s="317"/>
      <c r="W1257" s="465"/>
      <c r="X1257" s="464"/>
      <c r="Y1257" s="319"/>
      <c r="Z1257" s="294"/>
      <c r="AA1257" s="294"/>
      <c r="AB1257" s="294"/>
      <c r="AC1257" s="294"/>
      <c r="AD1257" s="294"/>
      <c r="AE1257" s="294"/>
      <c r="AF1257" s="294"/>
      <c r="AG1257" s="294"/>
      <c r="AH1257" s="294"/>
      <c r="AI1257" s="295"/>
      <c r="AJ1257" s="296"/>
      <c r="AK1257" s="321"/>
      <c r="AL1257" s="294"/>
      <c r="AM1257" s="294"/>
      <c r="AN1257" s="320"/>
      <c r="AO1257" s="320"/>
      <c r="AP1257" s="320"/>
      <c r="AQ1257" s="320"/>
      <c r="AR1257" s="320"/>
      <c r="AS1257" s="320"/>
      <c r="AT1257" s="320"/>
      <c r="AU1257" s="320"/>
      <c r="AV1257" s="320"/>
      <c r="AW1257" s="320"/>
      <c r="AX1257" s="320"/>
      <c r="AY1257" s="320"/>
      <c r="AZ1257" s="320"/>
      <c r="BA1257" s="320"/>
      <c r="BB1257" s="320"/>
      <c r="BC1257" s="320"/>
      <c r="BD1257" s="320"/>
    </row>
    <row r="1258" spans="1:56" ht="16.5" customHeight="1">
      <c r="A1258" s="312"/>
      <c r="B1258" s="451"/>
      <c r="C1258" s="313"/>
      <c r="D1258" s="313"/>
      <c r="E1258" s="313"/>
      <c r="F1258" s="313"/>
      <c r="G1258" s="313"/>
      <c r="H1258" s="313"/>
      <c r="I1258" s="313"/>
      <c r="J1258" s="313"/>
      <c r="K1258" s="313"/>
      <c r="L1258" s="313"/>
      <c r="M1258" s="313"/>
      <c r="N1258" s="313"/>
      <c r="O1258" s="314"/>
      <c r="P1258" s="314"/>
      <c r="Q1258" s="314"/>
      <c r="R1258" s="314"/>
      <c r="S1258" s="313"/>
      <c r="T1258" s="315"/>
      <c r="U1258" s="316"/>
      <c r="V1258" s="317"/>
      <c r="W1258" s="465"/>
      <c r="X1258" s="464"/>
      <c r="Y1258" s="319"/>
      <c r="Z1258" s="294"/>
      <c r="AA1258" s="294"/>
      <c r="AB1258" s="294"/>
      <c r="AC1258" s="294"/>
      <c r="AD1258" s="294"/>
      <c r="AE1258" s="294"/>
      <c r="AF1258" s="294"/>
      <c r="AG1258" s="294"/>
      <c r="AH1258" s="294"/>
      <c r="AI1258" s="295"/>
      <c r="AJ1258" s="296"/>
      <c r="AK1258" s="321"/>
      <c r="AL1258" s="294"/>
      <c r="AM1258" s="294"/>
      <c r="AN1258" s="320"/>
      <c r="AO1258" s="320"/>
      <c r="AP1258" s="320"/>
      <c r="AQ1258" s="320"/>
      <c r="AR1258" s="320"/>
      <c r="AS1258" s="320"/>
      <c r="AT1258" s="320"/>
      <c r="AU1258" s="320"/>
      <c r="AV1258" s="320"/>
      <c r="AW1258" s="320"/>
      <c r="AX1258" s="320"/>
      <c r="AY1258" s="320"/>
      <c r="AZ1258" s="320"/>
      <c r="BA1258" s="320"/>
      <c r="BB1258" s="320"/>
      <c r="BC1258" s="320"/>
      <c r="BD1258" s="320"/>
    </row>
    <row r="1259" spans="1:56" ht="16.5" customHeight="1">
      <c r="A1259" s="312"/>
      <c r="B1259" s="451"/>
      <c r="C1259" s="313"/>
      <c r="D1259" s="313"/>
      <c r="E1259" s="313"/>
      <c r="F1259" s="313"/>
      <c r="G1259" s="313"/>
      <c r="H1259" s="313"/>
      <c r="I1259" s="313"/>
      <c r="J1259" s="313"/>
      <c r="K1259" s="313"/>
      <c r="L1259" s="313"/>
      <c r="M1259" s="313"/>
      <c r="N1259" s="313"/>
      <c r="O1259" s="314"/>
      <c r="P1259" s="314"/>
      <c r="Q1259" s="314"/>
      <c r="R1259" s="314"/>
      <c r="S1259" s="313"/>
      <c r="T1259" s="315"/>
      <c r="U1259" s="316"/>
      <c r="V1259" s="317"/>
      <c r="W1259" s="465"/>
      <c r="X1259" s="464"/>
      <c r="Y1259" s="319"/>
      <c r="Z1259" s="294"/>
      <c r="AA1259" s="294"/>
      <c r="AB1259" s="294"/>
      <c r="AC1259" s="294"/>
      <c r="AD1259" s="294"/>
      <c r="AE1259" s="294"/>
      <c r="AF1259" s="294"/>
      <c r="AG1259" s="294"/>
      <c r="AH1259" s="294"/>
      <c r="AI1259" s="295"/>
      <c r="AJ1259" s="296"/>
      <c r="AK1259" s="321"/>
      <c r="AL1259" s="294"/>
      <c r="AM1259" s="294"/>
      <c r="AN1259" s="320"/>
      <c r="AO1259" s="320"/>
      <c r="AP1259" s="320"/>
      <c r="AQ1259" s="320"/>
      <c r="AR1259" s="320"/>
      <c r="AS1259" s="320"/>
      <c r="AT1259" s="320"/>
      <c r="AU1259" s="320"/>
      <c r="AV1259" s="320"/>
      <c r="AW1259" s="320"/>
      <c r="AX1259" s="320"/>
      <c r="AY1259" s="320"/>
      <c r="AZ1259" s="320"/>
      <c r="BA1259" s="320"/>
      <c r="BB1259" s="320"/>
      <c r="BC1259" s="320"/>
      <c r="BD1259" s="320"/>
    </row>
    <row r="1260" spans="1:56" ht="16.5" customHeight="1">
      <c r="A1260" s="312"/>
      <c r="B1260" s="451"/>
      <c r="C1260" s="313"/>
      <c r="D1260" s="313"/>
      <c r="E1260" s="313"/>
      <c r="F1260" s="313"/>
      <c r="G1260" s="313"/>
      <c r="H1260" s="313"/>
      <c r="I1260" s="313"/>
      <c r="J1260" s="313"/>
      <c r="K1260" s="313"/>
      <c r="L1260" s="313"/>
      <c r="M1260" s="313"/>
      <c r="N1260" s="313"/>
      <c r="O1260" s="314"/>
      <c r="P1260" s="314"/>
      <c r="Q1260" s="314"/>
      <c r="R1260" s="314"/>
      <c r="S1260" s="313"/>
      <c r="T1260" s="315"/>
      <c r="U1260" s="316"/>
      <c r="V1260" s="317"/>
      <c r="W1260" s="465"/>
      <c r="X1260" s="464"/>
      <c r="Y1260" s="319"/>
      <c r="Z1260" s="294"/>
      <c r="AA1260" s="294"/>
      <c r="AB1260" s="294"/>
      <c r="AC1260" s="294"/>
      <c r="AD1260" s="294"/>
      <c r="AE1260" s="294"/>
      <c r="AF1260" s="294"/>
      <c r="AG1260" s="294"/>
      <c r="AH1260" s="294"/>
      <c r="AI1260" s="295"/>
      <c r="AJ1260" s="296"/>
      <c r="AK1260" s="321"/>
      <c r="AL1260" s="294"/>
      <c r="AM1260" s="294"/>
      <c r="AN1260" s="320"/>
      <c r="AO1260" s="320"/>
      <c r="AP1260" s="320"/>
      <c r="AQ1260" s="320"/>
      <c r="AR1260" s="320"/>
      <c r="AS1260" s="320"/>
      <c r="AT1260" s="320"/>
      <c r="AU1260" s="320"/>
      <c r="AV1260" s="320"/>
      <c r="AW1260" s="320"/>
      <c r="AX1260" s="320"/>
      <c r="AY1260" s="320"/>
      <c r="AZ1260" s="320"/>
      <c r="BA1260" s="320"/>
      <c r="BB1260" s="320"/>
      <c r="BC1260" s="320"/>
      <c r="BD1260" s="320"/>
    </row>
    <row r="1261" spans="1:56" ht="16.5" customHeight="1">
      <c r="A1261" s="312"/>
      <c r="B1261" s="451"/>
      <c r="C1261" s="313"/>
      <c r="D1261" s="313"/>
      <c r="E1261" s="313"/>
      <c r="F1261" s="313"/>
      <c r="G1261" s="313"/>
      <c r="H1261" s="313"/>
      <c r="I1261" s="313"/>
      <c r="J1261" s="313"/>
      <c r="K1261" s="313"/>
      <c r="L1261" s="313"/>
      <c r="M1261" s="313"/>
      <c r="N1261" s="313"/>
      <c r="O1261" s="314"/>
      <c r="P1261" s="314"/>
      <c r="Q1261" s="314"/>
      <c r="R1261" s="314"/>
      <c r="S1261" s="313"/>
      <c r="T1261" s="315"/>
      <c r="U1261" s="316"/>
      <c r="V1261" s="317"/>
      <c r="W1261" s="465"/>
      <c r="X1261" s="464"/>
      <c r="Y1261" s="319"/>
      <c r="Z1261" s="294"/>
      <c r="AA1261" s="294"/>
      <c r="AB1261" s="294"/>
      <c r="AC1261" s="294"/>
      <c r="AD1261" s="294"/>
      <c r="AE1261" s="294"/>
      <c r="AF1261" s="294"/>
      <c r="AG1261" s="294"/>
      <c r="AH1261" s="294"/>
      <c r="AI1261" s="295"/>
      <c r="AJ1261" s="296"/>
      <c r="AK1261" s="321"/>
      <c r="AL1261" s="294"/>
      <c r="AM1261" s="294"/>
      <c r="AN1261" s="320"/>
      <c r="AO1261" s="320"/>
      <c r="AP1261" s="320"/>
      <c r="AQ1261" s="320"/>
      <c r="AR1261" s="320"/>
      <c r="AS1261" s="320"/>
      <c r="AT1261" s="320"/>
      <c r="AU1261" s="320"/>
      <c r="AV1261" s="320"/>
      <c r="AW1261" s="320"/>
      <c r="AX1261" s="320"/>
      <c r="AY1261" s="320"/>
      <c r="AZ1261" s="320"/>
      <c r="BA1261" s="320"/>
      <c r="BB1261" s="320"/>
      <c r="BC1261" s="320"/>
      <c r="BD1261" s="320"/>
    </row>
    <row r="1262" spans="1:56" ht="16.5" customHeight="1">
      <c r="A1262" s="312"/>
      <c r="B1262" s="451"/>
      <c r="C1262" s="313"/>
      <c r="D1262" s="313"/>
      <c r="E1262" s="313"/>
      <c r="F1262" s="313"/>
      <c r="G1262" s="313"/>
      <c r="H1262" s="313"/>
      <c r="I1262" s="313"/>
      <c r="J1262" s="313"/>
      <c r="K1262" s="313"/>
      <c r="L1262" s="313"/>
      <c r="M1262" s="313"/>
      <c r="N1262" s="313"/>
      <c r="O1262" s="314"/>
      <c r="P1262" s="314"/>
      <c r="Q1262" s="314"/>
      <c r="R1262" s="314"/>
      <c r="S1262" s="313"/>
      <c r="T1262" s="315"/>
      <c r="U1262" s="316"/>
      <c r="V1262" s="317"/>
      <c r="W1262" s="465"/>
      <c r="X1262" s="464"/>
      <c r="Y1262" s="319"/>
      <c r="Z1262" s="294"/>
      <c r="AA1262" s="294"/>
      <c r="AB1262" s="294"/>
      <c r="AC1262" s="294"/>
      <c r="AD1262" s="294"/>
      <c r="AE1262" s="294"/>
      <c r="AF1262" s="294"/>
      <c r="AG1262" s="294"/>
      <c r="AH1262" s="294"/>
      <c r="AI1262" s="295"/>
      <c r="AJ1262" s="296"/>
      <c r="AK1262" s="321"/>
      <c r="AL1262" s="294"/>
      <c r="AM1262" s="294"/>
      <c r="AN1262" s="320"/>
      <c r="AO1262" s="320"/>
      <c r="AP1262" s="320"/>
      <c r="AQ1262" s="320"/>
      <c r="AR1262" s="320"/>
      <c r="AS1262" s="320"/>
      <c r="AT1262" s="320"/>
      <c r="AU1262" s="320"/>
      <c r="AV1262" s="320"/>
      <c r="AW1262" s="320"/>
      <c r="AX1262" s="320"/>
      <c r="AY1262" s="320"/>
      <c r="AZ1262" s="320"/>
      <c r="BA1262" s="320"/>
      <c r="BB1262" s="320"/>
      <c r="BC1262" s="320"/>
      <c r="BD1262" s="320"/>
    </row>
    <row r="1263" spans="1:56" ht="16.5" customHeight="1">
      <c r="A1263" s="312"/>
      <c r="B1263" s="451"/>
      <c r="C1263" s="313"/>
      <c r="D1263" s="313"/>
      <c r="E1263" s="313"/>
      <c r="F1263" s="313"/>
      <c r="G1263" s="313"/>
      <c r="H1263" s="313"/>
      <c r="I1263" s="313"/>
      <c r="J1263" s="313"/>
      <c r="K1263" s="313"/>
      <c r="L1263" s="313"/>
      <c r="M1263" s="313"/>
      <c r="N1263" s="313"/>
      <c r="O1263" s="314"/>
      <c r="P1263" s="314"/>
      <c r="Q1263" s="314"/>
      <c r="R1263" s="314"/>
      <c r="S1263" s="313"/>
      <c r="T1263" s="315"/>
      <c r="U1263" s="316"/>
      <c r="V1263" s="317"/>
      <c r="W1263" s="465"/>
      <c r="X1263" s="464"/>
      <c r="Y1263" s="319"/>
      <c r="Z1263" s="294"/>
      <c r="AA1263" s="294"/>
      <c r="AB1263" s="294"/>
      <c r="AC1263" s="294"/>
      <c r="AD1263" s="294"/>
      <c r="AE1263" s="294"/>
      <c r="AF1263" s="294"/>
      <c r="AG1263" s="294"/>
      <c r="AH1263" s="294"/>
      <c r="AI1263" s="295"/>
      <c r="AJ1263" s="296"/>
      <c r="AK1263" s="321"/>
      <c r="AL1263" s="294"/>
      <c r="AM1263" s="294"/>
      <c r="AN1263" s="320"/>
      <c r="AO1263" s="320"/>
      <c r="AP1263" s="320"/>
      <c r="AQ1263" s="320"/>
      <c r="AR1263" s="320"/>
      <c r="AS1263" s="320"/>
      <c r="AT1263" s="320"/>
      <c r="AU1263" s="320"/>
      <c r="AV1263" s="320"/>
      <c r="AW1263" s="320"/>
      <c r="AX1263" s="320"/>
      <c r="AY1263" s="320"/>
      <c r="AZ1263" s="320"/>
      <c r="BA1263" s="320"/>
      <c r="BB1263" s="320"/>
      <c r="BC1263" s="320"/>
      <c r="BD1263" s="320"/>
    </row>
    <row r="1264" spans="1:56" ht="16.5" customHeight="1">
      <c r="A1264" s="312"/>
      <c r="B1264" s="451"/>
      <c r="C1264" s="313"/>
      <c r="D1264" s="313"/>
      <c r="E1264" s="313"/>
      <c r="F1264" s="313"/>
      <c r="G1264" s="313"/>
      <c r="H1264" s="313"/>
      <c r="I1264" s="313"/>
      <c r="J1264" s="313"/>
      <c r="K1264" s="313"/>
      <c r="L1264" s="313"/>
      <c r="M1264" s="313"/>
      <c r="N1264" s="313"/>
      <c r="O1264" s="314"/>
      <c r="P1264" s="314"/>
      <c r="Q1264" s="314"/>
      <c r="R1264" s="314"/>
      <c r="S1264" s="313"/>
      <c r="T1264" s="315"/>
      <c r="U1264" s="316"/>
      <c r="V1264" s="317"/>
      <c r="W1264" s="465"/>
      <c r="X1264" s="464"/>
      <c r="Y1264" s="319"/>
      <c r="Z1264" s="294"/>
      <c r="AA1264" s="294"/>
      <c r="AB1264" s="294"/>
      <c r="AC1264" s="294"/>
      <c r="AD1264" s="294"/>
      <c r="AE1264" s="294"/>
      <c r="AF1264" s="294"/>
      <c r="AG1264" s="294"/>
      <c r="AH1264" s="294"/>
      <c r="AI1264" s="295"/>
      <c r="AJ1264" s="296"/>
      <c r="AK1264" s="321"/>
      <c r="AL1264" s="294"/>
      <c r="AM1264" s="294"/>
      <c r="AN1264" s="320"/>
      <c r="AO1264" s="320"/>
      <c r="AP1264" s="320"/>
      <c r="AQ1264" s="320"/>
      <c r="AR1264" s="320"/>
      <c r="AS1264" s="320"/>
      <c r="AT1264" s="320"/>
      <c r="AU1264" s="320"/>
      <c r="AV1264" s="320"/>
      <c r="AW1264" s="320"/>
      <c r="AX1264" s="320"/>
      <c r="AY1264" s="320"/>
      <c r="AZ1264" s="320"/>
      <c r="BA1264" s="320"/>
      <c r="BB1264" s="320"/>
      <c r="BC1264" s="320"/>
      <c r="BD1264" s="320"/>
    </row>
    <row r="1265" spans="1:56" ht="16.5" customHeight="1">
      <c r="A1265" s="312"/>
      <c r="B1265" s="451"/>
      <c r="C1265" s="313"/>
      <c r="D1265" s="313"/>
      <c r="E1265" s="313"/>
      <c r="F1265" s="313"/>
      <c r="G1265" s="313"/>
      <c r="H1265" s="313"/>
      <c r="I1265" s="313"/>
      <c r="J1265" s="313"/>
      <c r="K1265" s="313"/>
      <c r="L1265" s="313"/>
      <c r="M1265" s="313"/>
      <c r="N1265" s="313"/>
      <c r="O1265" s="314"/>
      <c r="P1265" s="314"/>
      <c r="Q1265" s="314"/>
      <c r="R1265" s="314"/>
      <c r="S1265" s="313"/>
      <c r="T1265" s="315"/>
      <c r="U1265" s="316"/>
      <c r="V1265" s="317"/>
      <c r="W1265" s="465"/>
      <c r="X1265" s="464"/>
      <c r="Y1265" s="319"/>
      <c r="Z1265" s="294"/>
      <c r="AA1265" s="294"/>
      <c r="AB1265" s="294"/>
      <c r="AC1265" s="294"/>
      <c r="AD1265" s="294"/>
      <c r="AE1265" s="294"/>
      <c r="AF1265" s="294"/>
      <c r="AG1265" s="294"/>
      <c r="AH1265" s="294"/>
      <c r="AI1265" s="295"/>
      <c r="AJ1265" s="296"/>
      <c r="AK1265" s="321"/>
      <c r="AL1265" s="294"/>
      <c r="AM1265" s="294"/>
      <c r="AN1265" s="320"/>
      <c r="AO1265" s="320"/>
      <c r="AP1265" s="320"/>
      <c r="AQ1265" s="320"/>
      <c r="AR1265" s="320"/>
      <c r="AS1265" s="320"/>
      <c r="AT1265" s="320"/>
      <c r="AU1265" s="320"/>
      <c r="AV1265" s="320"/>
      <c r="AW1265" s="320"/>
      <c r="AX1265" s="320"/>
      <c r="AY1265" s="320"/>
      <c r="AZ1265" s="320"/>
      <c r="BA1265" s="320"/>
      <c r="BB1265" s="320"/>
      <c r="BC1265" s="320"/>
      <c r="BD1265" s="320"/>
    </row>
    <row r="1266" spans="1:56" ht="16.5" customHeight="1">
      <c r="A1266" s="312"/>
      <c r="B1266" s="451"/>
      <c r="C1266" s="313"/>
      <c r="D1266" s="313"/>
      <c r="E1266" s="313"/>
      <c r="F1266" s="313"/>
      <c r="G1266" s="313"/>
      <c r="H1266" s="313"/>
      <c r="I1266" s="313"/>
      <c r="J1266" s="313"/>
      <c r="K1266" s="313"/>
      <c r="L1266" s="313"/>
      <c r="M1266" s="313"/>
      <c r="N1266" s="313"/>
      <c r="O1266" s="314"/>
      <c r="P1266" s="314"/>
      <c r="Q1266" s="314"/>
      <c r="R1266" s="314"/>
      <c r="S1266" s="313"/>
      <c r="T1266" s="315"/>
      <c r="U1266" s="316"/>
      <c r="V1266" s="317"/>
      <c r="W1266" s="465"/>
      <c r="X1266" s="464"/>
      <c r="Y1266" s="319"/>
      <c r="Z1266" s="294"/>
      <c r="AA1266" s="294"/>
      <c r="AB1266" s="294"/>
      <c r="AC1266" s="294"/>
      <c r="AD1266" s="294"/>
      <c r="AE1266" s="294"/>
      <c r="AF1266" s="294"/>
      <c r="AG1266" s="294"/>
      <c r="AH1266" s="294"/>
      <c r="AI1266" s="295"/>
      <c r="AJ1266" s="296"/>
      <c r="AK1266" s="321"/>
      <c r="AL1266" s="294"/>
      <c r="AM1266" s="294"/>
      <c r="AN1266" s="320"/>
      <c r="AO1266" s="320"/>
      <c r="AP1266" s="320"/>
      <c r="AQ1266" s="320"/>
      <c r="AR1266" s="320"/>
      <c r="AS1266" s="320"/>
      <c r="AT1266" s="320"/>
      <c r="AU1266" s="320"/>
      <c r="AV1266" s="320"/>
      <c r="AW1266" s="320"/>
      <c r="AX1266" s="320"/>
      <c r="AY1266" s="320"/>
      <c r="AZ1266" s="320"/>
      <c r="BA1266" s="320"/>
      <c r="BB1266" s="320"/>
      <c r="BC1266" s="320"/>
      <c r="BD1266" s="320"/>
    </row>
    <row r="1267" spans="1:56" ht="16.5" customHeight="1">
      <c r="A1267" s="312"/>
      <c r="B1267" s="451"/>
      <c r="C1267" s="313"/>
      <c r="D1267" s="313"/>
      <c r="E1267" s="313"/>
      <c r="F1267" s="313"/>
      <c r="G1267" s="313"/>
      <c r="H1267" s="313"/>
      <c r="I1267" s="313"/>
      <c r="J1267" s="313"/>
      <c r="K1267" s="313"/>
      <c r="L1267" s="313"/>
      <c r="M1267" s="313"/>
      <c r="N1267" s="313"/>
      <c r="O1267" s="314"/>
      <c r="P1267" s="314"/>
      <c r="Q1267" s="314"/>
      <c r="R1267" s="314"/>
      <c r="S1267" s="313"/>
      <c r="T1267" s="315"/>
      <c r="U1267" s="316"/>
      <c r="V1267" s="317"/>
      <c r="W1267" s="465"/>
      <c r="X1267" s="464"/>
      <c r="Y1267" s="319"/>
      <c r="Z1267" s="294"/>
      <c r="AA1267" s="294"/>
      <c r="AB1267" s="294"/>
      <c r="AC1267" s="294"/>
      <c r="AD1267" s="294"/>
      <c r="AE1267" s="294"/>
      <c r="AF1267" s="294"/>
      <c r="AG1267" s="294"/>
      <c r="AH1267" s="294"/>
      <c r="AI1267" s="295"/>
      <c r="AJ1267" s="296"/>
      <c r="AK1267" s="321"/>
      <c r="AL1267" s="294"/>
      <c r="AM1267" s="294"/>
      <c r="AN1267" s="320"/>
      <c r="AO1267" s="320"/>
      <c r="AP1267" s="320"/>
      <c r="AQ1267" s="320"/>
      <c r="AR1267" s="320"/>
      <c r="AS1267" s="320"/>
      <c r="AT1267" s="320"/>
      <c r="AU1267" s="320"/>
      <c r="AV1267" s="320"/>
      <c r="AW1267" s="320"/>
      <c r="AX1267" s="320"/>
      <c r="AY1267" s="320"/>
      <c r="AZ1267" s="320"/>
      <c r="BA1267" s="320"/>
      <c r="BB1267" s="320"/>
      <c r="BC1267" s="320"/>
      <c r="BD1267" s="320"/>
    </row>
    <row r="1268" spans="1:56" ht="16.5" customHeight="1">
      <c r="A1268" s="312"/>
      <c r="B1268" s="451"/>
      <c r="C1268" s="313"/>
      <c r="D1268" s="313"/>
      <c r="E1268" s="313"/>
      <c r="F1268" s="313"/>
      <c r="G1268" s="313"/>
      <c r="H1268" s="313"/>
      <c r="I1268" s="313"/>
      <c r="J1268" s="313"/>
      <c r="K1268" s="313"/>
      <c r="L1268" s="313"/>
      <c r="M1268" s="313"/>
      <c r="N1268" s="313"/>
      <c r="O1268" s="314"/>
      <c r="P1268" s="314"/>
      <c r="Q1268" s="314"/>
      <c r="R1268" s="314"/>
      <c r="S1268" s="313"/>
      <c r="T1268" s="315"/>
      <c r="U1268" s="316"/>
      <c r="V1268" s="317"/>
      <c r="W1268" s="465"/>
      <c r="X1268" s="464"/>
      <c r="Y1268" s="319"/>
      <c r="Z1268" s="294"/>
      <c r="AA1268" s="294"/>
      <c r="AB1268" s="294"/>
      <c r="AC1268" s="294"/>
      <c r="AD1268" s="294"/>
      <c r="AE1268" s="294"/>
      <c r="AF1268" s="294"/>
      <c r="AG1268" s="294"/>
      <c r="AH1268" s="294"/>
      <c r="AI1268" s="295"/>
      <c r="AJ1268" s="296"/>
      <c r="AK1268" s="321"/>
      <c r="AL1268" s="294"/>
      <c r="AM1268" s="294"/>
      <c r="AN1268" s="320"/>
      <c r="AO1268" s="320"/>
      <c r="AP1268" s="320"/>
      <c r="AQ1268" s="320"/>
      <c r="AR1268" s="320"/>
      <c r="AS1268" s="320"/>
      <c r="AT1268" s="320"/>
      <c r="AU1268" s="320"/>
      <c r="AV1268" s="320"/>
      <c r="AW1268" s="320"/>
      <c r="AX1268" s="320"/>
      <c r="AY1268" s="320"/>
      <c r="AZ1268" s="320"/>
      <c r="BA1268" s="320"/>
      <c r="BB1268" s="320"/>
      <c r="BC1268" s="320"/>
      <c r="BD1268" s="320"/>
    </row>
    <row r="1269" spans="1:56" ht="16.5" customHeight="1">
      <c r="A1269" s="312"/>
      <c r="B1269" s="451"/>
      <c r="C1269" s="313"/>
      <c r="D1269" s="313"/>
      <c r="E1269" s="313"/>
      <c r="F1269" s="313"/>
      <c r="G1269" s="313"/>
      <c r="H1269" s="313"/>
      <c r="I1269" s="313"/>
      <c r="J1269" s="313"/>
      <c r="K1269" s="313"/>
      <c r="L1269" s="313"/>
      <c r="M1269" s="313"/>
      <c r="N1269" s="313"/>
      <c r="O1269" s="314"/>
      <c r="P1269" s="314"/>
      <c r="Q1269" s="314"/>
      <c r="R1269" s="314"/>
      <c r="S1269" s="313"/>
      <c r="T1269" s="315"/>
      <c r="U1269" s="316"/>
      <c r="V1269" s="317"/>
      <c r="W1269" s="465"/>
      <c r="X1269" s="464"/>
      <c r="Y1269" s="319"/>
      <c r="Z1269" s="294"/>
      <c r="AA1269" s="294"/>
      <c r="AB1269" s="294"/>
      <c r="AC1269" s="294"/>
      <c r="AD1269" s="294"/>
      <c r="AE1269" s="294"/>
      <c r="AF1269" s="294"/>
      <c r="AG1269" s="294"/>
      <c r="AH1269" s="294"/>
      <c r="AI1269" s="295"/>
      <c r="AJ1269" s="296"/>
      <c r="AK1269" s="321"/>
      <c r="AL1269" s="294"/>
      <c r="AM1269" s="294"/>
      <c r="AN1269" s="320"/>
      <c r="AO1269" s="320"/>
      <c r="AP1269" s="320"/>
      <c r="AQ1269" s="320"/>
      <c r="AR1269" s="320"/>
      <c r="AS1269" s="320"/>
      <c r="AT1269" s="320"/>
      <c r="AU1269" s="320"/>
      <c r="AV1269" s="320"/>
      <c r="AW1269" s="320"/>
      <c r="AX1269" s="320"/>
      <c r="AY1269" s="320"/>
      <c r="AZ1269" s="320"/>
      <c r="BA1269" s="320"/>
      <c r="BB1269" s="320"/>
      <c r="BC1269" s="320"/>
      <c r="BD1269" s="320"/>
    </row>
    <row r="1270" spans="1:56" ht="16.5" customHeight="1">
      <c r="A1270" s="312"/>
      <c r="B1270" s="451"/>
      <c r="C1270" s="313"/>
      <c r="D1270" s="313"/>
      <c r="E1270" s="313"/>
      <c r="F1270" s="313"/>
      <c r="G1270" s="313"/>
      <c r="H1270" s="313"/>
      <c r="I1270" s="313"/>
      <c r="J1270" s="313"/>
      <c r="K1270" s="313"/>
      <c r="L1270" s="313"/>
      <c r="M1270" s="313"/>
      <c r="N1270" s="313"/>
      <c r="O1270" s="314"/>
      <c r="P1270" s="314"/>
      <c r="Q1270" s="314"/>
      <c r="R1270" s="314"/>
      <c r="S1270" s="313"/>
      <c r="T1270" s="315"/>
      <c r="U1270" s="316"/>
      <c r="V1270" s="317"/>
      <c r="W1270" s="465"/>
      <c r="X1270" s="464"/>
      <c r="Y1270" s="319"/>
      <c r="Z1270" s="294"/>
      <c r="AA1270" s="294"/>
      <c r="AB1270" s="294"/>
      <c r="AC1270" s="294"/>
      <c r="AD1270" s="294"/>
      <c r="AE1270" s="294"/>
      <c r="AF1270" s="294"/>
      <c r="AG1270" s="294"/>
      <c r="AH1270" s="294"/>
      <c r="AI1270" s="295"/>
      <c r="AJ1270" s="296"/>
      <c r="AK1270" s="321"/>
      <c r="AL1270" s="294"/>
      <c r="AM1270" s="294"/>
      <c r="AN1270" s="320"/>
      <c r="AO1270" s="320"/>
      <c r="AP1270" s="320"/>
      <c r="AQ1270" s="320"/>
      <c r="AR1270" s="320"/>
      <c r="AS1270" s="320"/>
      <c r="AT1270" s="320"/>
      <c r="AU1270" s="320"/>
      <c r="AV1270" s="320"/>
      <c r="AW1270" s="320"/>
      <c r="AX1270" s="320"/>
      <c r="AY1270" s="320"/>
      <c r="AZ1270" s="320"/>
      <c r="BA1270" s="320"/>
      <c r="BB1270" s="320"/>
      <c r="BC1270" s="320"/>
      <c r="BD1270" s="320"/>
    </row>
    <row r="1271" spans="1:56" ht="16.5" customHeight="1">
      <c r="A1271" s="312"/>
      <c r="B1271" s="451"/>
      <c r="C1271" s="313"/>
      <c r="D1271" s="313"/>
      <c r="E1271" s="313"/>
      <c r="F1271" s="313"/>
      <c r="G1271" s="313"/>
      <c r="H1271" s="313"/>
      <c r="I1271" s="313"/>
      <c r="J1271" s="313"/>
      <c r="K1271" s="313"/>
      <c r="L1271" s="313"/>
      <c r="M1271" s="313"/>
      <c r="N1271" s="313"/>
      <c r="O1271" s="314"/>
      <c r="P1271" s="314"/>
      <c r="Q1271" s="314"/>
      <c r="R1271" s="314"/>
      <c r="S1271" s="313"/>
      <c r="T1271" s="315"/>
      <c r="U1271" s="316"/>
      <c r="V1271" s="317"/>
      <c r="W1271" s="465"/>
      <c r="X1271" s="464"/>
      <c r="Y1271" s="319"/>
      <c r="Z1271" s="294"/>
      <c r="AA1271" s="294"/>
      <c r="AB1271" s="294"/>
      <c r="AC1271" s="294"/>
      <c r="AD1271" s="294"/>
      <c r="AE1271" s="294"/>
      <c r="AF1271" s="294"/>
      <c r="AG1271" s="294"/>
      <c r="AH1271" s="294"/>
      <c r="AI1271" s="295"/>
      <c r="AJ1271" s="296"/>
      <c r="AK1271" s="321"/>
      <c r="AL1271" s="294"/>
      <c r="AM1271" s="294"/>
      <c r="AN1271" s="320"/>
      <c r="AO1271" s="320"/>
      <c r="AP1271" s="320"/>
      <c r="AQ1271" s="320"/>
      <c r="AR1271" s="320"/>
      <c r="AS1271" s="320"/>
      <c r="AT1271" s="320"/>
      <c r="AU1271" s="320"/>
      <c r="AV1271" s="320"/>
      <c r="AW1271" s="320"/>
      <c r="AX1271" s="320"/>
      <c r="AY1271" s="320"/>
      <c r="AZ1271" s="320"/>
      <c r="BA1271" s="320"/>
      <c r="BB1271" s="320"/>
      <c r="BC1271" s="320"/>
      <c r="BD1271" s="320"/>
    </row>
    <row r="1272" spans="1:56" ht="16.5" customHeight="1">
      <c r="A1272" s="312"/>
      <c r="B1272" s="451"/>
      <c r="C1272" s="313"/>
      <c r="D1272" s="313"/>
      <c r="E1272" s="313"/>
      <c r="F1272" s="313"/>
      <c r="G1272" s="313"/>
      <c r="H1272" s="313"/>
      <c r="I1272" s="313"/>
      <c r="J1272" s="313"/>
      <c r="K1272" s="313"/>
      <c r="L1272" s="313"/>
      <c r="M1272" s="313"/>
      <c r="N1272" s="313"/>
      <c r="O1272" s="314"/>
      <c r="P1272" s="314"/>
      <c r="Q1272" s="314"/>
      <c r="R1272" s="314"/>
      <c r="S1272" s="313"/>
      <c r="T1272" s="315"/>
      <c r="U1272" s="316"/>
      <c r="V1272" s="317"/>
      <c r="W1272" s="465"/>
      <c r="X1272" s="464"/>
      <c r="Y1272" s="319"/>
      <c r="Z1272" s="294"/>
      <c r="AA1272" s="294"/>
      <c r="AB1272" s="294"/>
      <c r="AC1272" s="294"/>
      <c r="AD1272" s="294"/>
      <c r="AE1272" s="294"/>
      <c r="AF1272" s="294"/>
      <c r="AG1272" s="294"/>
      <c r="AH1272" s="294"/>
      <c r="AI1272" s="295"/>
      <c r="AJ1272" s="296"/>
      <c r="AK1272" s="321"/>
      <c r="AL1272" s="294"/>
      <c r="AM1272" s="294"/>
      <c r="AN1272" s="320"/>
      <c r="AO1272" s="320"/>
      <c r="AP1272" s="320"/>
      <c r="AQ1272" s="320"/>
      <c r="AR1272" s="320"/>
      <c r="AS1272" s="320"/>
      <c r="AT1272" s="320"/>
      <c r="AU1272" s="320"/>
      <c r="AV1272" s="320"/>
      <c r="AW1272" s="320"/>
      <c r="AX1272" s="320"/>
      <c r="AY1272" s="320"/>
      <c r="AZ1272" s="320"/>
      <c r="BA1272" s="320"/>
      <c r="BB1272" s="320"/>
      <c r="BC1272" s="320"/>
      <c r="BD1272" s="320"/>
    </row>
    <row r="1273" spans="1:56" ht="16.5" customHeight="1">
      <c r="A1273" s="312"/>
      <c r="B1273" s="451"/>
      <c r="C1273" s="313"/>
      <c r="D1273" s="313"/>
      <c r="E1273" s="313"/>
      <c r="F1273" s="313"/>
      <c r="G1273" s="313"/>
      <c r="H1273" s="313"/>
      <c r="I1273" s="313"/>
      <c r="J1273" s="313"/>
      <c r="K1273" s="313"/>
      <c r="L1273" s="313"/>
      <c r="M1273" s="313"/>
      <c r="N1273" s="313"/>
      <c r="O1273" s="314"/>
      <c r="P1273" s="314"/>
      <c r="Q1273" s="314"/>
      <c r="R1273" s="314"/>
      <c r="S1273" s="313"/>
      <c r="T1273" s="315"/>
      <c r="U1273" s="316"/>
      <c r="V1273" s="317"/>
      <c r="W1273" s="465"/>
      <c r="X1273" s="464"/>
      <c r="Y1273" s="319"/>
      <c r="Z1273" s="294"/>
      <c r="AA1273" s="294"/>
      <c r="AB1273" s="294"/>
      <c r="AC1273" s="294"/>
      <c r="AD1273" s="294"/>
      <c r="AE1273" s="294"/>
      <c r="AF1273" s="294"/>
      <c r="AG1273" s="294"/>
      <c r="AH1273" s="294"/>
      <c r="AI1273" s="295"/>
      <c r="AJ1273" s="296"/>
      <c r="AK1273" s="321"/>
      <c r="AL1273" s="294"/>
      <c r="AM1273" s="294"/>
      <c r="AN1273" s="320"/>
      <c r="AO1273" s="320"/>
      <c r="AP1273" s="320"/>
      <c r="AQ1273" s="320"/>
      <c r="AR1273" s="320"/>
      <c r="AS1273" s="320"/>
      <c r="AT1273" s="320"/>
      <c r="AU1273" s="320"/>
      <c r="AV1273" s="320"/>
      <c r="AW1273" s="320"/>
      <c r="AX1273" s="320"/>
      <c r="AY1273" s="320"/>
      <c r="AZ1273" s="320"/>
      <c r="BA1273" s="320"/>
      <c r="BB1273" s="320"/>
      <c r="BC1273" s="320"/>
      <c r="BD1273" s="320"/>
    </row>
    <row r="1274" spans="1:56" ht="16.5" customHeight="1">
      <c r="A1274" s="312"/>
      <c r="B1274" s="451"/>
      <c r="C1274" s="313"/>
      <c r="D1274" s="313"/>
      <c r="E1274" s="313"/>
      <c r="F1274" s="313"/>
      <c r="G1274" s="313"/>
      <c r="H1274" s="313"/>
      <c r="I1274" s="313"/>
      <c r="J1274" s="313"/>
      <c r="K1274" s="313"/>
      <c r="L1274" s="313"/>
      <c r="M1274" s="313"/>
      <c r="N1274" s="313"/>
      <c r="O1274" s="314"/>
      <c r="P1274" s="314"/>
      <c r="Q1274" s="314"/>
      <c r="R1274" s="314"/>
      <c r="S1274" s="313"/>
      <c r="T1274" s="315"/>
      <c r="U1274" s="316"/>
      <c r="V1274" s="317"/>
      <c r="W1274" s="465"/>
      <c r="X1274" s="464"/>
      <c r="Y1274" s="319"/>
      <c r="Z1274" s="294"/>
      <c r="AA1274" s="294"/>
      <c r="AB1274" s="294"/>
      <c r="AC1274" s="294"/>
      <c r="AD1274" s="294"/>
      <c r="AE1274" s="294"/>
      <c r="AF1274" s="294"/>
      <c r="AG1274" s="294"/>
      <c r="AH1274" s="294"/>
      <c r="AI1274" s="295"/>
      <c r="AJ1274" s="296"/>
      <c r="AK1274" s="321"/>
      <c r="AL1274" s="294"/>
      <c r="AM1274" s="294"/>
      <c r="AN1274" s="320"/>
      <c r="AO1274" s="320"/>
      <c r="AP1274" s="320"/>
      <c r="AQ1274" s="320"/>
      <c r="AR1274" s="320"/>
      <c r="AS1274" s="320"/>
      <c r="AT1274" s="320"/>
      <c r="AU1274" s="320"/>
      <c r="AV1274" s="320"/>
      <c r="AW1274" s="320"/>
      <c r="AX1274" s="320"/>
      <c r="AY1274" s="320"/>
      <c r="AZ1274" s="320"/>
      <c r="BA1274" s="320"/>
      <c r="BB1274" s="320"/>
      <c r="BC1274" s="320"/>
      <c r="BD1274" s="320"/>
    </row>
    <row r="1275" spans="1:56" ht="16.5" customHeight="1">
      <c r="A1275" s="312"/>
      <c r="B1275" s="451"/>
      <c r="C1275" s="313"/>
      <c r="D1275" s="313"/>
      <c r="E1275" s="313"/>
      <c r="F1275" s="313"/>
      <c r="G1275" s="313"/>
      <c r="H1275" s="313"/>
      <c r="I1275" s="313"/>
      <c r="J1275" s="313"/>
      <c r="K1275" s="313"/>
      <c r="L1275" s="313"/>
      <c r="M1275" s="313"/>
      <c r="N1275" s="313"/>
      <c r="O1275" s="314"/>
      <c r="P1275" s="314"/>
      <c r="Q1275" s="314"/>
      <c r="R1275" s="314"/>
      <c r="S1275" s="313"/>
      <c r="T1275" s="315"/>
      <c r="U1275" s="316"/>
      <c r="V1275" s="317"/>
      <c r="W1275" s="465"/>
      <c r="X1275" s="464"/>
      <c r="Y1275" s="319"/>
      <c r="Z1275" s="294"/>
      <c r="AA1275" s="294"/>
      <c r="AB1275" s="294"/>
      <c r="AC1275" s="294"/>
      <c r="AD1275" s="294"/>
      <c r="AE1275" s="294"/>
      <c r="AF1275" s="294"/>
      <c r="AG1275" s="294"/>
      <c r="AH1275" s="294"/>
      <c r="AI1275" s="295"/>
      <c r="AJ1275" s="296"/>
      <c r="AK1275" s="321"/>
      <c r="AL1275" s="294"/>
      <c r="AM1275" s="294"/>
      <c r="AN1275" s="320"/>
      <c r="AO1275" s="320"/>
      <c r="AP1275" s="320"/>
      <c r="AQ1275" s="320"/>
      <c r="AR1275" s="320"/>
      <c r="AS1275" s="320"/>
      <c r="AT1275" s="320"/>
      <c r="AU1275" s="320"/>
      <c r="AV1275" s="320"/>
      <c r="AW1275" s="320"/>
      <c r="AX1275" s="320"/>
      <c r="AY1275" s="320"/>
      <c r="AZ1275" s="320"/>
      <c r="BA1275" s="320"/>
      <c r="BB1275" s="320"/>
      <c r="BC1275" s="320"/>
      <c r="BD1275" s="320"/>
    </row>
    <row r="1276" spans="1:56" ht="16.5" customHeight="1">
      <c r="A1276" s="312"/>
      <c r="B1276" s="451"/>
      <c r="C1276" s="313"/>
      <c r="D1276" s="313"/>
      <c r="E1276" s="313"/>
      <c r="F1276" s="313"/>
      <c r="G1276" s="313"/>
      <c r="H1276" s="313"/>
      <c r="I1276" s="313"/>
      <c r="J1276" s="313"/>
      <c r="K1276" s="313"/>
      <c r="L1276" s="313"/>
      <c r="M1276" s="313"/>
      <c r="N1276" s="313"/>
      <c r="O1276" s="314"/>
      <c r="P1276" s="314"/>
      <c r="Q1276" s="314"/>
      <c r="R1276" s="314"/>
      <c r="S1276" s="313"/>
      <c r="T1276" s="315"/>
      <c r="U1276" s="316"/>
      <c r="V1276" s="317"/>
      <c r="W1276" s="465"/>
      <c r="X1276" s="464"/>
      <c r="Y1276" s="319"/>
      <c r="Z1276" s="294"/>
      <c r="AA1276" s="294"/>
      <c r="AB1276" s="294"/>
      <c r="AC1276" s="294"/>
      <c r="AD1276" s="294"/>
      <c r="AE1276" s="294"/>
      <c r="AF1276" s="294"/>
      <c r="AG1276" s="294"/>
      <c r="AH1276" s="294"/>
      <c r="AI1276" s="295"/>
      <c r="AJ1276" s="296"/>
      <c r="AK1276" s="321"/>
      <c r="AL1276" s="294"/>
      <c r="AM1276" s="294"/>
      <c r="AN1276" s="320"/>
      <c r="AO1276" s="320"/>
      <c r="AP1276" s="320"/>
      <c r="AQ1276" s="320"/>
      <c r="AR1276" s="320"/>
      <c r="AS1276" s="320"/>
      <c r="AT1276" s="320"/>
      <c r="AU1276" s="320"/>
      <c r="AV1276" s="320"/>
      <c r="AW1276" s="320"/>
      <c r="AX1276" s="320"/>
      <c r="AY1276" s="320"/>
      <c r="AZ1276" s="320"/>
      <c r="BA1276" s="320"/>
      <c r="BB1276" s="320"/>
      <c r="BC1276" s="320"/>
      <c r="BD1276" s="320"/>
    </row>
    <row r="1277" spans="1:56" ht="16.5" customHeight="1">
      <c r="A1277" s="312"/>
      <c r="B1277" s="451"/>
      <c r="C1277" s="313"/>
      <c r="D1277" s="313"/>
      <c r="E1277" s="313"/>
      <c r="F1277" s="313"/>
      <c r="G1277" s="313"/>
      <c r="H1277" s="313"/>
      <c r="I1277" s="313"/>
      <c r="J1277" s="313"/>
      <c r="K1277" s="313"/>
      <c r="L1277" s="313"/>
      <c r="M1277" s="313"/>
      <c r="N1277" s="313"/>
      <c r="O1277" s="314"/>
      <c r="P1277" s="314"/>
      <c r="Q1277" s="314"/>
      <c r="R1277" s="314"/>
      <c r="S1277" s="313"/>
      <c r="T1277" s="315"/>
      <c r="U1277" s="316"/>
      <c r="V1277" s="317"/>
      <c r="W1277" s="465"/>
      <c r="X1277" s="464"/>
      <c r="Y1277" s="319"/>
      <c r="Z1277" s="294"/>
      <c r="AA1277" s="294"/>
      <c r="AB1277" s="294"/>
      <c r="AC1277" s="294"/>
      <c r="AD1277" s="294"/>
      <c r="AE1277" s="294"/>
      <c r="AF1277" s="294"/>
      <c r="AG1277" s="294"/>
      <c r="AH1277" s="294"/>
      <c r="AI1277" s="295"/>
      <c r="AJ1277" s="296"/>
      <c r="AK1277" s="321"/>
      <c r="AL1277" s="294"/>
      <c r="AM1277" s="294"/>
      <c r="AN1277" s="320"/>
      <c r="AO1277" s="320"/>
      <c r="AP1277" s="320"/>
      <c r="AQ1277" s="320"/>
      <c r="AR1277" s="320"/>
      <c r="AS1277" s="320"/>
      <c r="AT1277" s="320"/>
      <c r="AU1277" s="320"/>
      <c r="AV1277" s="320"/>
      <c r="AW1277" s="320"/>
      <c r="AX1277" s="320"/>
      <c r="AY1277" s="320"/>
      <c r="AZ1277" s="320"/>
      <c r="BA1277" s="320"/>
      <c r="BB1277" s="320"/>
      <c r="BC1277" s="320"/>
      <c r="BD1277" s="320"/>
    </row>
    <row r="1278" spans="1:56" ht="16.5" customHeight="1">
      <c r="A1278" s="312"/>
      <c r="B1278" s="451"/>
      <c r="C1278" s="313"/>
      <c r="D1278" s="313"/>
      <c r="E1278" s="313"/>
      <c r="F1278" s="313"/>
      <c r="G1278" s="313"/>
      <c r="H1278" s="313"/>
      <c r="I1278" s="313"/>
      <c r="J1278" s="313"/>
      <c r="K1278" s="313"/>
      <c r="L1278" s="313"/>
      <c r="M1278" s="313"/>
      <c r="N1278" s="313"/>
      <c r="O1278" s="314"/>
      <c r="P1278" s="314"/>
      <c r="Q1278" s="314"/>
      <c r="R1278" s="314"/>
      <c r="S1278" s="313"/>
      <c r="T1278" s="315"/>
      <c r="U1278" s="316"/>
      <c r="V1278" s="317"/>
      <c r="W1278" s="465"/>
      <c r="X1278" s="464"/>
      <c r="Y1278" s="319"/>
      <c r="Z1278" s="294"/>
      <c r="AA1278" s="294"/>
      <c r="AB1278" s="294"/>
      <c r="AC1278" s="294"/>
      <c r="AD1278" s="294"/>
      <c r="AE1278" s="294"/>
      <c r="AF1278" s="294"/>
      <c r="AG1278" s="294"/>
      <c r="AH1278" s="294"/>
      <c r="AI1278" s="295"/>
      <c r="AJ1278" s="296"/>
      <c r="AK1278" s="321"/>
      <c r="AL1278" s="294"/>
      <c r="AM1278" s="294"/>
      <c r="AN1278" s="320"/>
      <c r="AO1278" s="320"/>
      <c r="AP1278" s="320"/>
      <c r="AQ1278" s="320"/>
      <c r="AR1278" s="320"/>
      <c r="AS1278" s="320"/>
      <c r="AT1278" s="320"/>
      <c r="AU1278" s="320"/>
      <c r="AV1278" s="320"/>
      <c r="AW1278" s="320"/>
      <c r="AX1278" s="320"/>
      <c r="AY1278" s="320"/>
      <c r="AZ1278" s="320"/>
      <c r="BA1278" s="320"/>
      <c r="BB1278" s="320"/>
      <c r="BC1278" s="320"/>
      <c r="BD1278" s="320"/>
    </row>
    <row r="1279" spans="1:56" ht="16.5" customHeight="1">
      <c r="A1279" s="312"/>
      <c r="B1279" s="451"/>
      <c r="C1279" s="313"/>
      <c r="D1279" s="313"/>
      <c r="E1279" s="313"/>
      <c r="F1279" s="313"/>
      <c r="G1279" s="313"/>
      <c r="H1279" s="313"/>
      <c r="I1279" s="313"/>
      <c r="J1279" s="313"/>
      <c r="K1279" s="313"/>
      <c r="L1279" s="313"/>
      <c r="M1279" s="313"/>
      <c r="N1279" s="313"/>
      <c r="O1279" s="314"/>
      <c r="P1279" s="314"/>
      <c r="Q1279" s="314"/>
      <c r="R1279" s="314"/>
      <c r="S1279" s="313"/>
      <c r="T1279" s="315"/>
      <c r="U1279" s="316"/>
      <c r="V1279" s="317"/>
      <c r="W1279" s="465"/>
      <c r="X1279" s="464"/>
      <c r="Y1279" s="319"/>
      <c r="Z1279" s="294"/>
      <c r="AA1279" s="294"/>
      <c r="AB1279" s="294"/>
      <c r="AC1279" s="294"/>
      <c r="AD1279" s="294"/>
      <c r="AE1279" s="294"/>
      <c r="AF1279" s="294"/>
      <c r="AG1279" s="294"/>
      <c r="AH1279" s="294"/>
      <c r="AI1279" s="295"/>
      <c r="AJ1279" s="296"/>
      <c r="AK1279" s="321"/>
      <c r="AL1279" s="294"/>
      <c r="AM1279" s="294"/>
      <c r="AN1279" s="320"/>
      <c r="AO1279" s="320"/>
      <c r="AP1279" s="320"/>
      <c r="AQ1279" s="320"/>
      <c r="AR1279" s="320"/>
      <c r="AS1279" s="320"/>
      <c r="AT1279" s="320"/>
      <c r="AU1279" s="320"/>
      <c r="AV1279" s="320"/>
      <c r="AW1279" s="320"/>
      <c r="AX1279" s="320"/>
      <c r="AY1279" s="320"/>
      <c r="AZ1279" s="320"/>
      <c r="BA1279" s="320"/>
      <c r="BB1279" s="320"/>
      <c r="BC1279" s="320"/>
      <c r="BD1279" s="320"/>
    </row>
    <row r="1280" spans="1:56" ht="16.5" customHeight="1">
      <c r="A1280" s="312"/>
      <c r="B1280" s="451"/>
      <c r="C1280" s="313"/>
      <c r="D1280" s="313"/>
      <c r="E1280" s="313"/>
      <c r="F1280" s="313"/>
      <c r="G1280" s="313"/>
      <c r="H1280" s="313"/>
      <c r="I1280" s="313"/>
      <c r="J1280" s="313"/>
      <c r="K1280" s="313"/>
      <c r="L1280" s="313"/>
      <c r="M1280" s="313"/>
      <c r="N1280" s="313"/>
      <c r="O1280" s="314"/>
      <c r="P1280" s="314"/>
      <c r="Q1280" s="314"/>
      <c r="R1280" s="314"/>
      <c r="S1280" s="313"/>
      <c r="T1280" s="315"/>
      <c r="U1280" s="316"/>
      <c r="V1280" s="317"/>
      <c r="W1280" s="465"/>
      <c r="X1280" s="464"/>
      <c r="Y1280" s="319"/>
      <c r="Z1280" s="294"/>
      <c r="AA1280" s="294"/>
      <c r="AB1280" s="294"/>
      <c r="AC1280" s="294"/>
      <c r="AD1280" s="294"/>
      <c r="AE1280" s="294"/>
      <c r="AF1280" s="294"/>
      <c r="AG1280" s="294"/>
      <c r="AH1280" s="294"/>
      <c r="AI1280" s="295"/>
      <c r="AJ1280" s="296"/>
      <c r="AK1280" s="321"/>
      <c r="AL1280" s="294"/>
      <c r="AM1280" s="294"/>
      <c r="AN1280" s="320"/>
      <c r="AO1280" s="320"/>
      <c r="AP1280" s="320"/>
      <c r="AQ1280" s="320"/>
      <c r="AR1280" s="320"/>
      <c r="AS1280" s="320"/>
      <c r="AT1280" s="320"/>
      <c r="AU1280" s="320"/>
      <c r="AV1280" s="320"/>
      <c r="AW1280" s="320"/>
      <c r="AX1280" s="320"/>
      <c r="AY1280" s="320"/>
      <c r="AZ1280" s="320"/>
      <c r="BA1280" s="320"/>
      <c r="BB1280" s="320"/>
      <c r="BC1280" s="320"/>
      <c r="BD1280" s="320"/>
    </row>
    <row r="1281" spans="1:56" ht="16.5" customHeight="1">
      <c r="A1281" s="312"/>
      <c r="B1281" s="451"/>
      <c r="C1281" s="313"/>
      <c r="D1281" s="313"/>
      <c r="E1281" s="313"/>
      <c r="F1281" s="313"/>
      <c r="G1281" s="313"/>
      <c r="H1281" s="313"/>
      <c r="I1281" s="313"/>
      <c r="J1281" s="313"/>
      <c r="K1281" s="313"/>
      <c r="L1281" s="313"/>
      <c r="M1281" s="313"/>
      <c r="N1281" s="313"/>
      <c r="O1281" s="314"/>
      <c r="P1281" s="314"/>
      <c r="Q1281" s="314"/>
      <c r="R1281" s="314"/>
      <c r="S1281" s="313"/>
      <c r="T1281" s="315"/>
      <c r="U1281" s="316"/>
      <c r="V1281" s="317"/>
      <c r="W1281" s="465"/>
      <c r="X1281" s="464"/>
      <c r="Y1281" s="319"/>
      <c r="Z1281" s="294"/>
      <c r="AA1281" s="294"/>
      <c r="AB1281" s="294"/>
      <c r="AC1281" s="294"/>
      <c r="AD1281" s="294"/>
      <c r="AE1281" s="294"/>
      <c r="AF1281" s="294"/>
      <c r="AG1281" s="294"/>
      <c r="AH1281" s="294"/>
      <c r="AI1281" s="295"/>
      <c r="AJ1281" s="296"/>
      <c r="AK1281" s="321"/>
      <c r="AL1281" s="294"/>
      <c r="AM1281" s="294"/>
      <c r="AN1281" s="320"/>
      <c r="AO1281" s="320"/>
      <c r="AP1281" s="320"/>
      <c r="AQ1281" s="320"/>
      <c r="AR1281" s="320"/>
      <c r="AS1281" s="320"/>
      <c r="AT1281" s="320"/>
      <c r="AU1281" s="320"/>
      <c r="AV1281" s="320"/>
      <c r="AW1281" s="320"/>
      <c r="AX1281" s="320"/>
      <c r="AY1281" s="320"/>
      <c r="AZ1281" s="320"/>
      <c r="BA1281" s="320"/>
      <c r="BB1281" s="320"/>
      <c r="BC1281" s="320"/>
      <c r="BD1281" s="320"/>
    </row>
    <row r="1282" spans="1:56" ht="16.5" customHeight="1">
      <c r="A1282" s="312"/>
      <c r="B1282" s="451"/>
      <c r="C1282" s="313"/>
      <c r="D1282" s="313"/>
      <c r="E1282" s="313"/>
      <c r="F1282" s="313"/>
      <c r="G1282" s="313"/>
      <c r="H1282" s="313"/>
      <c r="I1282" s="313"/>
      <c r="J1282" s="313"/>
      <c r="K1282" s="313"/>
      <c r="L1282" s="313"/>
      <c r="M1282" s="313"/>
      <c r="N1282" s="313"/>
      <c r="O1282" s="314"/>
      <c r="P1282" s="314"/>
      <c r="Q1282" s="314"/>
      <c r="R1282" s="314"/>
      <c r="S1282" s="313"/>
      <c r="T1282" s="315"/>
      <c r="U1282" s="316"/>
      <c r="V1282" s="317"/>
      <c r="W1282" s="465"/>
      <c r="X1282" s="464"/>
      <c r="Y1282" s="319"/>
      <c r="Z1282" s="294"/>
      <c r="AA1282" s="294"/>
      <c r="AB1282" s="294"/>
      <c r="AC1282" s="294"/>
      <c r="AD1282" s="294"/>
      <c r="AE1282" s="294"/>
      <c r="AF1282" s="294"/>
      <c r="AG1282" s="294"/>
      <c r="AH1282" s="294"/>
      <c r="AI1282" s="295"/>
      <c r="AJ1282" s="296"/>
      <c r="AK1282" s="321"/>
      <c r="AL1282" s="294"/>
      <c r="AM1282" s="294"/>
      <c r="AN1282" s="320"/>
      <c r="AO1282" s="320"/>
      <c r="AP1282" s="320"/>
      <c r="AQ1282" s="320"/>
      <c r="AR1282" s="320"/>
      <c r="AS1282" s="320"/>
      <c r="AT1282" s="320"/>
      <c r="AU1282" s="320"/>
      <c r="AV1282" s="320"/>
      <c r="AW1282" s="320"/>
      <c r="AX1282" s="320"/>
      <c r="AY1282" s="320"/>
      <c r="AZ1282" s="320"/>
      <c r="BA1282" s="320"/>
      <c r="BB1282" s="320"/>
      <c r="BC1282" s="320"/>
      <c r="BD1282" s="320"/>
    </row>
    <row r="1283" spans="1:56" ht="16.5" customHeight="1">
      <c r="A1283" s="312"/>
      <c r="B1283" s="451"/>
      <c r="C1283" s="313"/>
      <c r="D1283" s="313"/>
      <c r="E1283" s="313"/>
      <c r="F1283" s="313"/>
      <c r="G1283" s="313"/>
      <c r="H1283" s="313"/>
      <c r="I1283" s="313"/>
      <c r="J1283" s="313"/>
      <c r="K1283" s="313"/>
      <c r="L1283" s="313"/>
      <c r="M1283" s="313"/>
      <c r="N1283" s="313"/>
      <c r="O1283" s="314"/>
      <c r="P1283" s="314"/>
      <c r="Q1283" s="314"/>
      <c r="R1283" s="314"/>
      <c r="S1283" s="313"/>
      <c r="T1283" s="315"/>
      <c r="U1283" s="316"/>
      <c r="V1283" s="317"/>
      <c r="W1283" s="465"/>
      <c r="X1283" s="464"/>
      <c r="Y1283" s="319"/>
      <c r="Z1283" s="294"/>
      <c r="AA1283" s="294"/>
      <c r="AB1283" s="294"/>
      <c r="AC1283" s="294"/>
      <c r="AD1283" s="294"/>
      <c r="AE1283" s="294"/>
      <c r="AF1283" s="294"/>
      <c r="AG1283" s="294"/>
      <c r="AH1283" s="294"/>
      <c r="AI1283" s="295"/>
      <c r="AJ1283" s="296"/>
      <c r="AK1283" s="321"/>
      <c r="AL1283" s="294"/>
      <c r="AM1283" s="294"/>
      <c r="AN1283" s="320"/>
      <c r="AO1283" s="320"/>
      <c r="AP1283" s="320"/>
      <c r="AQ1283" s="320"/>
      <c r="AR1283" s="320"/>
      <c r="AS1283" s="320"/>
      <c r="AT1283" s="320"/>
      <c r="AU1283" s="320"/>
      <c r="AV1283" s="320"/>
      <c r="AW1283" s="320"/>
      <c r="AX1283" s="320"/>
      <c r="AY1283" s="320"/>
      <c r="AZ1283" s="320"/>
      <c r="BA1283" s="320"/>
      <c r="BB1283" s="320"/>
      <c r="BC1283" s="320"/>
      <c r="BD1283" s="320"/>
    </row>
    <row r="1284" spans="1:56" ht="16.5" customHeight="1">
      <c r="A1284" s="312"/>
      <c r="B1284" s="451"/>
      <c r="C1284" s="313"/>
      <c r="D1284" s="313"/>
      <c r="E1284" s="313"/>
      <c r="F1284" s="313"/>
      <c r="G1284" s="313"/>
      <c r="H1284" s="313"/>
      <c r="I1284" s="313"/>
      <c r="J1284" s="313"/>
      <c r="K1284" s="313"/>
      <c r="L1284" s="313"/>
      <c r="M1284" s="313"/>
      <c r="N1284" s="313"/>
      <c r="O1284" s="314"/>
      <c r="P1284" s="314"/>
      <c r="Q1284" s="314"/>
      <c r="R1284" s="314"/>
      <c r="S1284" s="313"/>
      <c r="T1284" s="315"/>
      <c r="U1284" s="316"/>
      <c r="V1284" s="317"/>
      <c r="W1284" s="465"/>
      <c r="X1284" s="464"/>
      <c r="Y1284" s="319"/>
      <c r="Z1284" s="294"/>
      <c r="AA1284" s="294"/>
      <c r="AB1284" s="294"/>
      <c r="AC1284" s="294"/>
      <c r="AD1284" s="294"/>
      <c r="AE1284" s="294"/>
      <c r="AF1284" s="294"/>
      <c r="AG1284" s="294"/>
      <c r="AH1284" s="294"/>
      <c r="AI1284" s="295"/>
      <c r="AJ1284" s="296"/>
      <c r="AK1284" s="321"/>
      <c r="AL1284" s="294"/>
      <c r="AM1284" s="294"/>
      <c r="AN1284" s="320"/>
      <c r="AO1284" s="320"/>
      <c r="AP1284" s="320"/>
      <c r="AQ1284" s="320"/>
      <c r="AR1284" s="320"/>
      <c r="AS1284" s="320"/>
      <c r="AT1284" s="320"/>
      <c r="AU1284" s="320"/>
      <c r="AV1284" s="320"/>
      <c r="AW1284" s="320"/>
      <c r="AX1284" s="320"/>
      <c r="AY1284" s="320"/>
      <c r="AZ1284" s="320"/>
      <c r="BA1284" s="320"/>
      <c r="BB1284" s="320"/>
      <c r="BC1284" s="320"/>
      <c r="BD1284" s="320"/>
    </row>
    <row r="1285" spans="1:56" ht="16.5" customHeight="1">
      <c r="A1285" s="312"/>
      <c r="B1285" s="451"/>
      <c r="C1285" s="313"/>
      <c r="D1285" s="313"/>
      <c r="E1285" s="313"/>
      <c r="F1285" s="313"/>
      <c r="G1285" s="313"/>
      <c r="H1285" s="313"/>
      <c r="I1285" s="313"/>
      <c r="J1285" s="313"/>
      <c r="K1285" s="313"/>
      <c r="L1285" s="313"/>
      <c r="M1285" s="313"/>
      <c r="N1285" s="313"/>
      <c r="O1285" s="314"/>
      <c r="P1285" s="314"/>
      <c r="Q1285" s="314"/>
      <c r="R1285" s="314"/>
      <c r="S1285" s="313"/>
      <c r="T1285" s="315"/>
      <c r="U1285" s="316"/>
      <c r="V1285" s="317"/>
      <c r="W1285" s="465"/>
      <c r="X1285" s="464"/>
      <c r="Y1285" s="319"/>
      <c r="Z1285" s="294"/>
      <c r="AA1285" s="294"/>
      <c r="AB1285" s="294"/>
      <c r="AC1285" s="294"/>
      <c r="AD1285" s="294"/>
      <c r="AE1285" s="294"/>
      <c r="AF1285" s="294"/>
      <c r="AG1285" s="294"/>
      <c r="AH1285" s="294"/>
      <c r="AI1285" s="295"/>
      <c r="AJ1285" s="296"/>
      <c r="AK1285" s="321"/>
      <c r="AL1285" s="294"/>
      <c r="AM1285" s="294"/>
      <c r="AN1285" s="320"/>
      <c r="AO1285" s="320"/>
      <c r="AP1285" s="320"/>
      <c r="AQ1285" s="320"/>
      <c r="AR1285" s="320"/>
      <c r="AS1285" s="320"/>
      <c r="AT1285" s="320"/>
      <c r="AU1285" s="320"/>
      <c r="AV1285" s="320"/>
      <c r="AW1285" s="320"/>
      <c r="AX1285" s="320"/>
      <c r="AY1285" s="320"/>
      <c r="AZ1285" s="320"/>
      <c r="BA1285" s="320"/>
      <c r="BB1285" s="320"/>
      <c r="BC1285" s="320"/>
      <c r="BD1285" s="320"/>
    </row>
    <row r="1286" spans="1:56" ht="16.5" customHeight="1">
      <c r="A1286" s="312"/>
      <c r="B1286" s="451"/>
      <c r="C1286" s="313"/>
      <c r="D1286" s="313"/>
      <c r="E1286" s="313"/>
      <c r="F1286" s="313"/>
      <c r="G1286" s="313"/>
      <c r="H1286" s="313"/>
      <c r="I1286" s="313"/>
      <c r="J1286" s="313"/>
      <c r="K1286" s="313"/>
      <c r="L1286" s="313"/>
      <c r="M1286" s="313"/>
      <c r="N1286" s="313"/>
      <c r="O1286" s="314"/>
      <c r="P1286" s="314"/>
      <c r="Q1286" s="314"/>
      <c r="R1286" s="314"/>
      <c r="S1286" s="313"/>
      <c r="T1286" s="315"/>
      <c r="U1286" s="316"/>
      <c r="V1286" s="317"/>
      <c r="W1286" s="465"/>
      <c r="X1286" s="464"/>
      <c r="Y1286" s="319"/>
      <c r="Z1286" s="294"/>
      <c r="AA1286" s="294"/>
      <c r="AB1286" s="294"/>
      <c r="AC1286" s="294"/>
      <c r="AD1286" s="294"/>
      <c r="AE1286" s="294"/>
      <c r="AF1286" s="294"/>
      <c r="AG1286" s="294"/>
      <c r="AH1286" s="294"/>
      <c r="AI1286" s="295"/>
      <c r="AJ1286" s="296"/>
      <c r="AK1286" s="321"/>
      <c r="AL1286" s="294"/>
      <c r="AM1286" s="294"/>
      <c r="AN1286" s="320"/>
      <c r="AO1286" s="320"/>
      <c r="AP1286" s="320"/>
      <c r="AQ1286" s="320"/>
      <c r="AR1286" s="320"/>
      <c r="AS1286" s="320"/>
      <c r="AT1286" s="320"/>
      <c r="AU1286" s="320"/>
      <c r="AV1286" s="320"/>
      <c r="AW1286" s="320"/>
      <c r="AX1286" s="320"/>
      <c r="AY1286" s="320"/>
      <c r="AZ1286" s="320"/>
      <c r="BA1286" s="320"/>
      <c r="BB1286" s="320"/>
      <c r="BC1286" s="320"/>
      <c r="BD1286" s="320"/>
    </row>
    <row r="1287" spans="1:56" ht="16.5" customHeight="1">
      <c r="A1287" s="312"/>
      <c r="B1287" s="451"/>
      <c r="C1287" s="313"/>
      <c r="D1287" s="313"/>
      <c r="E1287" s="313"/>
      <c r="F1287" s="313"/>
      <c r="G1287" s="313"/>
      <c r="H1287" s="313"/>
      <c r="I1287" s="313"/>
      <c r="J1287" s="313"/>
      <c r="K1287" s="313"/>
      <c r="L1287" s="313"/>
      <c r="M1287" s="313"/>
      <c r="N1287" s="313"/>
      <c r="O1287" s="314"/>
      <c r="P1287" s="314"/>
      <c r="Q1287" s="314"/>
      <c r="R1287" s="314"/>
      <c r="S1287" s="313"/>
      <c r="T1287" s="315"/>
      <c r="U1287" s="316"/>
      <c r="V1287" s="317"/>
      <c r="W1287" s="465"/>
      <c r="X1287" s="464"/>
      <c r="Y1287" s="319"/>
      <c r="Z1287" s="294"/>
      <c r="AA1287" s="294"/>
      <c r="AB1287" s="294"/>
      <c r="AC1287" s="294"/>
      <c r="AD1287" s="294"/>
      <c r="AE1287" s="294"/>
      <c r="AF1287" s="294"/>
      <c r="AG1287" s="294"/>
      <c r="AH1287" s="294"/>
      <c r="AI1287" s="295"/>
      <c r="AJ1287" s="296"/>
      <c r="AK1287" s="321"/>
      <c r="AL1287" s="294"/>
      <c r="AM1287" s="294"/>
      <c r="AN1287" s="320"/>
      <c r="AO1287" s="320"/>
      <c r="AP1287" s="320"/>
      <c r="AQ1287" s="320"/>
      <c r="AR1287" s="320"/>
      <c r="AS1287" s="320"/>
      <c r="AT1287" s="320"/>
      <c r="AU1287" s="320"/>
      <c r="AV1287" s="320"/>
      <c r="AW1287" s="320"/>
      <c r="AX1287" s="320"/>
      <c r="AY1287" s="320"/>
      <c r="AZ1287" s="320"/>
      <c r="BA1287" s="320"/>
      <c r="BB1287" s="320"/>
      <c r="BC1287" s="320"/>
      <c r="BD1287" s="320"/>
    </row>
    <row r="1288" spans="1:56" ht="16.5" customHeight="1">
      <c r="A1288" s="312"/>
      <c r="B1288" s="451"/>
      <c r="C1288" s="313"/>
      <c r="D1288" s="313"/>
      <c r="E1288" s="313"/>
      <c r="F1288" s="313"/>
      <c r="G1288" s="313"/>
      <c r="H1288" s="313"/>
      <c r="I1288" s="313"/>
      <c r="J1288" s="313"/>
      <c r="K1288" s="313"/>
      <c r="L1288" s="313"/>
      <c r="M1288" s="313"/>
      <c r="N1288" s="313"/>
      <c r="O1288" s="314"/>
      <c r="P1288" s="314"/>
      <c r="Q1288" s="314"/>
      <c r="R1288" s="314"/>
      <c r="S1288" s="313"/>
      <c r="T1288" s="315"/>
      <c r="U1288" s="316"/>
      <c r="V1288" s="317"/>
      <c r="W1288" s="465"/>
      <c r="X1288" s="464"/>
      <c r="Y1288" s="319"/>
      <c r="Z1288" s="294"/>
      <c r="AA1288" s="294"/>
      <c r="AB1288" s="294"/>
      <c r="AC1288" s="294"/>
      <c r="AD1288" s="294"/>
      <c r="AE1288" s="294"/>
      <c r="AF1288" s="294"/>
      <c r="AG1288" s="294"/>
      <c r="AH1288" s="294"/>
      <c r="AI1288" s="295"/>
      <c r="AJ1288" s="296"/>
      <c r="AK1288" s="321"/>
      <c r="AL1288" s="294"/>
      <c r="AM1288" s="294"/>
      <c r="AN1288" s="320"/>
      <c r="AO1288" s="320"/>
      <c r="AP1288" s="320"/>
      <c r="AQ1288" s="320"/>
      <c r="AR1288" s="320"/>
      <c r="AS1288" s="320"/>
      <c r="AT1288" s="320"/>
      <c r="AU1288" s="320"/>
      <c r="AV1288" s="320"/>
      <c r="AW1288" s="320"/>
      <c r="AX1288" s="320"/>
      <c r="AY1288" s="320"/>
      <c r="AZ1288" s="320"/>
      <c r="BA1288" s="320"/>
      <c r="BB1288" s="320"/>
      <c r="BC1288" s="320"/>
      <c r="BD1288" s="320"/>
    </row>
    <row r="1289" spans="1:56" ht="16.5" customHeight="1">
      <c r="A1289" s="312"/>
      <c r="B1289" s="451"/>
      <c r="C1289" s="313"/>
      <c r="D1289" s="313"/>
      <c r="E1289" s="313"/>
      <c r="F1289" s="313"/>
      <c r="G1289" s="313"/>
      <c r="H1289" s="313"/>
      <c r="I1289" s="313"/>
      <c r="J1289" s="313"/>
      <c r="K1289" s="313"/>
      <c r="L1289" s="313"/>
      <c r="M1289" s="313"/>
      <c r="N1289" s="313"/>
      <c r="O1289" s="314"/>
      <c r="P1289" s="314"/>
      <c r="Q1289" s="314"/>
      <c r="R1289" s="314"/>
      <c r="S1289" s="313"/>
      <c r="T1289" s="315"/>
      <c r="U1289" s="316"/>
      <c r="V1289" s="317"/>
      <c r="W1289" s="465"/>
      <c r="X1289" s="464"/>
      <c r="Y1289" s="319"/>
      <c r="Z1289" s="294"/>
      <c r="AA1289" s="294"/>
      <c r="AB1289" s="294"/>
      <c r="AC1289" s="294"/>
      <c r="AD1289" s="294"/>
      <c r="AE1289" s="294"/>
      <c r="AF1289" s="294"/>
      <c r="AG1289" s="294"/>
      <c r="AH1289" s="294"/>
      <c r="AI1289" s="295"/>
      <c r="AJ1289" s="296"/>
      <c r="AK1289" s="321"/>
      <c r="AL1289" s="294"/>
      <c r="AM1289" s="294"/>
      <c r="AN1289" s="320"/>
      <c r="AO1289" s="320"/>
      <c r="AP1289" s="320"/>
      <c r="AQ1289" s="320"/>
      <c r="AR1289" s="320"/>
      <c r="AS1289" s="320"/>
      <c r="AT1289" s="320"/>
      <c r="AU1289" s="320"/>
      <c r="AV1289" s="320"/>
      <c r="AW1289" s="320"/>
      <c r="AX1289" s="320"/>
      <c r="AY1289" s="320"/>
      <c r="AZ1289" s="320"/>
      <c r="BA1289" s="320"/>
      <c r="BB1289" s="320"/>
      <c r="BC1289" s="320"/>
      <c r="BD1289" s="320"/>
    </row>
    <row r="1290" spans="1:56" ht="16.5" customHeight="1">
      <c r="A1290" s="312"/>
      <c r="B1290" s="451"/>
      <c r="C1290" s="313"/>
      <c r="D1290" s="313"/>
      <c r="E1290" s="313"/>
      <c r="F1290" s="313"/>
      <c r="G1290" s="313"/>
      <c r="H1290" s="313"/>
      <c r="I1290" s="313"/>
      <c r="J1290" s="313"/>
      <c r="K1290" s="313"/>
      <c r="L1290" s="313"/>
      <c r="M1290" s="313"/>
      <c r="N1290" s="313"/>
      <c r="O1290" s="314"/>
      <c r="P1290" s="314"/>
      <c r="Q1290" s="314"/>
      <c r="R1290" s="314"/>
      <c r="S1290" s="313"/>
      <c r="T1290" s="315"/>
      <c r="U1290" s="316"/>
      <c r="V1290" s="317"/>
      <c r="W1290" s="465"/>
      <c r="X1290" s="464"/>
      <c r="Y1290" s="319"/>
      <c r="Z1290" s="294"/>
      <c r="AA1290" s="294"/>
      <c r="AB1290" s="294"/>
      <c r="AC1290" s="294"/>
      <c r="AD1290" s="294"/>
      <c r="AE1290" s="294"/>
      <c r="AF1290" s="294"/>
      <c r="AG1290" s="294"/>
      <c r="AH1290" s="294"/>
      <c r="AI1290" s="295"/>
      <c r="AJ1290" s="296"/>
      <c r="AK1290" s="321"/>
      <c r="AL1290" s="294"/>
      <c r="AM1290" s="294"/>
      <c r="AN1290" s="320"/>
      <c r="AO1290" s="320"/>
      <c r="AP1290" s="320"/>
      <c r="AQ1290" s="320"/>
      <c r="AR1290" s="320"/>
      <c r="AS1290" s="320"/>
      <c r="AT1290" s="320"/>
      <c r="AU1290" s="320"/>
      <c r="AV1290" s="320"/>
      <c r="AW1290" s="320"/>
      <c r="AX1290" s="320"/>
      <c r="AY1290" s="320"/>
      <c r="AZ1290" s="320"/>
      <c r="BA1290" s="320"/>
      <c r="BB1290" s="320"/>
      <c r="BC1290" s="320"/>
      <c r="BD1290" s="320"/>
    </row>
    <row r="1291" spans="1:56" ht="16.5" customHeight="1">
      <c r="A1291" s="312"/>
      <c r="B1291" s="451"/>
      <c r="C1291" s="313"/>
      <c r="D1291" s="313"/>
      <c r="E1291" s="313"/>
      <c r="F1291" s="313"/>
      <c r="G1291" s="313"/>
      <c r="H1291" s="313"/>
      <c r="I1291" s="313"/>
      <c r="J1291" s="313"/>
      <c r="K1291" s="313"/>
      <c r="L1291" s="313"/>
      <c r="M1291" s="313"/>
      <c r="N1291" s="313"/>
      <c r="O1291" s="314"/>
      <c r="P1291" s="314"/>
      <c r="Q1291" s="314"/>
      <c r="R1291" s="314"/>
      <c r="S1291" s="313"/>
      <c r="T1291" s="315"/>
      <c r="U1291" s="316"/>
      <c r="V1291" s="317"/>
      <c r="W1291" s="465"/>
      <c r="X1291" s="464"/>
      <c r="Y1291" s="319"/>
      <c r="Z1291" s="294"/>
      <c r="AA1291" s="294"/>
      <c r="AB1291" s="294"/>
      <c r="AC1291" s="294"/>
      <c r="AD1291" s="294"/>
      <c r="AE1291" s="294"/>
      <c r="AF1291" s="294"/>
      <c r="AG1291" s="294"/>
      <c r="AH1291" s="294"/>
      <c r="AI1291" s="295"/>
      <c r="AJ1291" s="296"/>
      <c r="AK1291" s="321"/>
      <c r="AL1291" s="294"/>
      <c r="AM1291" s="294"/>
      <c r="AN1291" s="320"/>
      <c r="AO1291" s="320"/>
      <c r="AP1291" s="320"/>
      <c r="AQ1291" s="320"/>
      <c r="AR1291" s="320"/>
      <c r="AS1291" s="320"/>
      <c r="AT1291" s="320"/>
      <c r="AU1291" s="320"/>
      <c r="AV1291" s="320"/>
      <c r="AW1291" s="320"/>
      <c r="AX1291" s="320"/>
      <c r="AY1291" s="320"/>
      <c r="AZ1291" s="320"/>
      <c r="BA1291" s="320"/>
      <c r="BB1291" s="320"/>
      <c r="BC1291" s="320"/>
      <c r="BD1291" s="320"/>
    </row>
    <row r="1292" spans="1:56" ht="16.5" customHeight="1">
      <c r="A1292" s="312"/>
      <c r="B1292" s="451"/>
      <c r="C1292" s="313"/>
      <c r="D1292" s="313"/>
      <c r="E1292" s="313"/>
      <c r="F1292" s="313"/>
      <c r="G1292" s="313"/>
      <c r="H1292" s="313"/>
      <c r="I1292" s="313"/>
      <c r="J1292" s="313"/>
      <c r="K1292" s="313"/>
      <c r="L1292" s="313"/>
      <c r="M1292" s="313"/>
      <c r="N1292" s="313"/>
      <c r="O1292" s="314"/>
      <c r="P1292" s="314"/>
      <c r="Q1292" s="314"/>
      <c r="R1292" s="314"/>
      <c r="S1292" s="313"/>
      <c r="T1292" s="315"/>
      <c r="U1292" s="316"/>
      <c r="V1292" s="317"/>
      <c r="W1292" s="465"/>
      <c r="X1292" s="464"/>
      <c r="Y1292" s="319"/>
      <c r="Z1292" s="294"/>
      <c r="AA1292" s="294"/>
      <c r="AB1292" s="294"/>
      <c r="AC1292" s="294"/>
      <c r="AD1292" s="294"/>
      <c r="AE1292" s="294"/>
      <c r="AF1292" s="294"/>
      <c r="AG1292" s="294"/>
      <c r="AH1292" s="294"/>
      <c r="AI1292" s="295"/>
      <c r="AJ1292" s="296"/>
      <c r="AK1292" s="321"/>
      <c r="AL1292" s="294"/>
      <c r="AM1292" s="294"/>
      <c r="AN1292" s="320"/>
      <c r="AO1292" s="320"/>
      <c r="AP1292" s="320"/>
      <c r="AQ1292" s="320"/>
      <c r="AR1292" s="320"/>
      <c r="AS1292" s="320"/>
      <c r="AT1292" s="320"/>
      <c r="AU1292" s="320"/>
      <c r="AV1292" s="320"/>
      <c r="AW1292" s="320"/>
      <c r="AX1292" s="320"/>
      <c r="AY1292" s="320"/>
      <c r="AZ1292" s="320"/>
      <c r="BA1292" s="320"/>
      <c r="BB1292" s="320"/>
      <c r="BC1292" s="320"/>
      <c r="BD1292" s="320"/>
    </row>
    <row r="1293" spans="1:56" ht="16.5" customHeight="1">
      <c r="A1293" s="312"/>
      <c r="B1293" s="451"/>
      <c r="C1293" s="313"/>
      <c r="D1293" s="313"/>
      <c r="E1293" s="313"/>
      <c r="F1293" s="313"/>
      <c r="G1293" s="313"/>
      <c r="H1293" s="313"/>
      <c r="I1293" s="313"/>
      <c r="J1293" s="313"/>
      <c r="K1293" s="313"/>
      <c r="L1293" s="313"/>
      <c r="M1293" s="313"/>
      <c r="N1293" s="313"/>
      <c r="O1293" s="314"/>
      <c r="P1293" s="314"/>
      <c r="Q1293" s="314"/>
      <c r="R1293" s="314"/>
      <c r="S1293" s="313"/>
      <c r="T1293" s="315"/>
      <c r="U1293" s="316"/>
      <c r="V1293" s="317"/>
      <c r="W1293" s="465"/>
      <c r="X1293" s="464"/>
      <c r="Y1293" s="319"/>
      <c r="Z1293" s="294"/>
      <c r="AA1293" s="294"/>
      <c r="AB1293" s="294"/>
      <c r="AC1293" s="294"/>
      <c r="AD1293" s="294"/>
      <c r="AE1293" s="294"/>
      <c r="AF1293" s="294"/>
      <c r="AG1293" s="294"/>
      <c r="AH1293" s="294"/>
      <c r="AI1293" s="295"/>
      <c r="AJ1293" s="296"/>
      <c r="AK1293" s="321"/>
      <c r="AL1293" s="294"/>
      <c r="AM1293" s="294"/>
      <c r="AN1293" s="320"/>
      <c r="AO1293" s="320"/>
      <c r="AP1293" s="320"/>
      <c r="AQ1293" s="320"/>
      <c r="AR1293" s="320"/>
      <c r="AS1293" s="320"/>
      <c r="AT1293" s="320"/>
      <c r="AU1293" s="320"/>
      <c r="AV1293" s="320"/>
      <c r="AW1293" s="320"/>
      <c r="AX1293" s="320"/>
      <c r="AY1293" s="320"/>
      <c r="AZ1293" s="320"/>
      <c r="BA1293" s="320"/>
      <c r="BB1293" s="320"/>
      <c r="BC1293" s="320"/>
      <c r="BD1293" s="320"/>
    </row>
    <row r="1294" spans="1:56" ht="16.5" customHeight="1">
      <c r="A1294" s="312"/>
      <c r="B1294" s="451"/>
      <c r="C1294" s="313"/>
      <c r="D1294" s="313"/>
      <c r="E1294" s="313"/>
      <c r="F1294" s="313"/>
      <c r="G1294" s="313"/>
      <c r="H1294" s="313"/>
      <c r="I1294" s="313"/>
      <c r="J1294" s="313"/>
      <c r="K1294" s="313"/>
      <c r="L1294" s="313"/>
      <c r="M1294" s="313"/>
      <c r="N1294" s="313"/>
      <c r="O1294" s="314"/>
      <c r="P1294" s="314"/>
      <c r="Q1294" s="314"/>
      <c r="R1294" s="314"/>
      <c r="S1294" s="313"/>
      <c r="T1294" s="315"/>
      <c r="U1294" s="316"/>
      <c r="V1294" s="317"/>
      <c r="W1294" s="465"/>
      <c r="X1294" s="464"/>
      <c r="Y1294" s="319"/>
      <c r="Z1294" s="294"/>
      <c r="AA1294" s="294"/>
      <c r="AB1294" s="294"/>
      <c r="AC1294" s="294"/>
      <c r="AD1294" s="294"/>
      <c r="AE1294" s="294"/>
      <c r="AF1294" s="294"/>
      <c r="AG1294" s="294"/>
      <c r="AH1294" s="294"/>
      <c r="AI1294" s="295"/>
      <c r="AJ1294" s="296"/>
      <c r="AK1294" s="321"/>
      <c r="AL1294" s="294"/>
      <c r="AM1294" s="294"/>
      <c r="AN1294" s="320"/>
      <c r="AO1294" s="320"/>
      <c r="AP1294" s="320"/>
      <c r="AQ1294" s="320"/>
      <c r="AR1294" s="320"/>
      <c r="AS1294" s="320"/>
      <c r="AT1294" s="320"/>
      <c r="AU1294" s="320"/>
      <c r="AV1294" s="320"/>
      <c r="AW1294" s="320"/>
      <c r="AX1294" s="320"/>
      <c r="AY1294" s="320"/>
      <c r="AZ1294" s="320"/>
      <c r="BA1294" s="320"/>
      <c r="BB1294" s="320"/>
      <c r="BC1294" s="320"/>
      <c r="BD1294" s="320"/>
    </row>
    <row r="1295" spans="1:56" ht="16.5" customHeight="1">
      <c r="A1295" s="312"/>
      <c r="B1295" s="451"/>
      <c r="C1295" s="313"/>
      <c r="D1295" s="313"/>
      <c r="E1295" s="313"/>
      <c r="F1295" s="313"/>
      <c r="G1295" s="313"/>
      <c r="H1295" s="313"/>
      <c r="I1295" s="313"/>
      <c r="J1295" s="313"/>
      <c r="K1295" s="313"/>
      <c r="L1295" s="313"/>
      <c r="M1295" s="313"/>
      <c r="N1295" s="313"/>
      <c r="O1295" s="314"/>
      <c r="P1295" s="314"/>
      <c r="Q1295" s="314"/>
      <c r="R1295" s="314"/>
      <c r="S1295" s="313"/>
      <c r="T1295" s="315"/>
      <c r="U1295" s="316"/>
      <c r="V1295" s="317"/>
      <c r="W1295" s="465"/>
      <c r="X1295" s="464"/>
      <c r="Y1295" s="319"/>
      <c r="Z1295" s="294"/>
      <c r="AA1295" s="294"/>
      <c r="AB1295" s="294"/>
      <c r="AC1295" s="294"/>
      <c r="AD1295" s="294"/>
      <c r="AE1295" s="294"/>
      <c r="AF1295" s="294"/>
      <c r="AG1295" s="294"/>
      <c r="AH1295" s="294"/>
      <c r="AI1295" s="295"/>
      <c r="AJ1295" s="296"/>
      <c r="AK1295" s="321"/>
      <c r="AL1295" s="294"/>
      <c r="AM1295" s="294"/>
      <c r="AN1295" s="320"/>
      <c r="AO1295" s="320"/>
      <c r="AP1295" s="320"/>
      <c r="AQ1295" s="320"/>
      <c r="AR1295" s="320"/>
      <c r="AS1295" s="320"/>
      <c r="AT1295" s="320"/>
      <c r="AU1295" s="320"/>
      <c r="AV1295" s="320"/>
      <c r="AW1295" s="320"/>
      <c r="AX1295" s="320"/>
      <c r="AY1295" s="320"/>
      <c r="AZ1295" s="320"/>
      <c r="BA1295" s="320"/>
      <c r="BB1295" s="320"/>
      <c r="BC1295" s="320"/>
      <c r="BD1295" s="320"/>
    </row>
    <row r="1296" spans="1:56" ht="16.5" customHeight="1">
      <c r="A1296" s="312"/>
      <c r="B1296" s="451"/>
      <c r="C1296" s="313"/>
      <c r="D1296" s="313"/>
      <c r="E1296" s="313"/>
      <c r="F1296" s="313"/>
      <c r="G1296" s="313"/>
      <c r="H1296" s="313"/>
      <c r="I1296" s="313"/>
      <c r="J1296" s="313"/>
      <c r="K1296" s="313"/>
      <c r="L1296" s="313"/>
      <c r="M1296" s="313"/>
      <c r="N1296" s="313"/>
      <c r="O1296" s="314"/>
      <c r="P1296" s="314"/>
      <c r="Q1296" s="314"/>
      <c r="R1296" s="314"/>
      <c r="S1296" s="313"/>
      <c r="T1296" s="315"/>
      <c r="U1296" s="316"/>
      <c r="V1296" s="317"/>
      <c r="W1296" s="465"/>
      <c r="X1296" s="464"/>
      <c r="Y1296" s="319"/>
      <c r="Z1296" s="294"/>
      <c r="AA1296" s="294"/>
      <c r="AB1296" s="294"/>
      <c r="AC1296" s="294"/>
      <c r="AD1296" s="294"/>
      <c r="AE1296" s="294"/>
      <c r="AF1296" s="294"/>
      <c r="AG1296" s="294"/>
      <c r="AH1296" s="294"/>
      <c r="AI1296" s="295"/>
      <c r="AJ1296" s="296"/>
      <c r="AK1296" s="321"/>
      <c r="AL1296" s="294"/>
      <c r="AM1296" s="294"/>
      <c r="AN1296" s="320"/>
      <c r="AO1296" s="320"/>
      <c r="AP1296" s="320"/>
      <c r="AQ1296" s="320"/>
      <c r="AR1296" s="320"/>
      <c r="AS1296" s="320"/>
      <c r="AT1296" s="320"/>
      <c r="AU1296" s="320"/>
      <c r="AV1296" s="320"/>
      <c r="AW1296" s="320"/>
      <c r="AX1296" s="320"/>
      <c r="AY1296" s="320"/>
      <c r="AZ1296" s="320"/>
      <c r="BA1296" s="320"/>
      <c r="BB1296" s="320"/>
      <c r="BC1296" s="320"/>
      <c r="BD1296" s="320"/>
    </row>
    <row r="1297" spans="1:56" ht="16.5" customHeight="1">
      <c r="A1297" s="312"/>
      <c r="B1297" s="451"/>
      <c r="C1297" s="313"/>
      <c r="D1297" s="313"/>
      <c r="E1297" s="313"/>
      <c r="F1297" s="313"/>
      <c r="G1297" s="313"/>
      <c r="H1297" s="313"/>
      <c r="I1297" s="313"/>
      <c r="J1297" s="313"/>
      <c r="K1297" s="313"/>
      <c r="L1297" s="313"/>
      <c r="M1297" s="313"/>
      <c r="N1297" s="313"/>
      <c r="O1297" s="314"/>
      <c r="P1297" s="314"/>
      <c r="Q1297" s="314"/>
      <c r="R1297" s="314"/>
      <c r="S1297" s="313"/>
      <c r="T1297" s="315"/>
      <c r="U1297" s="316"/>
      <c r="V1297" s="317"/>
      <c r="W1297" s="465"/>
      <c r="X1297" s="464"/>
      <c r="Y1297" s="319"/>
      <c r="Z1297" s="294"/>
      <c r="AA1297" s="294"/>
      <c r="AB1297" s="294"/>
      <c r="AC1297" s="294"/>
      <c r="AD1297" s="294"/>
      <c r="AE1297" s="294"/>
      <c r="AF1297" s="294"/>
      <c r="AG1297" s="294"/>
      <c r="AH1297" s="294"/>
      <c r="AI1297" s="295"/>
      <c r="AJ1297" s="296"/>
      <c r="AK1297" s="321"/>
      <c r="AL1297" s="294"/>
      <c r="AM1297" s="294"/>
      <c r="AN1297" s="320"/>
      <c r="AO1297" s="320"/>
      <c r="AP1297" s="320"/>
      <c r="AQ1297" s="320"/>
      <c r="AR1297" s="320"/>
      <c r="AS1297" s="320"/>
      <c r="AT1297" s="320"/>
      <c r="AU1297" s="320"/>
      <c r="AV1297" s="320"/>
      <c r="AW1297" s="320"/>
      <c r="AX1297" s="320"/>
      <c r="AY1297" s="320"/>
      <c r="AZ1297" s="320"/>
      <c r="BA1297" s="320"/>
      <c r="BB1297" s="320"/>
      <c r="BC1297" s="320"/>
      <c r="BD1297" s="320"/>
    </row>
    <row r="1298" spans="1:56" ht="16.5" customHeight="1">
      <c r="A1298" s="312"/>
      <c r="B1298" s="451"/>
      <c r="C1298" s="313"/>
      <c r="D1298" s="313"/>
      <c r="E1298" s="313"/>
      <c r="F1298" s="313"/>
      <c r="G1298" s="313"/>
      <c r="H1298" s="313"/>
      <c r="I1298" s="313"/>
      <c r="J1298" s="313"/>
      <c r="K1298" s="313"/>
      <c r="L1298" s="313"/>
      <c r="M1298" s="313"/>
      <c r="N1298" s="313"/>
      <c r="O1298" s="314"/>
      <c r="P1298" s="314"/>
      <c r="Q1298" s="314"/>
      <c r="R1298" s="314"/>
      <c r="S1298" s="313"/>
      <c r="T1298" s="315"/>
      <c r="U1298" s="316"/>
      <c r="V1298" s="317"/>
      <c r="W1298" s="465"/>
      <c r="X1298" s="464"/>
      <c r="Y1298" s="319"/>
      <c r="Z1298" s="294"/>
      <c r="AA1298" s="294"/>
      <c r="AB1298" s="294"/>
      <c r="AC1298" s="294"/>
      <c r="AD1298" s="294"/>
      <c r="AE1298" s="294"/>
      <c r="AF1298" s="294"/>
      <c r="AG1298" s="294"/>
      <c r="AH1298" s="294"/>
      <c r="AI1298" s="295"/>
      <c r="AJ1298" s="296"/>
      <c r="AK1298" s="321"/>
      <c r="AL1298" s="294"/>
      <c r="AM1298" s="294"/>
      <c r="AN1298" s="320"/>
      <c r="AO1298" s="320"/>
      <c r="AP1298" s="320"/>
      <c r="AQ1298" s="320"/>
      <c r="AR1298" s="320"/>
      <c r="AS1298" s="320"/>
      <c r="AT1298" s="320"/>
      <c r="AU1298" s="320"/>
      <c r="AV1298" s="320"/>
      <c r="AW1298" s="320"/>
      <c r="AX1298" s="320"/>
      <c r="AY1298" s="320"/>
      <c r="AZ1298" s="320"/>
      <c r="BA1298" s="320"/>
      <c r="BB1298" s="320"/>
      <c r="BC1298" s="320"/>
      <c r="BD1298" s="320"/>
    </row>
    <row r="1299" spans="1:56" ht="16.5" customHeight="1">
      <c r="A1299" s="312"/>
      <c r="B1299" s="451"/>
      <c r="C1299" s="313"/>
      <c r="D1299" s="313"/>
      <c r="E1299" s="313"/>
      <c r="F1299" s="313"/>
      <c r="G1299" s="313"/>
      <c r="H1299" s="313"/>
      <c r="I1299" s="313"/>
      <c r="J1299" s="313"/>
      <c r="K1299" s="313"/>
      <c r="L1299" s="313"/>
      <c r="M1299" s="313"/>
      <c r="N1299" s="313"/>
      <c r="O1299" s="314"/>
      <c r="P1299" s="314"/>
      <c r="Q1299" s="314"/>
      <c r="R1299" s="314"/>
      <c r="S1299" s="313"/>
      <c r="T1299" s="315"/>
      <c r="U1299" s="316"/>
      <c r="V1299" s="317"/>
      <c r="W1299" s="465"/>
      <c r="X1299" s="464"/>
      <c r="Y1299" s="319"/>
      <c r="Z1299" s="294"/>
      <c r="AA1299" s="294"/>
      <c r="AB1299" s="294"/>
      <c r="AC1299" s="294"/>
      <c r="AD1299" s="294"/>
      <c r="AE1299" s="294"/>
      <c r="AF1299" s="294"/>
      <c r="AG1299" s="294"/>
      <c r="AH1299" s="294"/>
      <c r="AI1299" s="295"/>
      <c r="AJ1299" s="296"/>
      <c r="AK1299" s="321"/>
      <c r="AL1299" s="294"/>
      <c r="AM1299" s="294"/>
      <c r="AN1299" s="320"/>
      <c r="AO1299" s="320"/>
      <c r="AP1299" s="320"/>
      <c r="AQ1299" s="320"/>
      <c r="AR1299" s="320"/>
      <c r="AS1299" s="320"/>
      <c r="AT1299" s="320"/>
      <c r="AU1299" s="320"/>
      <c r="AV1299" s="320"/>
      <c r="AW1299" s="320"/>
      <c r="AX1299" s="320"/>
      <c r="AY1299" s="320"/>
      <c r="AZ1299" s="320"/>
      <c r="BA1299" s="320"/>
      <c r="BB1299" s="320"/>
      <c r="BC1299" s="320"/>
      <c r="BD1299" s="320"/>
    </row>
    <row r="1300" spans="1:56" ht="16.5" customHeight="1">
      <c r="A1300" s="312"/>
      <c r="B1300" s="451"/>
      <c r="C1300" s="313"/>
      <c r="D1300" s="313"/>
      <c r="E1300" s="313"/>
      <c r="F1300" s="313"/>
      <c r="G1300" s="313"/>
      <c r="H1300" s="313"/>
      <c r="I1300" s="313"/>
      <c r="J1300" s="313"/>
      <c r="K1300" s="313"/>
      <c r="L1300" s="313"/>
      <c r="M1300" s="313"/>
      <c r="N1300" s="313"/>
      <c r="O1300" s="314"/>
      <c r="P1300" s="314"/>
      <c r="Q1300" s="314"/>
      <c r="R1300" s="314"/>
      <c r="S1300" s="313"/>
      <c r="T1300" s="315"/>
      <c r="U1300" s="316"/>
      <c r="V1300" s="317"/>
      <c r="W1300" s="465"/>
      <c r="X1300" s="464"/>
      <c r="Y1300" s="319"/>
      <c r="Z1300" s="294"/>
      <c r="AA1300" s="294"/>
      <c r="AB1300" s="294"/>
      <c r="AC1300" s="294"/>
      <c r="AD1300" s="294"/>
      <c r="AE1300" s="294"/>
      <c r="AF1300" s="294"/>
      <c r="AG1300" s="294"/>
      <c r="AH1300" s="294"/>
      <c r="AI1300" s="295"/>
      <c r="AJ1300" s="296"/>
      <c r="AK1300" s="321"/>
      <c r="AL1300" s="294"/>
      <c r="AM1300" s="294"/>
      <c r="AN1300" s="320"/>
      <c r="AO1300" s="320"/>
      <c r="AP1300" s="320"/>
      <c r="AQ1300" s="320"/>
      <c r="AR1300" s="320"/>
      <c r="AS1300" s="320"/>
      <c r="AT1300" s="320"/>
      <c r="AU1300" s="320"/>
      <c r="AV1300" s="320"/>
      <c r="AW1300" s="320"/>
      <c r="AX1300" s="320"/>
      <c r="AY1300" s="320"/>
      <c r="AZ1300" s="320"/>
      <c r="BA1300" s="320"/>
      <c r="BB1300" s="320"/>
      <c r="BC1300" s="320"/>
      <c r="BD1300" s="320"/>
    </row>
    <row r="1301" spans="1:56" ht="16.5" customHeight="1">
      <c r="A1301" s="312"/>
      <c r="B1301" s="451"/>
      <c r="C1301" s="313"/>
      <c r="D1301" s="313"/>
      <c r="E1301" s="313"/>
      <c r="F1301" s="313"/>
      <c r="G1301" s="313"/>
      <c r="H1301" s="313"/>
      <c r="I1301" s="313"/>
      <c r="J1301" s="313"/>
      <c r="K1301" s="313"/>
      <c r="L1301" s="313"/>
      <c r="M1301" s="313"/>
      <c r="N1301" s="313"/>
      <c r="O1301" s="314"/>
      <c r="P1301" s="314"/>
      <c r="Q1301" s="314"/>
      <c r="R1301" s="314"/>
      <c r="S1301" s="313"/>
      <c r="T1301" s="315"/>
      <c r="U1301" s="316"/>
      <c r="V1301" s="317"/>
      <c r="W1301" s="465"/>
      <c r="X1301" s="464"/>
      <c r="Y1301" s="319"/>
      <c r="Z1301" s="294"/>
      <c r="AA1301" s="294"/>
      <c r="AB1301" s="294"/>
      <c r="AC1301" s="294"/>
      <c r="AD1301" s="294"/>
      <c r="AE1301" s="294"/>
      <c r="AF1301" s="294"/>
      <c r="AG1301" s="294"/>
      <c r="AH1301" s="294"/>
      <c r="AI1301" s="295"/>
      <c r="AJ1301" s="296"/>
      <c r="AK1301" s="321"/>
      <c r="AL1301" s="294"/>
      <c r="AM1301" s="294"/>
      <c r="AN1301" s="320"/>
      <c r="AO1301" s="320"/>
      <c r="AP1301" s="320"/>
      <c r="AQ1301" s="320"/>
      <c r="AR1301" s="320"/>
      <c r="AS1301" s="320"/>
      <c r="AT1301" s="320"/>
      <c r="AU1301" s="320"/>
      <c r="AV1301" s="320"/>
      <c r="AW1301" s="320"/>
      <c r="AX1301" s="320"/>
      <c r="AY1301" s="320"/>
      <c r="AZ1301" s="320"/>
      <c r="BA1301" s="320"/>
      <c r="BB1301" s="320"/>
      <c r="BC1301" s="320"/>
      <c r="BD1301" s="320"/>
    </row>
    <row r="1302" spans="1:56" ht="16.5" customHeight="1">
      <c r="A1302" s="312"/>
      <c r="B1302" s="451"/>
      <c r="C1302" s="313"/>
      <c r="D1302" s="313"/>
      <c r="E1302" s="313"/>
      <c r="F1302" s="313"/>
      <c r="G1302" s="313"/>
      <c r="H1302" s="313"/>
      <c r="I1302" s="313"/>
      <c r="J1302" s="313"/>
      <c r="K1302" s="313"/>
      <c r="L1302" s="313"/>
      <c r="M1302" s="313"/>
      <c r="N1302" s="313"/>
      <c r="O1302" s="314"/>
      <c r="P1302" s="314"/>
      <c r="Q1302" s="314"/>
      <c r="R1302" s="314"/>
      <c r="S1302" s="313"/>
      <c r="T1302" s="315"/>
      <c r="U1302" s="316"/>
      <c r="V1302" s="317"/>
      <c r="W1302" s="465"/>
      <c r="X1302" s="464"/>
      <c r="Y1302" s="319"/>
      <c r="Z1302" s="294"/>
      <c r="AA1302" s="294"/>
      <c r="AB1302" s="294"/>
      <c r="AC1302" s="294"/>
      <c r="AD1302" s="294"/>
      <c r="AE1302" s="294"/>
      <c r="AF1302" s="294"/>
      <c r="AG1302" s="294"/>
      <c r="AH1302" s="294"/>
      <c r="AI1302" s="295"/>
      <c r="AJ1302" s="296"/>
      <c r="AK1302" s="321"/>
      <c r="AL1302" s="294"/>
      <c r="AM1302" s="294"/>
      <c r="AN1302" s="320"/>
      <c r="AO1302" s="320"/>
      <c r="AP1302" s="320"/>
      <c r="AQ1302" s="320"/>
      <c r="AR1302" s="320"/>
      <c r="AS1302" s="320"/>
      <c r="AT1302" s="320"/>
      <c r="AU1302" s="320"/>
      <c r="AV1302" s="320"/>
      <c r="AW1302" s="320"/>
      <c r="AX1302" s="320"/>
      <c r="AY1302" s="320"/>
      <c r="AZ1302" s="320"/>
      <c r="BA1302" s="320"/>
      <c r="BB1302" s="320"/>
      <c r="BC1302" s="320"/>
      <c r="BD1302" s="320"/>
    </row>
    <row r="1303" spans="1:56" ht="16.5" customHeight="1">
      <c r="A1303" s="312"/>
      <c r="B1303" s="451"/>
      <c r="C1303" s="313"/>
      <c r="D1303" s="313"/>
      <c r="E1303" s="313"/>
      <c r="F1303" s="313"/>
      <c r="G1303" s="313"/>
      <c r="H1303" s="313"/>
      <c r="I1303" s="313"/>
      <c r="J1303" s="313"/>
      <c r="K1303" s="313"/>
      <c r="L1303" s="313"/>
      <c r="M1303" s="313"/>
      <c r="N1303" s="313"/>
      <c r="O1303" s="314"/>
      <c r="P1303" s="314"/>
      <c r="Q1303" s="314"/>
      <c r="R1303" s="314"/>
      <c r="S1303" s="313"/>
      <c r="T1303" s="315"/>
      <c r="U1303" s="316"/>
      <c r="V1303" s="317"/>
      <c r="W1303" s="465"/>
      <c r="X1303" s="464"/>
      <c r="Y1303" s="319"/>
      <c r="Z1303" s="294"/>
      <c r="AA1303" s="294"/>
      <c r="AB1303" s="294"/>
      <c r="AC1303" s="294"/>
      <c r="AD1303" s="294"/>
      <c r="AE1303" s="294"/>
      <c r="AF1303" s="294"/>
      <c r="AG1303" s="294"/>
      <c r="AH1303" s="294"/>
      <c r="AI1303" s="295"/>
      <c r="AJ1303" s="296"/>
      <c r="AK1303" s="321"/>
      <c r="AL1303" s="294"/>
      <c r="AM1303" s="294"/>
      <c r="AN1303" s="320"/>
      <c r="AO1303" s="320"/>
      <c r="AP1303" s="320"/>
      <c r="AQ1303" s="320"/>
      <c r="AR1303" s="320"/>
      <c r="AS1303" s="320"/>
      <c r="AT1303" s="320"/>
      <c r="AU1303" s="320"/>
      <c r="AV1303" s="320"/>
      <c r="AW1303" s="320"/>
      <c r="AX1303" s="320"/>
      <c r="AY1303" s="320"/>
      <c r="AZ1303" s="320"/>
      <c r="BA1303" s="320"/>
      <c r="BB1303" s="320"/>
      <c r="BC1303" s="320"/>
      <c r="BD1303" s="320"/>
    </row>
    <row r="1304" spans="1:56" ht="16.5" customHeight="1">
      <c r="A1304" s="312"/>
      <c r="B1304" s="451"/>
      <c r="C1304" s="313"/>
      <c r="D1304" s="313"/>
      <c r="E1304" s="313"/>
      <c r="F1304" s="313"/>
      <c r="G1304" s="313"/>
      <c r="H1304" s="313"/>
      <c r="I1304" s="313"/>
      <c r="J1304" s="313"/>
      <c r="K1304" s="313"/>
      <c r="L1304" s="313"/>
      <c r="M1304" s="313"/>
      <c r="N1304" s="313"/>
      <c r="O1304" s="314"/>
      <c r="P1304" s="314"/>
      <c r="Q1304" s="314"/>
      <c r="R1304" s="314"/>
      <c r="S1304" s="313"/>
      <c r="T1304" s="315"/>
      <c r="U1304" s="316"/>
      <c r="V1304" s="317"/>
      <c r="W1304" s="465"/>
      <c r="X1304" s="464"/>
      <c r="Y1304" s="319"/>
      <c r="Z1304" s="294"/>
      <c r="AA1304" s="294"/>
      <c r="AB1304" s="294"/>
      <c r="AC1304" s="294"/>
      <c r="AD1304" s="294"/>
      <c r="AE1304" s="294"/>
      <c r="AF1304" s="294"/>
      <c r="AG1304" s="294"/>
      <c r="AH1304" s="294"/>
      <c r="AI1304" s="295"/>
      <c r="AJ1304" s="296"/>
      <c r="AK1304" s="321"/>
      <c r="AL1304" s="294"/>
      <c r="AM1304" s="294"/>
      <c r="AN1304" s="320"/>
      <c r="AO1304" s="320"/>
      <c r="AP1304" s="320"/>
      <c r="AQ1304" s="320"/>
      <c r="AR1304" s="320"/>
      <c r="AS1304" s="320"/>
      <c r="AT1304" s="320"/>
      <c r="AU1304" s="320"/>
      <c r="AV1304" s="320"/>
      <c r="AW1304" s="320"/>
      <c r="AX1304" s="320"/>
      <c r="AY1304" s="320"/>
      <c r="AZ1304" s="320"/>
      <c r="BA1304" s="320"/>
      <c r="BB1304" s="320"/>
      <c r="BC1304" s="320"/>
      <c r="BD1304" s="320"/>
    </row>
    <row r="1305" spans="1:56" ht="16.5" customHeight="1">
      <c r="A1305" s="312"/>
      <c r="B1305" s="451"/>
      <c r="C1305" s="313"/>
      <c r="D1305" s="313"/>
      <c r="E1305" s="313"/>
      <c r="F1305" s="313"/>
      <c r="G1305" s="313"/>
      <c r="H1305" s="313"/>
      <c r="I1305" s="313"/>
      <c r="J1305" s="313"/>
      <c r="K1305" s="313"/>
      <c r="L1305" s="313"/>
      <c r="M1305" s="313"/>
      <c r="N1305" s="313"/>
      <c r="O1305" s="314"/>
      <c r="P1305" s="314"/>
      <c r="Q1305" s="314"/>
      <c r="R1305" s="314"/>
      <c r="S1305" s="313"/>
      <c r="T1305" s="315"/>
      <c r="U1305" s="316"/>
      <c r="V1305" s="317"/>
      <c r="W1305" s="465"/>
      <c r="X1305" s="464"/>
      <c r="Y1305" s="319"/>
      <c r="Z1305" s="294"/>
      <c r="AA1305" s="294"/>
      <c r="AB1305" s="294"/>
      <c r="AC1305" s="294"/>
      <c r="AD1305" s="294"/>
      <c r="AE1305" s="294"/>
      <c r="AF1305" s="294"/>
      <c r="AG1305" s="294"/>
      <c r="AH1305" s="294"/>
      <c r="AI1305" s="295"/>
      <c r="AJ1305" s="296"/>
      <c r="AK1305" s="321"/>
      <c r="AL1305" s="294"/>
      <c r="AM1305" s="294"/>
      <c r="AN1305" s="320"/>
      <c r="AO1305" s="320"/>
      <c r="AP1305" s="320"/>
      <c r="AQ1305" s="320"/>
      <c r="AR1305" s="320"/>
      <c r="AS1305" s="320"/>
      <c r="AT1305" s="320"/>
      <c r="AU1305" s="320"/>
      <c r="AV1305" s="320"/>
      <c r="AW1305" s="320"/>
      <c r="AX1305" s="320"/>
      <c r="AY1305" s="320"/>
      <c r="AZ1305" s="320"/>
      <c r="BA1305" s="320"/>
      <c r="BB1305" s="320"/>
      <c r="BC1305" s="320"/>
      <c r="BD1305" s="320"/>
    </row>
    <row r="1306" spans="1:56" ht="16.5" customHeight="1">
      <c r="A1306" s="312"/>
      <c r="B1306" s="451"/>
      <c r="C1306" s="313"/>
      <c r="D1306" s="313"/>
      <c r="E1306" s="313"/>
      <c r="F1306" s="313"/>
      <c r="G1306" s="313"/>
      <c r="H1306" s="313"/>
      <c r="I1306" s="313"/>
      <c r="J1306" s="313"/>
      <c r="K1306" s="313"/>
      <c r="L1306" s="313"/>
      <c r="M1306" s="313"/>
      <c r="N1306" s="313"/>
      <c r="O1306" s="314"/>
      <c r="P1306" s="314"/>
      <c r="Q1306" s="314"/>
      <c r="R1306" s="314"/>
      <c r="S1306" s="313"/>
      <c r="T1306" s="315"/>
      <c r="U1306" s="316"/>
      <c r="V1306" s="317"/>
      <c r="W1306" s="465"/>
      <c r="X1306" s="464"/>
      <c r="Y1306" s="319"/>
      <c r="Z1306" s="294"/>
      <c r="AA1306" s="294"/>
      <c r="AB1306" s="294"/>
      <c r="AC1306" s="294"/>
      <c r="AD1306" s="294"/>
      <c r="AE1306" s="294"/>
      <c r="AF1306" s="294"/>
      <c r="AG1306" s="294"/>
      <c r="AH1306" s="294"/>
      <c r="AI1306" s="295"/>
      <c r="AJ1306" s="296"/>
      <c r="AK1306" s="321"/>
      <c r="AL1306" s="294"/>
      <c r="AM1306" s="294"/>
      <c r="AN1306" s="320"/>
      <c r="AO1306" s="320"/>
      <c r="AP1306" s="320"/>
      <c r="AQ1306" s="320"/>
      <c r="AR1306" s="320"/>
      <c r="AS1306" s="320"/>
      <c r="AT1306" s="320"/>
      <c r="AU1306" s="320"/>
      <c r="AV1306" s="320"/>
      <c r="AW1306" s="320"/>
      <c r="AX1306" s="320"/>
      <c r="AY1306" s="320"/>
      <c r="AZ1306" s="320"/>
      <c r="BA1306" s="320"/>
      <c r="BB1306" s="320"/>
      <c r="BC1306" s="320"/>
      <c r="BD1306" s="320"/>
    </row>
    <row r="1307" spans="1:56" ht="16.5" customHeight="1">
      <c r="A1307" s="312"/>
      <c r="B1307" s="451"/>
      <c r="C1307" s="313"/>
      <c r="D1307" s="313"/>
      <c r="E1307" s="313"/>
      <c r="F1307" s="313"/>
      <c r="G1307" s="313"/>
      <c r="H1307" s="313"/>
      <c r="I1307" s="313"/>
      <c r="J1307" s="313"/>
      <c r="K1307" s="313"/>
      <c r="L1307" s="313"/>
      <c r="M1307" s="313"/>
      <c r="N1307" s="313"/>
      <c r="O1307" s="314"/>
      <c r="P1307" s="314"/>
      <c r="Q1307" s="314"/>
      <c r="R1307" s="314"/>
      <c r="S1307" s="313"/>
      <c r="T1307" s="315"/>
      <c r="U1307" s="316"/>
      <c r="V1307" s="317"/>
      <c r="W1307" s="465"/>
      <c r="X1307" s="464"/>
      <c r="Y1307" s="319"/>
      <c r="Z1307" s="294"/>
      <c r="AA1307" s="294"/>
      <c r="AB1307" s="294"/>
      <c r="AC1307" s="294"/>
      <c r="AD1307" s="294"/>
      <c r="AE1307" s="294"/>
      <c r="AF1307" s="294"/>
      <c r="AG1307" s="294"/>
      <c r="AH1307" s="294"/>
      <c r="AI1307" s="295"/>
      <c r="AJ1307" s="296"/>
      <c r="AK1307" s="321"/>
      <c r="AL1307" s="294"/>
      <c r="AM1307" s="294"/>
      <c r="AN1307" s="320"/>
      <c r="AO1307" s="320"/>
      <c r="AP1307" s="320"/>
      <c r="AQ1307" s="320"/>
      <c r="AR1307" s="320"/>
      <c r="AS1307" s="320"/>
      <c r="AT1307" s="320"/>
      <c r="AU1307" s="320"/>
      <c r="AV1307" s="320"/>
      <c r="AW1307" s="320"/>
      <c r="AX1307" s="320"/>
      <c r="AY1307" s="320"/>
      <c r="AZ1307" s="320"/>
      <c r="BA1307" s="320"/>
      <c r="BB1307" s="320"/>
      <c r="BC1307" s="320"/>
      <c r="BD1307" s="320"/>
    </row>
    <row r="1308" spans="1:56" ht="16.5" customHeight="1">
      <c r="A1308" s="312"/>
      <c r="B1308" s="451"/>
      <c r="C1308" s="313"/>
      <c r="D1308" s="313"/>
      <c r="E1308" s="313"/>
      <c r="F1308" s="313"/>
      <c r="G1308" s="313"/>
      <c r="H1308" s="313"/>
      <c r="I1308" s="313"/>
      <c r="J1308" s="313"/>
      <c r="K1308" s="313"/>
      <c r="L1308" s="313"/>
      <c r="M1308" s="313"/>
      <c r="N1308" s="313"/>
      <c r="O1308" s="314"/>
      <c r="P1308" s="314"/>
      <c r="Q1308" s="314"/>
      <c r="R1308" s="314"/>
      <c r="S1308" s="313"/>
      <c r="T1308" s="315"/>
      <c r="U1308" s="316"/>
      <c r="V1308" s="317"/>
      <c r="W1308" s="465"/>
      <c r="X1308" s="464"/>
      <c r="Y1308" s="319"/>
      <c r="Z1308" s="294"/>
      <c r="AA1308" s="294"/>
      <c r="AB1308" s="294"/>
      <c r="AC1308" s="294"/>
      <c r="AD1308" s="294"/>
      <c r="AE1308" s="294"/>
      <c r="AF1308" s="294"/>
      <c r="AG1308" s="294"/>
      <c r="AH1308" s="294"/>
      <c r="AI1308" s="295"/>
      <c r="AJ1308" s="296"/>
      <c r="AK1308" s="321"/>
      <c r="AL1308" s="294"/>
      <c r="AM1308" s="294"/>
      <c r="AN1308" s="320"/>
      <c r="AO1308" s="320"/>
      <c r="AP1308" s="320"/>
      <c r="AQ1308" s="320"/>
      <c r="AR1308" s="320"/>
      <c r="AS1308" s="320"/>
      <c r="AT1308" s="320"/>
      <c r="AU1308" s="320"/>
      <c r="AV1308" s="320"/>
      <c r="AW1308" s="320"/>
      <c r="AX1308" s="320"/>
      <c r="AY1308" s="320"/>
      <c r="AZ1308" s="320"/>
      <c r="BA1308" s="320"/>
      <c r="BB1308" s="320"/>
      <c r="BC1308" s="320"/>
      <c r="BD1308" s="320"/>
    </row>
    <row r="1309" spans="1:56" ht="16.5" customHeight="1">
      <c r="A1309" s="312"/>
      <c r="B1309" s="451"/>
      <c r="C1309" s="313"/>
      <c r="D1309" s="313"/>
      <c r="E1309" s="313"/>
      <c r="F1309" s="313"/>
      <c r="G1309" s="313"/>
      <c r="H1309" s="313"/>
      <c r="I1309" s="313"/>
      <c r="J1309" s="313"/>
      <c r="K1309" s="313"/>
      <c r="L1309" s="313"/>
      <c r="M1309" s="313"/>
      <c r="N1309" s="313"/>
      <c r="O1309" s="314"/>
      <c r="P1309" s="314"/>
      <c r="Q1309" s="314"/>
      <c r="R1309" s="314"/>
      <c r="S1309" s="313"/>
      <c r="T1309" s="315"/>
      <c r="U1309" s="316"/>
      <c r="V1309" s="317"/>
      <c r="W1309" s="465"/>
      <c r="X1309" s="464"/>
      <c r="Y1309" s="319"/>
      <c r="Z1309" s="294"/>
      <c r="AA1309" s="294"/>
      <c r="AB1309" s="294"/>
      <c r="AC1309" s="294"/>
      <c r="AD1309" s="294"/>
      <c r="AE1309" s="294"/>
      <c r="AF1309" s="294"/>
      <c r="AG1309" s="294"/>
      <c r="AH1309" s="294"/>
      <c r="AI1309" s="295"/>
      <c r="AJ1309" s="296"/>
      <c r="AK1309" s="321"/>
      <c r="AL1309" s="294"/>
      <c r="AM1309" s="294"/>
      <c r="AN1309" s="320"/>
      <c r="AO1309" s="320"/>
      <c r="AP1309" s="320"/>
      <c r="AQ1309" s="320"/>
      <c r="AR1309" s="320"/>
      <c r="AS1309" s="320"/>
      <c r="AT1309" s="320"/>
      <c r="AU1309" s="320"/>
      <c r="AV1309" s="320"/>
      <c r="AW1309" s="320"/>
      <c r="AX1309" s="320"/>
      <c r="AY1309" s="320"/>
      <c r="AZ1309" s="320"/>
      <c r="BA1309" s="320"/>
      <c r="BB1309" s="320"/>
      <c r="BC1309" s="320"/>
      <c r="BD1309" s="320"/>
    </row>
    <row r="1310" spans="1:56" ht="16.5" customHeight="1">
      <c r="A1310" s="312"/>
      <c r="B1310" s="451"/>
      <c r="C1310" s="313"/>
      <c r="D1310" s="313"/>
      <c r="E1310" s="313"/>
      <c r="F1310" s="313"/>
      <c r="G1310" s="313"/>
      <c r="H1310" s="313"/>
      <c r="I1310" s="313"/>
      <c r="J1310" s="313"/>
      <c r="K1310" s="313"/>
      <c r="L1310" s="313"/>
      <c r="M1310" s="313"/>
      <c r="N1310" s="313"/>
      <c r="O1310" s="314"/>
      <c r="P1310" s="314"/>
      <c r="Q1310" s="314"/>
      <c r="R1310" s="314"/>
      <c r="S1310" s="313"/>
      <c r="T1310" s="315"/>
      <c r="U1310" s="316"/>
      <c r="V1310" s="317"/>
      <c r="W1310" s="465"/>
      <c r="X1310" s="464"/>
      <c r="Y1310" s="319"/>
      <c r="Z1310" s="294"/>
      <c r="AA1310" s="294"/>
      <c r="AB1310" s="294"/>
      <c r="AC1310" s="294"/>
      <c r="AD1310" s="294"/>
      <c r="AE1310" s="294"/>
      <c r="AF1310" s="294"/>
      <c r="AG1310" s="294"/>
      <c r="AH1310" s="294"/>
      <c r="AI1310" s="295"/>
      <c r="AJ1310" s="296"/>
      <c r="AK1310" s="321"/>
      <c r="AL1310" s="294"/>
      <c r="AM1310" s="294"/>
      <c r="AN1310" s="320"/>
      <c r="AO1310" s="320"/>
      <c r="AP1310" s="320"/>
      <c r="AQ1310" s="320"/>
      <c r="AR1310" s="320"/>
      <c r="AS1310" s="320"/>
      <c r="AT1310" s="320"/>
      <c r="AU1310" s="320"/>
      <c r="AV1310" s="320"/>
      <c r="AW1310" s="320"/>
      <c r="AX1310" s="320"/>
      <c r="AY1310" s="320"/>
      <c r="AZ1310" s="320"/>
      <c r="BA1310" s="320"/>
      <c r="BB1310" s="320"/>
      <c r="BC1310" s="320"/>
      <c r="BD1310" s="320"/>
    </row>
    <row r="1311" spans="1:56" ht="16.5" customHeight="1">
      <c r="A1311" s="312"/>
      <c r="B1311" s="451"/>
      <c r="C1311" s="313"/>
      <c r="D1311" s="313"/>
      <c r="E1311" s="313"/>
      <c r="F1311" s="313"/>
      <c r="G1311" s="313"/>
      <c r="H1311" s="313"/>
      <c r="I1311" s="313"/>
      <c r="J1311" s="313"/>
      <c r="K1311" s="313"/>
      <c r="L1311" s="313"/>
      <c r="M1311" s="313"/>
      <c r="N1311" s="313"/>
      <c r="O1311" s="314"/>
      <c r="P1311" s="314"/>
      <c r="Q1311" s="314"/>
      <c r="R1311" s="314"/>
      <c r="S1311" s="313"/>
      <c r="T1311" s="315"/>
      <c r="U1311" s="316"/>
      <c r="V1311" s="317"/>
      <c r="W1311" s="465"/>
      <c r="X1311" s="464"/>
      <c r="Y1311" s="319"/>
      <c r="Z1311" s="294"/>
      <c r="AA1311" s="294"/>
      <c r="AB1311" s="294"/>
      <c r="AC1311" s="294"/>
      <c r="AD1311" s="294"/>
      <c r="AE1311" s="294"/>
      <c r="AF1311" s="294"/>
      <c r="AG1311" s="294"/>
      <c r="AH1311" s="294"/>
      <c r="AI1311" s="295"/>
      <c r="AJ1311" s="296"/>
      <c r="AK1311" s="321"/>
      <c r="AL1311" s="294"/>
      <c r="AM1311" s="294"/>
      <c r="AN1311" s="320"/>
      <c r="AO1311" s="320"/>
      <c r="AP1311" s="320"/>
      <c r="AQ1311" s="320"/>
      <c r="AR1311" s="320"/>
      <c r="AS1311" s="320"/>
      <c r="AT1311" s="320"/>
      <c r="AU1311" s="320"/>
      <c r="AV1311" s="320"/>
      <c r="AW1311" s="320"/>
      <c r="AX1311" s="320"/>
      <c r="AY1311" s="320"/>
      <c r="AZ1311" s="320"/>
      <c r="BA1311" s="320"/>
      <c r="BB1311" s="320"/>
      <c r="BC1311" s="320"/>
      <c r="BD1311" s="320"/>
    </row>
    <row r="1312" spans="1:56" ht="16.5" customHeight="1">
      <c r="A1312" s="312"/>
      <c r="B1312" s="451"/>
      <c r="C1312" s="313"/>
      <c r="D1312" s="313"/>
      <c r="E1312" s="313"/>
      <c r="F1312" s="313"/>
      <c r="G1312" s="313"/>
      <c r="H1312" s="313"/>
      <c r="I1312" s="313"/>
      <c r="J1312" s="313"/>
      <c r="K1312" s="313"/>
      <c r="L1312" s="313"/>
      <c r="M1312" s="313"/>
      <c r="N1312" s="313"/>
      <c r="O1312" s="314"/>
      <c r="P1312" s="314"/>
      <c r="Q1312" s="314"/>
      <c r="R1312" s="314"/>
      <c r="S1312" s="313"/>
      <c r="T1312" s="315"/>
      <c r="U1312" s="316"/>
      <c r="V1312" s="317"/>
      <c r="W1312" s="465"/>
      <c r="X1312" s="464"/>
      <c r="Y1312" s="319"/>
      <c r="Z1312" s="294"/>
      <c r="AA1312" s="294"/>
      <c r="AB1312" s="294"/>
      <c r="AC1312" s="294"/>
      <c r="AD1312" s="294"/>
      <c r="AE1312" s="294"/>
      <c r="AF1312" s="294"/>
      <c r="AG1312" s="294"/>
      <c r="AH1312" s="294"/>
      <c r="AI1312" s="295"/>
      <c r="AJ1312" s="296"/>
      <c r="AK1312" s="321"/>
      <c r="AL1312" s="294"/>
      <c r="AM1312" s="294"/>
      <c r="AN1312" s="320"/>
      <c r="AO1312" s="320"/>
      <c r="AP1312" s="320"/>
      <c r="AQ1312" s="320"/>
      <c r="AR1312" s="320"/>
      <c r="AS1312" s="320"/>
      <c r="AT1312" s="320"/>
      <c r="AU1312" s="320"/>
      <c r="AV1312" s="320"/>
      <c r="AW1312" s="320"/>
      <c r="AX1312" s="320"/>
      <c r="AY1312" s="320"/>
      <c r="AZ1312" s="320"/>
      <c r="BA1312" s="320"/>
      <c r="BB1312" s="320"/>
      <c r="BC1312" s="320"/>
      <c r="BD1312" s="320"/>
    </row>
    <row r="1313" spans="1:56" ht="16.5" customHeight="1">
      <c r="A1313" s="312"/>
      <c r="B1313" s="451"/>
      <c r="C1313" s="313"/>
      <c r="D1313" s="313"/>
      <c r="E1313" s="313"/>
      <c r="F1313" s="313"/>
      <c r="G1313" s="313"/>
      <c r="H1313" s="313"/>
      <c r="I1313" s="313"/>
      <c r="J1313" s="313"/>
      <c r="K1313" s="313"/>
      <c r="L1313" s="313"/>
      <c r="M1313" s="313"/>
      <c r="N1313" s="313"/>
      <c r="O1313" s="314"/>
      <c r="P1313" s="314"/>
      <c r="Q1313" s="314"/>
      <c r="R1313" s="314"/>
      <c r="S1313" s="313"/>
      <c r="T1313" s="315"/>
      <c r="U1313" s="316"/>
      <c r="V1313" s="317"/>
      <c r="W1313" s="465"/>
      <c r="X1313" s="464"/>
      <c r="Y1313" s="319"/>
      <c r="Z1313" s="294"/>
      <c r="AA1313" s="294"/>
      <c r="AB1313" s="294"/>
      <c r="AC1313" s="294"/>
      <c r="AD1313" s="294"/>
      <c r="AE1313" s="294"/>
      <c r="AF1313" s="294"/>
      <c r="AG1313" s="294"/>
      <c r="AH1313" s="294"/>
      <c r="AI1313" s="295"/>
      <c r="AJ1313" s="296"/>
      <c r="AK1313" s="321"/>
      <c r="AL1313" s="294"/>
      <c r="AM1313" s="294"/>
      <c r="AN1313" s="320"/>
      <c r="AO1313" s="320"/>
      <c r="AP1313" s="320"/>
      <c r="AQ1313" s="320"/>
      <c r="AR1313" s="320"/>
      <c r="AS1313" s="320"/>
      <c r="AT1313" s="320"/>
      <c r="AU1313" s="320"/>
      <c r="AV1313" s="320"/>
      <c r="AW1313" s="320"/>
      <c r="AX1313" s="320"/>
      <c r="AY1313" s="320"/>
      <c r="AZ1313" s="320"/>
      <c r="BA1313" s="320"/>
      <c r="BB1313" s="320"/>
      <c r="BC1313" s="320"/>
      <c r="BD1313" s="320"/>
    </row>
    <row r="1314" spans="1:56" ht="16.5" customHeight="1">
      <c r="A1314" s="312"/>
      <c r="B1314" s="451"/>
      <c r="C1314" s="313"/>
      <c r="D1314" s="313"/>
      <c r="E1314" s="313"/>
      <c r="F1314" s="313"/>
      <c r="G1314" s="313"/>
      <c r="H1314" s="313"/>
      <c r="I1314" s="313"/>
      <c r="J1314" s="313"/>
      <c r="K1314" s="313"/>
      <c r="L1314" s="313"/>
      <c r="M1314" s="313"/>
      <c r="N1314" s="313"/>
      <c r="O1314" s="314"/>
      <c r="P1314" s="314"/>
      <c r="Q1314" s="314"/>
      <c r="R1314" s="314"/>
      <c r="S1314" s="313"/>
      <c r="T1314" s="315"/>
      <c r="U1314" s="316"/>
      <c r="V1314" s="317"/>
      <c r="W1314" s="465"/>
      <c r="X1314" s="464"/>
      <c r="Y1314" s="319"/>
      <c r="Z1314" s="294"/>
      <c r="AA1314" s="294"/>
      <c r="AB1314" s="294"/>
      <c r="AC1314" s="294"/>
      <c r="AD1314" s="294"/>
      <c r="AE1314" s="294"/>
      <c r="AF1314" s="294"/>
      <c r="AG1314" s="294"/>
      <c r="AH1314" s="294"/>
      <c r="AI1314" s="295"/>
      <c r="AJ1314" s="296"/>
      <c r="AK1314" s="321"/>
      <c r="AL1314" s="294"/>
      <c r="AM1314" s="294"/>
      <c r="AN1314" s="320"/>
      <c r="AO1314" s="320"/>
      <c r="AP1314" s="320"/>
      <c r="AQ1314" s="320"/>
      <c r="AR1314" s="320"/>
      <c r="AS1314" s="320"/>
      <c r="AT1314" s="320"/>
      <c r="AU1314" s="320"/>
      <c r="AV1314" s="320"/>
      <c r="AW1314" s="320"/>
      <c r="AX1314" s="320"/>
      <c r="AY1314" s="320"/>
      <c r="AZ1314" s="320"/>
      <c r="BA1314" s="320"/>
      <c r="BB1314" s="320"/>
      <c r="BC1314" s="320"/>
      <c r="BD1314" s="320"/>
    </row>
    <row r="1315" spans="1:56" ht="16.5" customHeight="1">
      <c r="A1315" s="312"/>
      <c r="B1315" s="451"/>
      <c r="C1315" s="313"/>
      <c r="D1315" s="313"/>
      <c r="E1315" s="313"/>
      <c r="F1315" s="313"/>
      <c r="G1315" s="313"/>
      <c r="H1315" s="313"/>
      <c r="I1315" s="313"/>
      <c r="J1315" s="313"/>
      <c r="K1315" s="313"/>
      <c r="L1315" s="313"/>
      <c r="M1315" s="313"/>
      <c r="N1315" s="313"/>
      <c r="O1315" s="314"/>
      <c r="P1315" s="314"/>
      <c r="Q1315" s="314"/>
      <c r="R1315" s="314"/>
      <c r="S1315" s="313"/>
      <c r="T1315" s="315"/>
      <c r="U1315" s="316"/>
      <c r="V1315" s="317"/>
      <c r="W1315" s="465"/>
      <c r="X1315" s="464"/>
      <c r="Y1315" s="319"/>
      <c r="Z1315" s="294"/>
      <c r="AA1315" s="294"/>
      <c r="AB1315" s="294"/>
      <c r="AC1315" s="294"/>
      <c r="AD1315" s="294"/>
      <c r="AE1315" s="294"/>
      <c r="AF1315" s="294"/>
      <c r="AG1315" s="294"/>
      <c r="AH1315" s="294"/>
      <c r="AI1315" s="295"/>
      <c r="AJ1315" s="296"/>
      <c r="AK1315" s="321"/>
      <c r="AL1315" s="294"/>
      <c r="AM1315" s="294"/>
      <c r="AN1315" s="320"/>
      <c r="AO1315" s="320"/>
      <c r="AP1315" s="320"/>
      <c r="AQ1315" s="320"/>
      <c r="AR1315" s="320"/>
      <c r="AS1315" s="320"/>
      <c r="AT1315" s="320"/>
      <c r="AU1315" s="320"/>
      <c r="AV1315" s="320"/>
      <c r="AW1315" s="320"/>
      <c r="AX1315" s="320"/>
      <c r="AY1315" s="320"/>
      <c r="AZ1315" s="320"/>
      <c r="BA1315" s="320"/>
      <c r="BB1315" s="320"/>
      <c r="BC1315" s="320"/>
      <c r="BD1315" s="320"/>
    </row>
    <row r="1316" spans="1:56" ht="16.5" customHeight="1">
      <c r="A1316" s="312"/>
      <c r="B1316" s="451"/>
      <c r="C1316" s="313"/>
      <c r="D1316" s="313"/>
      <c r="E1316" s="313"/>
      <c r="F1316" s="313"/>
      <c r="G1316" s="313"/>
      <c r="H1316" s="313"/>
      <c r="I1316" s="313"/>
      <c r="J1316" s="313"/>
      <c r="K1316" s="313"/>
      <c r="L1316" s="313"/>
      <c r="M1316" s="313"/>
      <c r="N1316" s="313"/>
      <c r="O1316" s="314"/>
      <c r="P1316" s="314"/>
      <c r="Q1316" s="314"/>
      <c r="R1316" s="314"/>
      <c r="S1316" s="313"/>
      <c r="T1316" s="315"/>
      <c r="U1316" s="316"/>
      <c r="V1316" s="317"/>
      <c r="W1316" s="465"/>
      <c r="X1316" s="464"/>
      <c r="Y1316" s="319"/>
      <c r="Z1316" s="294"/>
      <c r="AA1316" s="294"/>
      <c r="AB1316" s="294"/>
      <c r="AC1316" s="294"/>
      <c r="AD1316" s="294"/>
      <c r="AE1316" s="294"/>
      <c r="AF1316" s="294"/>
      <c r="AG1316" s="294"/>
      <c r="AH1316" s="294"/>
      <c r="AI1316" s="295"/>
      <c r="AJ1316" s="296"/>
      <c r="AK1316" s="321"/>
      <c r="AL1316" s="294"/>
      <c r="AM1316" s="294"/>
      <c r="AN1316" s="320"/>
      <c r="AO1316" s="320"/>
      <c r="AP1316" s="320"/>
      <c r="AQ1316" s="320"/>
      <c r="AR1316" s="320"/>
      <c r="AS1316" s="320"/>
      <c r="AT1316" s="320"/>
      <c r="AU1316" s="320"/>
      <c r="AV1316" s="320"/>
      <c r="AW1316" s="320"/>
      <c r="AX1316" s="320"/>
      <c r="AY1316" s="320"/>
      <c r="AZ1316" s="320"/>
      <c r="BA1316" s="320"/>
      <c r="BB1316" s="320"/>
      <c r="BC1316" s="320"/>
      <c r="BD1316" s="320"/>
    </row>
    <row r="1317" spans="1:56" ht="16.5" customHeight="1">
      <c r="A1317" s="312"/>
      <c r="B1317" s="451"/>
      <c r="C1317" s="313"/>
      <c r="D1317" s="313"/>
      <c r="E1317" s="313"/>
      <c r="F1317" s="313"/>
      <c r="G1317" s="313"/>
      <c r="H1317" s="313"/>
      <c r="I1317" s="313"/>
      <c r="J1317" s="313"/>
      <c r="K1317" s="313"/>
      <c r="L1317" s="313"/>
      <c r="M1317" s="313"/>
      <c r="N1317" s="313"/>
      <c r="O1317" s="314"/>
      <c r="P1317" s="314"/>
      <c r="Q1317" s="314"/>
      <c r="R1317" s="314"/>
      <c r="S1317" s="313"/>
      <c r="T1317" s="315"/>
      <c r="U1317" s="316"/>
      <c r="V1317" s="317"/>
      <c r="W1317" s="465"/>
      <c r="X1317" s="464"/>
      <c r="Y1317" s="319"/>
      <c r="Z1317" s="294"/>
      <c r="AA1317" s="294"/>
      <c r="AB1317" s="294"/>
      <c r="AC1317" s="294"/>
      <c r="AD1317" s="294"/>
      <c r="AE1317" s="294"/>
      <c r="AF1317" s="294"/>
      <c r="AG1317" s="294"/>
      <c r="AH1317" s="294"/>
      <c r="AI1317" s="295"/>
      <c r="AJ1317" s="296"/>
      <c r="AK1317" s="321"/>
      <c r="AL1317" s="294"/>
      <c r="AM1317" s="294"/>
      <c r="AN1317" s="320"/>
      <c r="AO1317" s="320"/>
      <c r="AP1317" s="320"/>
      <c r="AQ1317" s="320"/>
      <c r="AR1317" s="320"/>
      <c r="AS1317" s="320"/>
      <c r="AT1317" s="320"/>
      <c r="AU1317" s="320"/>
      <c r="AV1317" s="320"/>
      <c r="AW1317" s="320"/>
      <c r="AX1317" s="320"/>
      <c r="AY1317" s="320"/>
      <c r="AZ1317" s="320"/>
      <c r="BA1317" s="320"/>
      <c r="BB1317" s="320"/>
      <c r="BC1317" s="320"/>
      <c r="BD1317" s="320"/>
    </row>
    <row r="1318" spans="1:56" ht="16.5" customHeight="1">
      <c r="A1318" s="312"/>
      <c r="B1318" s="451"/>
      <c r="C1318" s="313"/>
      <c r="D1318" s="313"/>
      <c r="E1318" s="313"/>
      <c r="F1318" s="313"/>
      <c r="G1318" s="313"/>
      <c r="H1318" s="313"/>
      <c r="I1318" s="313"/>
      <c r="J1318" s="313"/>
      <c r="K1318" s="313"/>
      <c r="L1318" s="313"/>
      <c r="M1318" s="313"/>
      <c r="N1318" s="313"/>
      <c r="O1318" s="314"/>
      <c r="P1318" s="314"/>
      <c r="Q1318" s="314"/>
      <c r="R1318" s="314"/>
      <c r="S1318" s="313"/>
      <c r="T1318" s="315"/>
      <c r="U1318" s="316"/>
      <c r="V1318" s="317"/>
      <c r="W1318" s="465"/>
      <c r="X1318" s="464"/>
      <c r="Y1318" s="319"/>
      <c r="Z1318" s="294"/>
      <c r="AA1318" s="294"/>
      <c r="AB1318" s="294"/>
      <c r="AC1318" s="294"/>
      <c r="AD1318" s="294"/>
      <c r="AE1318" s="294"/>
      <c r="AF1318" s="294"/>
      <c r="AG1318" s="294"/>
      <c r="AH1318" s="294"/>
      <c r="AI1318" s="295"/>
      <c r="AJ1318" s="296"/>
      <c r="AK1318" s="321"/>
      <c r="AL1318" s="294"/>
      <c r="AM1318" s="294"/>
      <c r="AN1318" s="320"/>
      <c r="AO1318" s="320"/>
      <c r="AP1318" s="320"/>
      <c r="AQ1318" s="320"/>
      <c r="AR1318" s="320"/>
      <c r="AS1318" s="320"/>
      <c r="AT1318" s="320"/>
      <c r="AU1318" s="320"/>
      <c r="AV1318" s="320"/>
      <c r="AW1318" s="320"/>
      <c r="AX1318" s="320"/>
      <c r="AY1318" s="320"/>
      <c r="AZ1318" s="320"/>
      <c r="BA1318" s="320"/>
      <c r="BB1318" s="320"/>
      <c r="BC1318" s="320"/>
      <c r="BD1318" s="320"/>
    </row>
    <row r="1319" spans="1:56" ht="16.5" customHeight="1">
      <c r="A1319" s="312"/>
      <c r="B1319" s="451"/>
      <c r="C1319" s="313"/>
      <c r="D1319" s="313"/>
      <c r="E1319" s="313"/>
      <c r="F1319" s="313"/>
      <c r="G1319" s="313"/>
      <c r="H1319" s="313"/>
      <c r="I1319" s="313"/>
      <c r="J1319" s="313"/>
      <c r="K1319" s="313"/>
      <c r="L1319" s="313"/>
      <c r="M1319" s="313"/>
      <c r="N1319" s="313"/>
      <c r="O1319" s="314"/>
      <c r="P1319" s="314"/>
      <c r="Q1319" s="314"/>
      <c r="R1319" s="314"/>
      <c r="S1319" s="313"/>
      <c r="T1319" s="315"/>
      <c r="U1319" s="316"/>
      <c r="V1319" s="317"/>
      <c r="W1319" s="465"/>
      <c r="X1319" s="464"/>
      <c r="Y1319" s="319"/>
      <c r="Z1319" s="294"/>
      <c r="AA1319" s="294"/>
      <c r="AB1319" s="294"/>
      <c r="AC1319" s="294"/>
      <c r="AD1319" s="294"/>
      <c r="AE1319" s="294"/>
      <c r="AF1319" s="294"/>
      <c r="AG1319" s="294"/>
      <c r="AH1319" s="294"/>
      <c r="AI1319" s="295"/>
      <c r="AJ1319" s="296"/>
      <c r="AK1319" s="321"/>
      <c r="AL1319" s="294"/>
      <c r="AM1319" s="294"/>
      <c r="AN1319" s="320"/>
      <c r="AO1319" s="320"/>
      <c r="AP1319" s="320"/>
      <c r="AQ1319" s="320"/>
      <c r="AR1319" s="320"/>
      <c r="AS1319" s="320"/>
      <c r="AT1319" s="320"/>
      <c r="AU1319" s="320"/>
      <c r="AV1319" s="320"/>
      <c r="AW1319" s="320"/>
      <c r="AX1319" s="320"/>
      <c r="AY1319" s="320"/>
      <c r="AZ1319" s="320"/>
      <c r="BA1319" s="320"/>
      <c r="BB1319" s="320"/>
      <c r="BC1319" s="320"/>
      <c r="BD1319" s="320"/>
    </row>
    <row r="1320" spans="1:56" ht="16.5" customHeight="1">
      <c r="A1320" s="312"/>
      <c r="B1320" s="451"/>
      <c r="C1320" s="313"/>
      <c r="D1320" s="313"/>
      <c r="E1320" s="313"/>
      <c r="F1320" s="313"/>
      <c r="G1320" s="313"/>
      <c r="H1320" s="313"/>
      <c r="I1320" s="313"/>
      <c r="J1320" s="313"/>
      <c r="K1320" s="313"/>
      <c r="L1320" s="313"/>
      <c r="M1320" s="313"/>
      <c r="N1320" s="313"/>
      <c r="O1320" s="314"/>
      <c r="P1320" s="314"/>
      <c r="Q1320" s="314"/>
      <c r="R1320" s="314"/>
      <c r="S1320" s="313"/>
      <c r="T1320" s="315"/>
      <c r="U1320" s="316"/>
      <c r="V1320" s="317"/>
      <c r="W1320" s="465"/>
      <c r="X1320" s="464"/>
      <c r="Y1320" s="319"/>
      <c r="Z1320" s="294"/>
      <c r="AA1320" s="294"/>
      <c r="AB1320" s="294"/>
      <c r="AC1320" s="294"/>
      <c r="AD1320" s="294"/>
      <c r="AE1320" s="294"/>
      <c r="AF1320" s="294"/>
      <c r="AG1320" s="294"/>
      <c r="AH1320" s="294"/>
      <c r="AI1320" s="295"/>
      <c r="AJ1320" s="296"/>
      <c r="AK1320" s="321"/>
      <c r="AL1320" s="294"/>
      <c r="AM1320" s="294"/>
      <c r="AN1320" s="320"/>
      <c r="AO1320" s="320"/>
      <c r="AP1320" s="320"/>
      <c r="AQ1320" s="320"/>
      <c r="AR1320" s="320"/>
      <c r="AS1320" s="320"/>
      <c r="AT1320" s="320"/>
      <c r="AU1320" s="320"/>
      <c r="AV1320" s="320"/>
      <c r="AW1320" s="320"/>
      <c r="AX1320" s="320"/>
      <c r="AY1320" s="320"/>
      <c r="AZ1320" s="320"/>
      <c r="BA1320" s="320"/>
      <c r="BB1320" s="320"/>
      <c r="BC1320" s="320"/>
      <c r="BD1320" s="320"/>
    </row>
    <row r="1321" spans="1:56" ht="16.5" customHeight="1">
      <c r="A1321" s="312"/>
      <c r="B1321" s="451"/>
      <c r="C1321" s="313"/>
      <c r="D1321" s="313"/>
      <c r="E1321" s="313"/>
      <c r="F1321" s="313"/>
      <c r="G1321" s="313"/>
      <c r="H1321" s="313"/>
      <c r="I1321" s="313"/>
      <c r="J1321" s="313"/>
      <c r="K1321" s="313"/>
      <c r="L1321" s="313"/>
      <c r="M1321" s="313"/>
      <c r="N1321" s="313"/>
      <c r="O1321" s="314"/>
      <c r="P1321" s="314"/>
      <c r="Q1321" s="314"/>
      <c r="R1321" s="314"/>
      <c r="S1321" s="313"/>
      <c r="T1321" s="315"/>
      <c r="U1321" s="316"/>
      <c r="V1321" s="317"/>
      <c r="W1321" s="465"/>
      <c r="X1321" s="464"/>
      <c r="Y1321" s="319"/>
      <c r="Z1321" s="294"/>
      <c r="AA1321" s="294"/>
      <c r="AB1321" s="294"/>
      <c r="AC1321" s="294"/>
      <c r="AD1321" s="294"/>
      <c r="AE1321" s="294"/>
      <c r="AF1321" s="294"/>
      <c r="AG1321" s="294"/>
      <c r="AH1321" s="294"/>
      <c r="AI1321" s="295"/>
      <c r="AJ1321" s="296"/>
      <c r="AK1321" s="321"/>
      <c r="AL1321" s="294"/>
      <c r="AM1321" s="294"/>
      <c r="AN1321" s="320"/>
      <c r="AO1321" s="320"/>
      <c r="AP1321" s="320"/>
      <c r="AQ1321" s="320"/>
      <c r="AR1321" s="320"/>
      <c r="AS1321" s="320"/>
      <c r="AT1321" s="320"/>
      <c r="AU1321" s="320"/>
      <c r="AV1321" s="320"/>
      <c r="AW1321" s="320"/>
      <c r="AX1321" s="320"/>
      <c r="AY1321" s="320"/>
      <c r="AZ1321" s="320"/>
      <c r="BA1321" s="320"/>
      <c r="BB1321" s="320"/>
      <c r="BC1321" s="320"/>
      <c r="BD1321" s="320"/>
    </row>
    <row r="1322" spans="1:56" ht="16.5" customHeight="1">
      <c r="A1322" s="312"/>
      <c r="B1322" s="451"/>
      <c r="C1322" s="313"/>
      <c r="D1322" s="313"/>
      <c r="E1322" s="313"/>
      <c r="F1322" s="313"/>
      <c r="G1322" s="313"/>
      <c r="H1322" s="313"/>
      <c r="I1322" s="313"/>
      <c r="J1322" s="313"/>
      <c r="K1322" s="313"/>
      <c r="L1322" s="313"/>
      <c r="M1322" s="313"/>
      <c r="N1322" s="313"/>
      <c r="O1322" s="314"/>
      <c r="P1322" s="314"/>
      <c r="Q1322" s="314"/>
      <c r="R1322" s="314"/>
      <c r="S1322" s="313"/>
      <c r="T1322" s="315"/>
      <c r="U1322" s="316"/>
      <c r="V1322" s="317"/>
      <c r="W1322" s="465"/>
      <c r="X1322" s="464"/>
      <c r="Y1322" s="319"/>
      <c r="Z1322" s="294"/>
      <c r="AA1322" s="294"/>
      <c r="AB1322" s="294"/>
      <c r="AC1322" s="294"/>
      <c r="AD1322" s="294"/>
      <c r="AE1322" s="294"/>
      <c r="AF1322" s="294"/>
      <c r="AG1322" s="294"/>
      <c r="AH1322" s="294"/>
      <c r="AI1322" s="295"/>
      <c r="AJ1322" s="296"/>
      <c r="AK1322" s="321"/>
      <c r="AL1322" s="294"/>
      <c r="AM1322" s="294"/>
      <c r="AN1322" s="320"/>
      <c r="AO1322" s="320"/>
      <c r="AP1322" s="320"/>
      <c r="AQ1322" s="320"/>
      <c r="AR1322" s="320"/>
      <c r="AS1322" s="320"/>
      <c r="AT1322" s="320"/>
      <c r="AU1322" s="320"/>
      <c r="AV1322" s="320"/>
      <c r="AW1322" s="320"/>
      <c r="AX1322" s="320"/>
      <c r="AY1322" s="320"/>
      <c r="AZ1322" s="320"/>
      <c r="BA1322" s="320"/>
      <c r="BB1322" s="320"/>
      <c r="BC1322" s="320"/>
      <c r="BD1322" s="320"/>
    </row>
    <row r="1323" spans="1:56" ht="16.5" customHeight="1">
      <c r="A1323" s="312"/>
      <c r="B1323" s="451"/>
      <c r="C1323" s="313"/>
      <c r="D1323" s="313"/>
      <c r="E1323" s="313"/>
      <c r="F1323" s="313"/>
      <c r="G1323" s="313"/>
      <c r="H1323" s="313"/>
      <c r="I1323" s="313"/>
      <c r="J1323" s="313"/>
      <c r="K1323" s="313"/>
      <c r="L1323" s="313"/>
      <c r="M1323" s="313"/>
      <c r="N1323" s="313"/>
      <c r="O1323" s="314"/>
      <c r="P1323" s="314"/>
      <c r="Q1323" s="314"/>
      <c r="R1323" s="314"/>
      <c r="S1323" s="313"/>
      <c r="T1323" s="315"/>
      <c r="U1323" s="316"/>
      <c r="V1323" s="317"/>
      <c r="W1323" s="465"/>
      <c r="X1323" s="464"/>
      <c r="Y1323" s="319"/>
      <c r="Z1323" s="294"/>
      <c r="AA1323" s="294"/>
      <c r="AB1323" s="294"/>
      <c r="AC1323" s="294"/>
      <c r="AD1323" s="294"/>
      <c r="AE1323" s="294"/>
      <c r="AF1323" s="294"/>
      <c r="AG1323" s="294"/>
      <c r="AH1323" s="294"/>
      <c r="AI1323" s="295"/>
      <c r="AJ1323" s="296"/>
      <c r="AK1323" s="321"/>
      <c r="AL1323" s="294"/>
      <c r="AM1323" s="294"/>
      <c r="AN1323" s="320"/>
      <c r="AO1323" s="320"/>
      <c r="AP1323" s="320"/>
      <c r="AQ1323" s="320"/>
      <c r="AR1323" s="320"/>
      <c r="AS1323" s="320"/>
      <c r="AT1323" s="320"/>
      <c r="AU1323" s="320"/>
      <c r="AV1323" s="320"/>
      <c r="AW1323" s="320"/>
      <c r="AX1323" s="320"/>
      <c r="AY1323" s="320"/>
      <c r="AZ1323" s="320"/>
      <c r="BA1323" s="320"/>
      <c r="BB1323" s="320"/>
      <c r="BC1323" s="320"/>
      <c r="BD1323" s="320"/>
    </row>
    <row r="1324" spans="1:56" ht="16.5" customHeight="1">
      <c r="A1324" s="312"/>
      <c r="B1324" s="451"/>
      <c r="C1324" s="313"/>
      <c r="D1324" s="313"/>
      <c r="E1324" s="313"/>
      <c r="F1324" s="313"/>
      <c r="G1324" s="313"/>
      <c r="H1324" s="313"/>
      <c r="I1324" s="313"/>
      <c r="J1324" s="313"/>
      <c r="K1324" s="313"/>
      <c r="L1324" s="313"/>
      <c r="M1324" s="313"/>
      <c r="N1324" s="313"/>
      <c r="O1324" s="314"/>
      <c r="P1324" s="314"/>
      <c r="Q1324" s="314"/>
      <c r="R1324" s="314"/>
      <c r="S1324" s="313"/>
      <c r="T1324" s="315"/>
      <c r="U1324" s="316"/>
      <c r="V1324" s="317"/>
      <c r="W1324" s="465"/>
      <c r="X1324" s="464"/>
      <c r="Y1324" s="319"/>
      <c r="Z1324" s="294"/>
      <c r="AA1324" s="294"/>
      <c r="AB1324" s="294"/>
      <c r="AC1324" s="294"/>
      <c r="AD1324" s="294"/>
      <c r="AE1324" s="294"/>
      <c r="AF1324" s="294"/>
      <c r="AG1324" s="294"/>
      <c r="AH1324" s="294"/>
      <c r="AI1324" s="295"/>
      <c r="AJ1324" s="296"/>
      <c r="AK1324" s="321"/>
      <c r="AL1324" s="294"/>
      <c r="AM1324" s="294"/>
      <c r="AN1324" s="320"/>
      <c r="AO1324" s="320"/>
      <c r="AP1324" s="320"/>
      <c r="AQ1324" s="320"/>
      <c r="AR1324" s="320"/>
      <c r="AS1324" s="320"/>
      <c r="AT1324" s="320"/>
      <c r="AU1324" s="320"/>
      <c r="AV1324" s="320"/>
      <c r="AW1324" s="320"/>
      <c r="AX1324" s="320"/>
      <c r="AY1324" s="320"/>
      <c r="AZ1324" s="320"/>
      <c r="BA1324" s="320"/>
      <c r="BB1324" s="320"/>
      <c r="BC1324" s="320"/>
      <c r="BD1324" s="320"/>
    </row>
    <row r="1325" spans="1:56" ht="16.5" customHeight="1">
      <c r="A1325" s="312"/>
      <c r="B1325" s="451"/>
      <c r="C1325" s="313"/>
      <c r="D1325" s="313"/>
      <c r="E1325" s="313"/>
      <c r="F1325" s="313"/>
      <c r="G1325" s="313"/>
      <c r="H1325" s="313"/>
      <c r="I1325" s="313"/>
      <c r="J1325" s="313"/>
      <c r="K1325" s="313"/>
      <c r="L1325" s="313"/>
      <c r="M1325" s="313"/>
      <c r="N1325" s="313"/>
      <c r="O1325" s="314"/>
      <c r="P1325" s="314"/>
      <c r="Q1325" s="314"/>
      <c r="R1325" s="314"/>
      <c r="S1325" s="313"/>
      <c r="T1325" s="315"/>
      <c r="U1325" s="316"/>
      <c r="V1325" s="317"/>
      <c r="W1325" s="465"/>
      <c r="X1325" s="464"/>
      <c r="Y1325" s="319"/>
      <c r="Z1325" s="294"/>
      <c r="AA1325" s="294"/>
      <c r="AB1325" s="294"/>
      <c r="AC1325" s="294"/>
      <c r="AD1325" s="294"/>
      <c r="AE1325" s="294"/>
      <c r="AF1325" s="294"/>
      <c r="AG1325" s="294"/>
      <c r="AH1325" s="294"/>
      <c r="AI1325" s="295"/>
      <c r="AJ1325" s="296"/>
      <c r="AK1325" s="321"/>
      <c r="AL1325" s="294"/>
      <c r="AM1325" s="294"/>
      <c r="AN1325" s="320"/>
      <c r="AO1325" s="320"/>
      <c r="AP1325" s="320"/>
      <c r="AQ1325" s="320"/>
      <c r="AR1325" s="320"/>
      <c r="AS1325" s="320"/>
      <c r="AT1325" s="320"/>
      <c r="AU1325" s="320"/>
      <c r="AV1325" s="320"/>
      <c r="AW1325" s="320"/>
      <c r="AX1325" s="320"/>
      <c r="AY1325" s="320"/>
      <c r="AZ1325" s="320"/>
      <c r="BA1325" s="320"/>
      <c r="BB1325" s="320"/>
      <c r="BC1325" s="320"/>
      <c r="BD1325" s="320"/>
    </row>
    <row r="1326" spans="1:56" ht="16.5" customHeight="1">
      <c r="A1326" s="312"/>
      <c r="B1326" s="451"/>
      <c r="C1326" s="313"/>
      <c r="D1326" s="313"/>
      <c r="E1326" s="313"/>
      <c r="F1326" s="313"/>
      <c r="G1326" s="313"/>
      <c r="H1326" s="313"/>
      <c r="I1326" s="313"/>
      <c r="J1326" s="313"/>
      <c r="K1326" s="313"/>
      <c r="L1326" s="313"/>
      <c r="M1326" s="313"/>
      <c r="N1326" s="313"/>
      <c r="O1326" s="314"/>
      <c r="P1326" s="314"/>
      <c r="Q1326" s="314"/>
      <c r="R1326" s="314"/>
      <c r="S1326" s="313"/>
      <c r="T1326" s="315"/>
      <c r="U1326" s="316"/>
      <c r="V1326" s="317"/>
      <c r="W1326" s="465"/>
      <c r="X1326" s="464"/>
      <c r="Y1326" s="319"/>
      <c r="Z1326" s="294"/>
      <c r="AA1326" s="294"/>
      <c r="AB1326" s="294"/>
      <c r="AC1326" s="294"/>
      <c r="AD1326" s="294"/>
      <c r="AE1326" s="294"/>
      <c r="AF1326" s="294"/>
      <c r="AG1326" s="294"/>
      <c r="AH1326" s="294"/>
      <c r="AI1326" s="295"/>
      <c r="AJ1326" s="296"/>
      <c r="AK1326" s="321"/>
      <c r="AL1326" s="294"/>
      <c r="AM1326" s="294"/>
      <c r="AN1326" s="320"/>
      <c r="AO1326" s="320"/>
      <c r="AP1326" s="320"/>
      <c r="AQ1326" s="320"/>
      <c r="AR1326" s="320"/>
      <c r="AS1326" s="320"/>
      <c r="AT1326" s="320"/>
      <c r="AU1326" s="320"/>
      <c r="AV1326" s="320"/>
      <c r="AW1326" s="320"/>
      <c r="AX1326" s="320"/>
      <c r="AY1326" s="320"/>
      <c r="AZ1326" s="320"/>
      <c r="BA1326" s="320"/>
      <c r="BB1326" s="320"/>
      <c r="BC1326" s="320"/>
      <c r="BD1326" s="320"/>
    </row>
    <row r="1327" spans="1:56" ht="16.5" customHeight="1">
      <c r="A1327" s="312"/>
      <c r="B1327" s="451"/>
      <c r="C1327" s="313"/>
      <c r="D1327" s="313"/>
      <c r="E1327" s="313"/>
      <c r="F1327" s="313"/>
      <c r="G1327" s="313"/>
      <c r="H1327" s="313"/>
      <c r="I1327" s="313"/>
      <c r="J1327" s="313"/>
      <c r="K1327" s="313"/>
      <c r="L1327" s="313"/>
      <c r="M1327" s="313"/>
      <c r="N1327" s="313"/>
      <c r="O1327" s="314"/>
      <c r="P1327" s="314"/>
      <c r="Q1327" s="314"/>
      <c r="R1327" s="314"/>
      <c r="S1327" s="313"/>
      <c r="T1327" s="315"/>
      <c r="U1327" s="316"/>
      <c r="V1327" s="317"/>
      <c r="W1327" s="465"/>
      <c r="X1327" s="464"/>
      <c r="Y1327" s="319"/>
      <c r="Z1327" s="294"/>
      <c r="AA1327" s="294"/>
      <c r="AB1327" s="294"/>
      <c r="AC1327" s="294"/>
      <c r="AD1327" s="294"/>
      <c r="AE1327" s="294"/>
      <c r="AF1327" s="294"/>
      <c r="AG1327" s="294"/>
      <c r="AH1327" s="294"/>
      <c r="AI1327" s="295"/>
      <c r="AJ1327" s="296"/>
      <c r="AK1327" s="321"/>
      <c r="AL1327" s="294"/>
      <c r="AM1327" s="294"/>
      <c r="AN1327" s="320"/>
      <c r="AO1327" s="320"/>
      <c r="AP1327" s="320"/>
      <c r="AQ1327" s="320"/>
      <c r="AR1327" s="320"/>
      <c r="AS1327" s="320"/>
      <c r="AT1327" s="320"/>
      <c r="AU1327" s="320"/>
      <c r="AV1327" s="320"/>
      <c r="AW1327" s="320"/>
      <c r="AX1327" s="320"/>
      <c r="AY1327" s="320"/>
      <c r="AZ1327" s="320"/>
      <c r="BA1327" s="320"/>
      <c r="BB1327" s="320"/>
      <c r="BC1327" s="320"/>
      <c r="BD1327" s="320"/>
    </row>
    <row r="1328" spans="1:56" ht="16.5" customHeight="1">
      <c r="A1328" s="312"/>
      <c r="B1328" s="451"/>
      <c r="C1328" s="313"/>
      <c r="D1328" s="313"/>
      <c r="E1328" s="313"/>
      <c r="F1328" s="313"/>
      <c r="G1328" s="313"/>
      <c r="H1328" s="313"/>
      <c r="I1328" s="313"/>
      <c r="J1328" s="313"/>
      <c r="K1328" s="313"/>
      <c r="L1328" s="313"/>
      <c r="M1328" s="313"/>
      <c r="N1328" s="313"/>
      <c r="O1328" s="314"/>
      <c r="P1328" s="314"/>
      <c r="Q1328" s="314"/>
      <c r="R1328" s="314"/>
      <c r="S1328" s="313"/>
      <c r="T1328" s="315"/>
      <c r="U1328" s="316"/>
      <c r="V1328" s="317"/>
      <c r="W1328" s="465"/>
      <c r="X1328" s="464"/>
      <c r="Y1328" s="319"/>
      <c r="Z1328" s="294"/>
      <c r="AA1328" s="294"/>
      <c r="AB1328" s="294"/>
      <c r="AC1328" s="294"/>
      <c r="AD1328" s="294"/>
      <c r="AE1328" s="294"/>
      <c r="AF1328" s="294"/>
      <c r="AG1328" s="294"/>
      <c r="AH1328" s="294"/>
      <c r="AI1328" s="295"/>
      <c r="AJ1328" s="296"/>
      <c r="AK1328" s="321"/>
      <c r="AL1328" s="294"/>
      <c r="AM1328" s="294"/>
      <c r="AN1328" s="320"/>
      <c r="AO1328" s="320"/>
      <c r="AP1328" s="320"/>
      <c r="AQ1328" s="320"/>
      <c r="AR1328" s="320"/>
      <c r="AS1328" s="320"/>
      <c r="AT1328" s="320"/>
      <c r="AU1328" s="320"/>
      <c r="AV1328" s="320"/>
      <c r="AW1328" s="320"/>
      <c r="AX1328" s="320"/>
      <c r="AY1328" s="320"/>
      <c r="AZ1328" s="320"/>
      <c r="BA1328" s="320"/>
      <c r="BB1328" s="320"/>
      <c r="BC1328" s="320"/>
      <c r="BD1328" s="320"/>
    </row>
    <row r="1329" spans="1:56" ht="16.5" customHeight="1">
      <c r="A1329" s="312"/>
      <c r="B1329" s="451"/>
      <c r="C1329" s="313"/>
      <c r="D1329" s="313"/>
      <c r="E1329" s="313"/>
      <c r="F1329" s="313"/>
      <c r="G1329" s="313"/>
      <c r="H1329" s="313"/>
      <c r="I1329" s="313"/>
      <c r="J1329" s="313"/>
      <c r="K1329" s="313"/>
      <c r="L1329" s="313"/>
      <c r="M1329" s="313"/>
      <c r="N1329" s="313"/>
      <c r="O1329" s="314"/>
      <c r="P1329" s="314"/>
      <c r="Q1329" s="314"/>
      <c r="R1329" s="314"/>
      <c r="S1329" s="313"/>
      <c r="T1329" s="315"/>
      <c r="U1329" s="316"/>
      <c r="V1329" s="317"/>
      <c r="W1329" s="465"/>
      <c r="X1329" s="464"/>
      <c r="Y1329" s="319"/>
      <c r="Z1329" s="294"/>
      <c r="AA1329" s="294"/>
      <c r="AB1329" s="294"/>
      <c r="AC1329" s="294"/>
      <c r="AD1329" s="294"/>
      <c r="AE1329" s="294"/>
      <c r="AF1329" s="294"/>
      <c r="AG1329" s="294"/>
      <c r="AH1329" s="294"/>
      <c r="AI1329" s="295"/>
      <c r="AJ1329" s="296"/>
      <c r="AK1329" s="321"/>
      <c r="AL1329" s="294"/>
      <c r="AM1329" s="294"/>
      <c r="AN1329" s="320"/>
      <c r="AO1329" s="320"/>
      <c r="AP1329" s="320"/>
      <c r="AQ1329" s="320"/>
      <c r="AR1329" s="320"/>
      <c r="AS1329" s="320"/>
      <c r="AT1329" s="320"/>
      <c r="AU1329" s="320"/>
      <c r="AV1329" s="320"/>
      <c r="AW1329" s="320"/>
      <c r="AX1329" s="320"/>
      <c r="AY1329" s="320"/>
      <c r="AZ1329" s="320"/>
      <c r="BA1329" s="320"/>
      <c r="BB1329" s="320"/>
      <c r="BC1329" s="320"/>
      <c r="BD1329" s="320"/>
    </row>
    <row r="1330" spans="1:56" ht="16.5" customHeight="1">
      <c r="A1330" s="312"/>
      <c r="B1330" s="451"/>
      <c r="C1330" s="313"/>
      <c r="D1330" s="313"/>
      <c r="E1330" s="313"/>
      <c r="F1330" s="313"/>
      <c r="G1330" s="313"/>
      <c r="H1330" s="313"/>
      <c r="I1330" s="313"/>
      <c r="J1330" s="313"/>
      <c r="K1330" s="313"/>
      <c r="L1330" s="313"/>
      <c r="M1330" s="313"/>
      <c r="N1330" s="313"/>
      <c r="O1330" s="314"/>
      <c r="P1330" s="314"/>
      <c r="Q1330" s="314"/>
      <c r="R1330" s="314"/>
      <c r="S1330" s="313"/>
      <c r="T1330" s="315"/>
      <c r="U1330" s="316"/>
      <c r="V1330" s="317"/>
      <c r="W1330" s="465"/>
      <c r="X1330" s="464"/>
      <c r="Y1330" s="319"/>
      <c r="Z1330" s="294"/>
      <c r="AA1330" s="294"/>
      <c r="AB1330" s="294"/>
      <c r="AC1330" s="294"/>
      <c r="AD1330" s="294"/>
      <c r="AE1330" s="294"/>
      <c r="AF1330" s="294"/>
      <c r="AG1330" s="294"/>
      <c r="AH1330" s="294"/>
      <c r="AI1330" s="295"/>
      <c r="AJ1330" s="296"/>
      <c r="AK1330" s="321"/>
      <c r="AL1330" s="294"/>
      <c r="AM1330" s="294"/>
      <c r="AN1330" s="320"/>
      <c r="AO1330" s="320"/>
      <c r="AP1330" s="320"/>
      <c r="AQ1330" s="320"/>
      <c r="AR1330" s="320"/>
      <c r="AS1330" s="320"/>
      <c r="AT1330" s="320"/>
      <c r="AU1330" s="320"/>
      <c r="AV1330" s="320"/>
      <c r="AW1330" s="320"/>
      <c r="AX1330" s="320"/>
      <c r="AY1330" s="320"/>
      <c r="AZ1330" s="320"/>
      <c r="BA1330" s="320"/>
      <c r="BB1330" s="320"/>
      <c r="BC1330" s="320"/>
      <c r="BD1330" s="320"/>
    </row>
    <row r="1331" spans="1:56" ht="16.5" customHeight="1">
      <c r="A1331" s="312"/>
      <c r="B1331" s="451"/>
      <c r="C1331" s="313"/>
      <c r="D1331" s="313"/>
      <c r="E1331" s="313"/>
      <c r="F1331" s="313"/>
      <c r="G1331" s="313"/>
      <c r="H1331" s="313"/>
      <c r="I1331" s="313"/>
      <c r="J1331" s="313"/>
      <c r="K1331" s="313"/>
      <c r="L1331" s="313"/>
      <c r="M1331" s="313"/>
      <c r="N1331" s="313"/>
      <c r="O1331" s="314"/>
      <c r="P1331" s="314"/>
      <c r="Q1331" s="314"/>
      <c r="R1331" s="314"/>
      <c r="S1331" s="313"/>
      <c r="T1331" s="315"/>
      <c r="U1331" s="316"/>
      <c r="V1331" s="317"/>
      <c r="W1331" s="465"/>
      <c r="X1331" s="464"/>
      <c r="Y1331" s="319"/>
      <c r="Z1331" s="294"/>
      <c r="AA1331" s="294"/>
      <c r="AB1331" s="294"/>
      <c r="AC1331" s="294"/>
      <c r="AD1331" s="294"/>
      <c r="AE1331" s="294"/>
      <c r="AF1331" s="294"/>
      <c r="AG1331" s="294"/>
      <c r="AH1331" s="294"/>
      <c r="AI1331" s="295"/>
      <c r="AJ1331" s="296"/>
      <c r="AK1331" s="321"/>
      <c r="AL1331" s="294"/>
      <c r="AM1331" s="294"/>
      <c r="AN1331" s="320"/>
      <c r="AO1331" s="320"/>
      <c r="AP1331" s="320"/>
      <c r="AQ1331" s="320"/>
      <c r="AR1331" s="320"/>
      <c r="AS1331" s="320"/>
      <c r="AT1331" s="320"/>
      <c r="AU1331" s="320"/>
      <c r="AV1331" s="320"/>
      <c r="AW1331" s="320"/>
      <c r="AX1331" s="320"/>
      <c r="AY1331" s="320"/>
      <c r="AZ1331" s="320"/>
      <c r="BA1331" s="320"/>
      <c r="BB1331" s="320"/>
      <c r="BC1331" s="320"/>
      <c r="BD1331" s="320"/>
    </row>
    <row r="1332" spans="1:56" ht="16.5" customHeight="1">
      <c r="A1332" s="312"/>
      <c r="B1332" s="451"/>
      <c r="C1332" s="313"/>
      <c r="D1332" s="313"/>
      <c r="E1332" s="313"/>
      <c r="F1332" s="313"/>
      <c r="G1332" s="313"/>
      <c r="H1332" s="313"/>
      <c r="I1332" s="313"/>
      <c r="J1332" s="313"/>
      <c r="K1332" s="313"/>
      <c r="L1332" s="313"/>
      <c r="M1332" s="313"/>
      <c r="N1332" s="313"/>
      <c r="O1332" s="314"/>
      <c r="P1332" s="314"/>
      <c r="Q1332" s="314"/>
      <c r="R1332" s="314"/>
      <c r="S1332" s="313"/>
      <c r="T1332" s="315"/>
      <c r="U1332" s="316"/>
      <c r="V1332" s="317"/>
      <c r="W1332" s="465"/>
      <c r="X1332" s="464"/>
      <c r="Y1332" s="319"/>
      <c r="Z1332" s="294"/>
      <c r="AA1332" s="294"/>
      <c r="AB1332" s="294"/>
      <c r="AC1332" s="294"/>
      <c r="AD1332" s="294"/>
      <c r="AE1332" s="294"/>
      <c r="AF1332" s="294"/>
      <c r="AG1332" s="294"/>
      <c r="AH1332" s="294"/>
      <c r="AI1332" s="295"/>
      <c r="AJ1332" s="296"/>
      <c r="AK1332" s="321"/>
      <c r="AL1332" s="294"/>
      <c r="AM1332" s="294"/>
      <c r="AN1332" s="320"/>
      <c r="AO1332" s="320"/>
      <c r="AP1332" s="320"/>
      <c r="AQ1332" s="320"/>
      <c r="AR1332" s="320"/>
      <c r="AS1332" s="320"/>
      <c r="AT1332" s="320"/>
      <c r="AU1332" s="320"/>
      <c r="AV1332" s="320"/>
      <c r="AW1332" s="320"/>
      <c r="AX1332" s="320"/>
      <c r="AY1332" s="320"/>
      <c r="AZ1332" s="320"/>
      <c r="BA1332" s="320"/>
      <c r="BB1332" s="320"/>
      <c r="BC1332" s="320"/>
      <c r="BD1332" s="320"/>
    </row>
    <row r="1333" spans="1:56" ht="16.5" customHeight="1">
      <c r="A1333" s="312"/>
      <c r="B1333" s="451"/>
      <c r="C1333" s="313"/>
      <c r="D1333" s="313"/>
      <c r="E1333" s="313"/>
      <c r="F1333" s="313"/>
      <c r="G1333" s="313"/>
      <c r="H1333" s="313"/>
      <c r="I1333" s="313"/>
      <c r="J1333" s="313"/>
      <c r="K1333" s="313"/>
      <c r="L1333" s="313"/>
      <c r="M1333" s="313"/>
      <c r="N1333" s="313"/>
      <c r="O1333" s="314"/>
      <c r="P1333" s="314"/>
      <c r="Q1333" s="314"/>
      <c r="R1333" s="314"/>
      <c r="S1333" s="313"/>
      <c r="T1333" s="315"/>
      <c r="U1333" s="316"/>
      <c r="V1333" s="317"/>
      <c r="W1333" s="465"/>
      <c r="X1333" s="464"/>
      <c r="Y1333" s="319"/>
      <c r="Z1333" s="294"/>
      <c r="AA1333" s="294"/>
      <c r="AB1333" s="294"/>
      <c r="AC1333" s="294"/>
      <c r="AD1333" s="294"/>
      <c r="AE1333" s="294"/>
      <c r="AF1333" s="294"/>
      <c r="AG1333" s="294"/>
      <c r="AH1333" s="294"/>
      <c r="AI1333" s="295"/>
      <c r="AJ1333" s="296"/>
      <c r="AK1333" s="321"/>
      <c r="AL1333" s="294"/>
      <c r="AM1333" s="294"/>
      <c r="AN1333" s="320"/>
      <c r="AO1333" s="320"/>
      <c r="AP1333" s="320"/>
      <c r="AQ1333" s="320"/>
      <c r="AR1333" s="320"/>
      <c r="AS1333" s="320"/>
      <c r="AT1333" s="320"/>
      <c r="AU1333" s="320"/>
      <c r="AV1333" s="320"/>
      <c r="AW1333" s="320"/>
      <c r="AX1333" s="320"/>
      <c r="AY1333" s="320"/>
      <c r="AZ1333" s="320"/>
      <c r="BA1333" s="320"/>
      <c r="BB1333" s="320"/>
      <c r="BC1333" s="320"/>
      <c r="BD1333" s="320"/>
    </row>
    <row r="1334" spans="1:56" ht="16.5" customHeight="1">
      <c r="A1334" s="312"/>
      <c r="B1334" s="451"/>
      <c r="C1334" s="313"/>
      <c r="D1334" s="313"/>
      <c r="E1334" s="313"/>
      <c r="F1334" s="313"/>
      <c r="G1334" s="313"/>
      <c r="H1334" s="313"/>
      <c r="I1334" s="313"/>
      <c r="J1334" s="313"/>
      <c r="K1334" s="313"/>
      <c r="L1334" s="313"/>
      <c r="M1334" s="313"/>
      <c r="N1334" s="313"/>
      <c r="O1334" s="314"/>
      <c r="P1334" s="314"/>
      <c r="Q1334" s="314"/>
      <c r="R1334" s="314"/>
      <c r="S1334" s="313"/>
      <c r="T1334" s="315"/>
      <c r="U1334" s="316"/>
      <c r="V1334" s="317"/>
      <c r="W1334" s="465"/>
      <c r="X1334" s="464"/>
      <c r="Y1334" s="319"/>
      <c r="Z1334" s="294"/>
      <c r="AA1334" s="294"/>
      <c r="AB1334" s="294"/>
      <c r="AC1334" s="294"/>
      <c r="AD1334" s="294"/>
      <c r="AE1334" s="294"/>
      <c r="AF1334" s="294"/>
      <c r="AG1334" s="294"/>
      <c r="AH1334" s="294"/>
      <c r="AI1334" s="295"/>
      <c r="AJ1334" s="296"/>
      <c r="AK1334" s="321"/>
      <c r="AL1334" s="294"/>
      <c r="AM1334" s="294"/>
      <c r="AN1334" s="320"/>
      <c r="AO1334" s="320"/>
      <c r="AP1334" s="320"/>
      <c r="AQ1334" s="320"/>
      <c r="AR1334" s="320"/>
      <c r="AS1334" s="320"/>
      <c r="AT1334" s="320"/>
      <c r="AU1334" s="320"/>
      <c r="AV1334" s="320"/>
      <c r="AW1334" s="320"/>
      <c r="AX1334" s="320"/>
      <c r="AY1334" s="320"/>
      <c r="AZ1334" s="320"/>
      <c r="BA1334" s="320"/>
      <c r="BB1334" s="320"/>
      <c r="BC1334" s="320"/>
      <c r="BD1334" s="320"/>
    </row>
    <row r="1335" spans="1:56" ht="16.5" customHeight="1">
      <c r="A1335" s="312"/>
      <c r="B1335" s="451"/>
      <c r="C1335" s="313"/>
      <c r="D1335" s="313"/>
      <c r="E1335" s="313"/>
      <c r="F1335" s="313"/>
      <c r="G1335" s="313"/>
      <c r="H1335" s="313"/>
      <c r="I1335" s="313"/>
      <c r="J1335" s="313"/>
      <c r="K1335" s="313"/>
      <c r="L1335" s="313"/>
      <c r="M1335" s="313"/>
      <c r="N1335" s="313"/>
      <c r="O1335" s="314"/>
      <c r="P1335" s="314"/>
      <c r="Q1335" s="314"/>
      <c r="R1335" s="314"/>
      <c r="S1335" s="313"/>
      <c r="T1335" s="315"/>
      <c r="U1335" s="316"/>
      <c r="V1335" s="317"/>
      <c r="W1335" s="465"/>
      <c r="X1335" s="464"/>
      <c r="Y1335" s="319"/>
      <c r="Z1335" s="294"/>
      <c r="AA1335" s="294"/>
      <c r="AB1335" s="294"/>
      <c r="AC1335" s="294"/>
      <c r="AD1335" s="294"/>
      <c r="AE1335" s="294"/>
      <c r="AF1335" s="294"/>
      <c r="AG1335" s="294"/>
      <c r="AH1335" s="294"/>
      <c r="AI1335" s="295"/>
      <c r="AJ1335" s="296"/>
      <c r="AK1335" s="321"/>
      <c r="AL1335" s="294"/>
      <c r="AM1335" s="294"/>
      <c r="AN1335" s="320"/>
      <c r="AO1335" s="320"/>
      <c r="AP1335" s="320"/>
      <c r="AQ1335" s="320"/>
      <c r="AR1335" s="320"/>
      <c r="AS1335" s="320"/>
      <c r="AT1335" s="320"/>
      <c r="AU1335" s="320"/>
      <c r="AV1335" s="320"/>
      <c r="AW1335" s="320"/>
      <c r="AX1335" s="320"/>
      <c r="AY1335" s="320"/>
      <c r="AZ1335" s="320"/>
      <c r="BA1335" s="320"/>
      <c r="BB1335" s="320"/>
      <c r="BC1335" s="320"/>
      <c r="BD1335" s="320"/>
    </row>
    <row r="1336" spans="1:56" ht="16.5" customHeight="1">
      <c r="A1336" s="312"/>
      <c r="B1336" s="451"/>
      <c r="C1336" s="313"/>
      <c r="D1336" s="313"/>
      <c r="E1336" s="313"/>
      <c r="F1336" s="313"/>
      <c r="G1336" s="313"/>
      <c r="H1336" s="313"/>
      <c r="I1336" s="313"/>
      <c r="J1336" s="313"/>
      <c r="K1336" s="313"/>
      <c r="L1336" s="313"/>
      <c r="M1336" s="313"/>
      <c r="N1336" s="313"/>
      <c r="O1336" s="314"/>
      <c r="P1336" s="314"/>
      <c r="Q1336" s="314"/>
      <c r="R1336" s="314"/>
      <c r="S1336" s="313"/>
      <c r="T1336" s="315"/>
      <c r="U1336" s="316"/>
      <c r="V1336" s="317"/>
      <c r="W1336" s="465"/>
      <c r="X1336" s="464"/>
      <c r="Y1336" s="319"/>
      <c r="Z1336" s="294"/>
      <c r="AA1336" s="294"/>
      <c r="AB1336" s="294"/>
      <c r="AC1336" s="294"/>
      <c r="AD1336" s="294"/>
      <c r="AE1336" s="294"/>
      <c r="AF1336" s="294"/>
      <c r="AG1336" s="294"/>
      <c r="AH1336" s="294"/>
      <c r="AI1336" s="295"/>
      <c r="AJ1336" s="296"/>
      <c r="AK1336" s="321"/>
      <c r="AL1336" s="294"/>
      <c r="AM1336" s="294"/>
      <c r="AN1336" s="320"/>
      <c r="AO1336" s="320"/>
      <c r="AP1336" s="320"/>
      <c r="AQ1336" s="320"/>
      <c r="AR1336" s="320"/>
      <c r="AS1336" s="320"/>
      <c r="AT1336" s="320"/>
      <c r="AU1336" s="320"/>
      <c r="AV1336" s="320"/>
      <c r="AW1336" s="320"/>
      <c r="AX1336" s="320"/>
      <c r="AY1336" s="320"/>
      <c r="AZ1336" s="320"/>
      <c r="BA1336" s="320"/>
      <c r="BB1336" s="320"/>
      <c r="BC1336" s="320"/>
      <c r="BD1336" s="320"/>
    </row>
    <row r="1337" spans="1:56" ht="16.5" customHeight="1">
      <c r="A1337" s="312"/>
      <c r="B1337" s="451"/>
      <c r="C1337" s="313"/>
      <c r="D1337" s="313"/>
      <c r="E1337" s="313"/>
      <c r="F1337" s="313"/>
      <c r="G1337" s="313"/>
      <c r="H1337" s="313"/>
      <c r="I1337" s="313"/>
      <c r="J1337" s="313"/>
      <c r="K1337" s="313"/>
      <c r="L1337" s="313"/>
      <c r="M1337" s="313"/>
      <c r="N1337" s="313"/>
      <c r="O1337" s="314"/>
      <c r="P1337" s="314"/>
      <c r="Q1337" s="314"/>
      <c r="R1337" s="314"/>
      <c r="S1337" s="313"/>
      <c r="T1337" s="315"/>
      <c r="U1337" s="316"/>
      <c r="V1337" s="317"/>
      <c r="W1337" s="465"/>
      <c r="X1337" s="464"/>
      <c r="Y1337" s="319"/>
      <c r="Z1337" s="294"/>
      <c r="AA1337" s="294"/>
      <c r="AB1337" s="294"/>
      <c r="AC1337" s="294"/>
      <c r="AD1337" s="294"/>
      <c r="AE1337" s="294"/>
      <c r="AF1337" s="294"/>
      <c r="AG1337" s="294"/>
      <c r="AH1337" s="294"/>
      <c r="AI1337" s="295"/>
      <c r="AJ1337" s="296"/>
      <c r="AK1337" s="321"/>
      <c r="AL1337" s="294"/>
      <c r="AM1337" s="294"/>
      <c r="AN1337" s="320"/>
      <c r="AO1337" s="320"/>
      <c r="AP1337" s="320"/>
      <c r="AQ1337" s="320"/>
      <c r="AR1337" s="320"/>
      <c r="AS1337" s="320"/>
      <c r="AT1337" s="320"/>
      <c r="AU1337" s="320"/>
      <c r="AV1337" s="320"/>
      <c r="AW1337" s="320"/>
      <c r="AX1337" s="320"/>
      <c r="AY1337" s="320"/>
      <c r="AZ1337" s="320"/>
      <c r="BA1337" s="320"/>
      <c r="BB1337" s="320"/>
      <c r="BC1337" s="320"/>
      <c r="BD1337" s="320"/>
    </row>
    <row r="1338" spans="1:56" ht="16.5" customHeight="1">
      <c r="A1338" s="312"/>
      <c r="B1338" s="451"/>
      <c r="C1338" s="313"/>
      <c r="D1338" s="313"/>
      <c r="E1338" s="313"/>
      <c r="F1338" s="313"/>
      <c r="G1338" s="313"/>
      <c r="H1338" s="313"/>
      <c r="I1338" s="313"/>
      <c r="J1338" s="313"/>
      <c r="K1338" s="313"/>
      <c r="L1338" s="313"/>
      <c r="M1338" s="313"/>
      <c r="N1338" s="313"/>
      <c r="O1338" s="314"/>
      <c r="P1338" s="314"/>
      <c r="Q1338" s="314"/>
      <c r="R1338" s="314"/>
      <c r="S1338" s="313"/>
      <c r="T1338" s="315"/>
      <c r="U1338" s="316"/>
      <c r="V1338" s="317"/>
      <c r="W1338" s="465"/>
      <c r="X1338" s="464"/>
      <c r="Y1338" s="319"/>
      <c r="Z1338" s="294"/>
      <c r="AA1338" s="294"/>
      <c r="AB1338" s="294"/>
      <c r="AC1338" s="294"/>
      <c r="AD1338" s="294"/>
      <c r="AE1338" s="294"/>
      <c r="AF1338" s="294"/>
      <c r="AG1338" s="294"/>
      <c r="AH1338" s="294"/>
      <c r="AI1338" s="295"/>
      <c r="AJ1338" s="296"/>
      <c r="AK1338" s="321"/>
      <c r="AL1338" s="294"/>
      <c r="AM1338" s="294"/>
      <c r="AN1338" s="320"/>
      <c r="AO1338" s="320"/>
      <c r="AP1338" s="320"/>
      <c r="AQ1338" s="320"/>
      <c r="AR1338" s="320"/>
      <c r="AS1338" s="320"/>
      <c r="AT1338" s="320"/>
      <c r="AU1338" s="320"/>
      <c r="AV1338" s="320"/>
      <c r="AW1338" s="320"/>
      <c r="AX1338" s="320"/>
      <c r="AY1338" s="320"/>
      <c r="AZ1338" s="320"/>
      <c r="BA1338" s="320"/>
      <c r="BB1338" s="320"/>
      <c r="BC1338" s="320"/>
      <c r="BD1338" s="320"/>
    </row>
    <row r="1339" spans="1:56" ht="16.5" customHeight="1">
      <c r="A1339" s="312"/>
      <c r="B1339" s="451"/>
      <c r="C1339" s="313"/>
      <c r="D1339" s="313"/>
      <c r="E1339" s="313"/>
      <c r="F1339" s="313"/>
      <c r="G1339" s="313"/>
      <c r="H1339" s="313"/>
      <c r="I1339" s="313"/>
      <c r="J1339" s="313"/>
      <c r="K1339" s="313"/>
      <c r="L1339" s="313"/>
      <c r="M1339" s="313"/>
      <c r="N1339" s="313"/>
      <c r="O1339" s="314"/>
      <c r="P1339" s="314"/>
      <c r="Q1339" s="314"/>
      <c r="R1339" s="314"/>
      <c r="S1339" s="313"/>
      <c r="T1339" s="315"/>
      <c r="U1339" s="316"/>
      <c r="V1339" s="317"/>
      <c r="W1339" s="465"/>
      <c r="X1339" s="464"/>
      <c r="Y1339" s="319"/>
      <c r="Z1339" s="294"/>
      <c r="AA1339" s="294"/>
      <c r="AB1339" s="294"/>
      <c r="AC1339" s="294"/>
      <c r="AD1339" s="294"/>
      <c r="AE1339" s="294"/>
      <c r="AF1339" s="294"/>
      <c r="AG1339" s="294"/>
      <c r="AH1339" s="294"/>
      <c r="AI1339" s="295"/>
      <c r="AJ1339" s="296"/>
      <c r="AK1339" s="321"/>
      <c r="AL1339" s="294"/>
      <c r="AM1339" s="294"/>
      <c r="AN1339" s="320"/>
      <c r="AO1339" s="320"/>
      <c r="AP1339" s="320"/>
      <c r="AQ1339" s="320"/>
      <c r="AR1339" s="320"/>
      <c r="AS1339" s="320"/>
      <c r="AT1339" s="320"/>
      <c r="AU1339" s="320"/>
      <c r="AV1339" s="320"/>
      <c r="AW1339" s="320"/>
      <c r="AX1339" s="320"/>
      <c r="AY1339" s="320"/>
      <c r="AZ1339" s="320"/>
      <c r="BA1339" s="320"/>
      <c r="BB1339" s="320"/>
      <c r="BC1339" s="320"/>
      <c r="BD1339" s="320"/>
    </row>
    <row r="1340" spans="1:56" ht="16.5" customHeight="1">
      <c r="A1340" s="312"/>
      <c r="B1340" s="451"/>
      <c r="C1340" s="313"/>
      <c r="D1340" s="313"/>
      <c r="E1340" s="313"/>
      <c r="F1340" s="313"/>
      <c r="G1340" s="313"/>
      <c r="H1340" s="313"/>
      <c r="I1340" s="313"/>
      <c r="J1340" s="313"/>
      <c r="K1340" s="313"/>
      <c r="L1340" s="313"/>
      <c r="M1340" s="313"/>
      <c r="N1340" s="313"/>
      <c r="O1340" s="314"/>
      <c r="P1340" s="314"/>
      <c r="Q1340" s="314"/>
      <c r="R1340" s="314"/>
      <c r="S1340" s="313"/>
      <c r="T1340" s="315"/>
      <c r="U1340" s="316"/>
      <c r="V1340" s="317"/>
      <c r="W1340" s="465"/>
      <c r="X1340" s="464"/>
      <c r="Y1340" s="319"/>
      <c r="Z1340" s="294"/>
      <c r="AA1340" s="294"/>
      <c r="AB1340" s="294"/>
      <c r="AC1340" s="294"/>
      <c r="AD1340" s="294"/>
      <c r="AE1340" s="294"/>
      <c r="AF1340" s="294"/>
      <c r="AG1340" s="294"/>
      <c r="AH1340" s="294"/>
      <c r="AI1340" s="295"/>
      <c r="AJ1340" s="296"/>
      <c r="AK1340" s="321"/>
      <c r="AL1340" s="294"/>
      <c r="AM1340" s="294"/>
      <c r="AN1340" s="320"/>
      <c r="AO1340" s="320"/>
      <c r="AP1340" s="320"/>
      <c r="AQ1340" s="320"/>
      <c r="AR1340" s="320"/>
      <c r="AS1340" s="320"/>
      <c r="AT1340" s="320"/>
      <c r="AU1340" s="320"/>
      <c r="AV1340" s="320"/>
      <c r="AW1340" s="320"/>
      <c r="AX1340" s="320"/>
      <c r="AY1340" s="320"/>
      <c r="AZ1340" s="320"/>
      <c r="BA1340" s="320"/>
      <c r="BB1340" s="320"/>
      <c r="BC1340" s="320"/>
      <c r="BD1340" s="320"/>
    </row>
    <row r="1341" spans="1:56" ht="16.5" customHeight="1">
      <c r="A1341" s="312"/>
      <c r="B1341" s="451"/>
      <c r="C1341" s="313"/>
      <c r="D1341" s="313"/>
      <c r="E1341" s="313"/>
      <c r="F1341" s="313"/>
      <c r="G1341" s="313"/>
      <c r="H1341" s="313"/>
      <c r="I1341" s="313"/>
      <c r="J1341" s="313"/>
      <c r="K1341" s="313"/>
      <c r="L1341" s="313"/>
      <c r="M1341" s="313"/>
      <c r="N1341" s="313"/>
      <c r="O1341" s="314"/>
      <c r="P1341" s="314"/>
      <c r="Q1341" s="314"/>
      <c r="R1341" s="314"/>
      <c r="S1341" s="313"/>
      <c r="T1341" s="315"/>
      <c r="U1341" s="316"/>
      <c r="V1341" s="317"/>
      <c r="W1341" s="465"/>
      <c r="X1341" s="464"/>
      <c r="Y1341" s="319"/>
      <c r="Z1341" s="294"/>
      <c r="AA1341" s="294"/>
      <c r="AB1341" s="294"/>
      <c r="AC1341" s="294"/>
      <c r="AD1341" s="294"/>
      <c r="AE1341" s="294"/>
      <c r="AF1341" s="294"/>
      <c r="AG1341" s="294"/>
      <c r="AH1341" s="294"/>
      <c r="AI1341" s="295"/>
      <c r="AJ1341" s="296"/>
      <c r="AK1341" s="321"/>
      <c r="AL1341" s="294"/>
      <c r="AM1341" s="294"/>
      <c r="AN1341" s="320"/>
      <c r="AO1341" s="320"/>
      <c r="AP1341" s="320"/>
      <c r="AQ1341" s="320"/>
      <c r="AR1341" s="320"/>
      <c r="AS1341" s="320"/>
      <c r="AT1341" s="320"/>
      <c r="AU1341" s="320"/>
      <c r="AV1341" s="320"/>
      <c r="AW1341" s="320"/>
      <c r="AX1341" s="320"/>
      <c r="AY1341" s="320"/>
      <c r="AZ1341" s="320"/>
      <c r="BA1341" s="320"/>
      <c r="BB1341" s="320"/>
      <c r="BC1341" s="320"/>
      <c r="BD1341" s="320"/>
    </row>
    <row r="1342" spans="1:56" ht="16.5" customHeight="1">
      <c r="A1342" s="312"/>
      <c r="B1342" s="451"/>
      <c r="C1342" s="313"/>
      <c r="D1342" s="313"/>
      <c r="E1342" s="313"/>
      <c r="F1342" s="313"/>
      <c r="G1342" s="313"/>
      <c r="H1342" s="313"/>
      <c r="I1342" s="313"/>
      <c r="J1342" s="313"/>
      <c r="K1342" s="313"/>
      <c r="L1342" s="313"/>
      <c r="M1342" s="313"/>
      <c r="N1342" s="313"/>
      <c r="O1342" s="314"/>
      <c r="P1342" s="314"/>
      <c r="Q1342" s="314"/>
      <c r="R1342" s="314"/>
      <c r="S1342" s="313"/>
      <c r="T1342" s="315"/>
      <c r="U1342" s="316"/>
      <c r="V1342" s="317"/>
      <c r="W1342" s="465"/>
      <c r="X1342" s="464"/>
      <c r="Y1342" s="319"/>
      <c r="Z1342" s="294"/>
      <c r="AA1342" s="294"/>
      <c r="AB1342" s="294"/>
      <c r="AC1342" s="294"/>
      <c r="AD1342" s="294"/>
      <c r="AE1342" s="294"/>
      <c r="AF1342" s="294"/>
      <c r="AG1342" s="294"/>
      <c r="AH1342" s="294"/>
      <c r="AI1342" s="295"/>
      <c r="AJ1342" s="296"/>
      <c r="AK1342" s="321"/>
      <c r="AL1342" s="294"/>
      <c r="AM1342" s="294"/>
      <c r="AN1342" s="320"/>
      <c r="AO1342" s="320"/>
      <c r="AP1342" s="320"/>
      <c r="AQ1342" s="320"/>
      <c r="AR1342" s="320"/>
      <c r="AS1342" s="320"/>
      <c r="AT1342" s="320"/>
      <c r="AU1342" s="320"/>
      <c r="AV1342" s="320"/>
      <c r="AW1342" s="320"/>
      <c r="AX1342" s="320"/>
      <c r="AY1342" s="320"/>
      <c r="AZ1342" s="320"/>
      <c r="BA1342" s="320"/>
      <c r="BB1342" s="320"/>
      <c r="BC1342" s="320"/>
      <c r="BD1342" s="320"/>
    </row>
    <row r="1343" spans="1:56" ht="16.5" customHeight="1">
      <c r="A1343" s="312"/>
      <c r="B1343" s="451"/>
      <c r="C1343" s="313"/>
      <c r="D1343" s="313"/>
      <c r="E1343" s="313"/>
      <c r="F1343" s="313"/>
      <c r="G1343" s="313"/>
      <c r="H1343" s="313"/>
      <c r="I1343" s="313"/>
      <c r="J1343" s="313"/>
      <c r="K1343" s="313"/>
      <c r="L1343" s="313"/>
      <c r="M1343" s="313"/>
      <c r="N1343" s="313"/>
      <c r="O1343" s="314"/>
      <c r="P1343" s="314"/>
      <c r="Q1343" s="314"/>
      <c r="R1343" s="314"/>
      <c r="S1343" s="313"/>
      <c r="T1343" s="315"/>
      <c r="U1343" s="316"/>
      <c r="V1343" s="317"/>
      <c r="W1343" s="465"/>
      <c r="X1343" s="464"/>
      <c r="Y1343" s="319"/>
      <c r="Z1343" s="294"/>
      <c r="AA1343" s="294"/>
      <c r="AB1343" s="294"/>
      <c r="AC1343" s="294"/>
      <c r="AD1343" s="294"/>
      <c r="AE1343" s="294"/>
      <c r="AF1343" s="294"/>
      <c r="AG1343" s="294"/>
      <c r="AH1343" s="294"/>
      <c r="AI1343" s="295"/>
      <c r="AJ1343" s="296"/>
      <c r="AK1343" s="321"/>
      <c r="AL1343" s="294"/>
      <c r="AM1343" s="294"/>
      <c r="AN1343" s="320"/>
      <c r="AO1343" s="320"/>
      <c r="AP1343" s="320"/>
      <c r="AQ1343" s="320"/>
      <c r="AR1343" s="320"/>
      <c r="AS1343" s="320"/>
      <c r="AT1343" s="320"/>
      <c r="AU1343" s="320"/>
      <c r="AV1343" s="320"/>
      <c r="AW1343" s="320"/>
      <c r="AX1343" s="320"/>
      <c r="AY1343" s="320"/>
      <c r="AZ1343" s="320"/>
      <c r="BA1343" s="320"/>
      <c r="BB1343" s="320"/>
      <c r="BC1343" s="320"/>
      <c r="BD1343" s="320"/>
    </row>
    <row r="1344" spans="1:56" ht="16.5" customHeight="1">
      <c r="A1344" s="312"/>
      <c r="B1344" s="451"/>
      <c r="C1344" s="313"/>
      <c r="D1344" s="313"/>
      <c r="E1344" s="313"/>
      <c r="F1344" s="313"/>
      <c r="G1344" s="313"/>
      <c r="H1344" s="313"/>
      <c r="I1344" s="313"/>
      <c r="J1344" s="313"/>
      <c r="K1344" s="313"/>
      <c r="L1344" s="313"/>
      <c r="M1344" s="313"/>
      <c r="N1344" s="313"/>
      <c r="O1344" s="314"/>
      <c r="P1344" s="314"/>
      <c r="Q1344" s="314"/>
      <c r="R1344" s="314"/>
      <c r="S1344" s="313"/>
      <c r="T1344" s="315"/>
      <c r="U1344" s="316"/>
      <c r="V1344" s="317"/>
      <c r="W1344" s="465"/>
      <c r="X1344" s="464"/>
      <c r="Y1344" s="319"/>
      <c r="Z1344" s="294"/>
      <c r="AA1344" s="294"/>
      <c r="AB1344" s="294"/>
      <c r="AC1344" s="294"/>
      <c r="AD1344" s="294"/>
      <c r="AE1344" s="294"/>
      <c r="AF1344" s="294"/>
      <c r="AG1344" s="294"/>
      <c r="AH1344" s="294"/>
      <c r="AI1344" s="295"/>
      <c r="AJ1344" s="296"/>
      <c r="AK1344" s="321"/>
      <c r="AL1344" s="294"/>
      <c r="AM1344" s="294"/>
      <c r="AN1344" s="320"/>
      <c r="AO1344" s="320"/>
      <c r="AP1344" s="320"/>
      <c r="AQ1344" s="320"/>
      <c r="AR1344" s="320"/>
      <c r="AS1344" s="320"/>
      <c r="AT1344" s="320"/>
      <c r="AU1344" s="320"/>
      <c r="AV1344" s="320"/>
      <c r="AW1344" s="320"/>
      <c r="AX1344" s="320"/>
      <c r="AY1344" s="320"/>
      <c r="AZ1344" s="320"/>
      <c r="BA1344" s="320"/>
      <c r="BB1344" s="320"/>
      <c r="BC1344" s="320"/>
      <c r="BD1344" s="320"/>
    </row>
    <row r="1345" spans="1:56" ht="16.5" customHeight="1">
      <c r="A1345" s="312"/>
      <c r="B1345" s="451"/>
      <c r="C1345" s="313"/>
      <c r="D1345" s="313"/>
      <c r="E1345" s="313"/>
      <c r="F1345" s="313"/>
      <c r="G1345" s="313"/>
      <c r="H1345" s="313"/>
      <c r="I1345" s="313"/>
      <c r="J1345" s="313"/>
      <c r="K1345" s="313"/>
      <c r="L1345" s="313"/>
      <c r="M1345" s="313"/>
      <c r="N1345" s="313"/>
      <c r="O1345" s="314"/>
      <c r="P1345" s="314"/>
      <c r="Q1345" s="314"/>
      <c r="R1345" s="314"/>
      <c r="S1345" s="313"/>
      <c r="T1345" s="315"/>
      <c r="U1345" s="316"/>
      <c r="V1345" s="317"/>
      <c r="W1345" s="465"/>
      <c r="X1345" s="464"/>
      <c r="Y1345" s="319"/>
      <c r="Z1345" s="294"/>
      <c r="AA1345" s="294"/>
      <c r="AB1345" s="294"/>
      <c r="AC1345" s="294"/>
      <c r="AD1345" s="294"/>
      <c r="AE1345" s="294"/>
      <c r="AF1345" s="294"/>
      <c r="AG1345" s="294"/>
      <c r="AH1345" s="294"/>
      <c r="AI1345" s="295"/>
      <c r="AJ1345" s="296"/>
      <c r="AK1345" s="321"/>
      <c r="AL1345" s="294"/>
      <c r="AM1345" s="294"/>
      <c r="AN1345" s="320"/>
      <c r="AO1345" s="320"/>
      <c r="AP1345" s="320"/>
      <c r="AQ1345" s="320"/>
      <c r="AR1345" s="320"/>
      <c r="AS1345" s="320"/>
      <c r="AT1345" s="320"/>
      <c r="AU1345" s="320"/>
      <c r="AV1345" s="320"/>
      <c r="AW1345" s="320"/>
      <c r="AX1345" s="320"/>
      <c r="AY1345" s="320"/>
      <c r="AZ1345" s="320"/>
      <c r="BA1345" s="320"/>
      <c r="BB1345" s="320"/>
      <c r="BC1345" s="320"/>
      <c r="BD1345" s="320"/>
    </row>
    <row r="1346" spans="1:56" ht="16.5" customHeight="1">
      <c r="A1346" s="312"/>
      <c r="B1346" s="451"/>
      <c r="C1346" s="313"/>
      <c r="D1346" s="313"/>
      <c r="E1346" s="313"/>
      <c r="F1346" s="313"/>
      <c r="G1346" s="313"/>
      <c r="H1346" s="313"/>
      <c r="I1346" s="313"/>
      <c r="J1346" s="313"/>
      <c r="K1346" s="313"/>
      <c r="L1346" s="313"/>
      <c r="M1346" s="313"/>
      <c r="N1346" s="313"/>
      <c r="O1346" s="314"/>
      <c r="P1346" s="314"/>
      <c r="Q1346" s="314"/>
      <c r="R1346" s="314"/>
      <c r="S1346" s="313"/>
      <c r="T1346" s="315"/>
      <c r="U1346" s="316"/>
      <c r="V1346" s="317"/>
      <c r="W1346" s="465"/>
      <c r="X1346" s="464"/>
      <c r="Y1346" s="319"/>
      <c r="Z1346" s="294"/>
      <c r="AA1346" s="294"/>
      <c r="AB1346" s="294"/>
      <c r="AC1346" s="294"/>
      <c r="AD1346" s="294"/>
      <c r="AE1346" s="294"/>
      <c r="AF1346" s="294"/>
      <c r="AG1346" s="294"/>
      <c r="AH1346" s="294"/>
      <c r="AI1346" s="295"/>
      <c r="AJ1346" s="296"/>
      <c r="AK1346" s="321"/>
      <c r="AL1346" s="294"/>
      <c r="AM1346" s="294"/>
      <c r="AN1346" s="320"/>
      <c r="AO1346" s="320"/>
      <c r="AP1346" s="320"/>
      <c r="AQ1346" s="320"/>
      <c r="AR1346" s="320"/>
      <c r="AS1346" s="320"/>
      <c r="AT1346" s="320"/>
      <c r="AU1346" s="320"/>
      <c r="AV1346" s="320"/>
      <c r="AW1346" s="320"/>
      <c r="AX1346" s="320"/>
      <c r="AY1346" s="320"/>
      <c r="AZ1346" s="320"/>
      <c r="BA1346" s="320"/>
      <c r="BB1346" s="320"/>
      <c r="BC1346" s="320"/>
      <c r="BD1346" s="320"/>
    </row>
    <row r="1347" spans="1:56" ht="16.5" customHeight="1">
      <c r="A1347" s="312"/>
      <c r="B1347" s="451"/>
      <c r="C1347" s="313"/>
      <c r="D1347" s="313"/>
      <c r="E1347" s="313"/>
      <c r="F1347" s="313"/>
      <c r="G1347" s="313"/>
      <c r="H1347" s="313"/>
      <c r="I1347" s="313"/>
      <c r="J1347" s="313"/>
      <c r="K1347" s="313"/>
      <c r="L1347" s="313"/>
      <c r="M1347" s="313"/>
      <c r="N1347" s="313"/>
      <c r="O1347" s="314"/>
      <c r="P1347" s="314"/>
      <c r="Q1347" s="314"/>
      <c r="R1347" s="314"/>
      <c r="S1347" s="313"/>
      <c r="T1347" s="315"/>
      <c r="U1347" s="316"/>
      <c r="V1347" s="317"/>
      <c r="W1347" s="465"/>
      <c r="X1347" s="464"/>
      <c r="Y1347" s="319"/>
      <c r="Z1347" s="294"/>
      <c r="AA1347" s="294"/>
      <c r="AB1347" s="294"/>
      <c r="AC1347" s="294"/>
      <c r="AD1347" s="294"/>
      <c r="AE1347" s="294"/>
      <c r="AF1347" s="294"/>
      <c r="AG1347" s="294"/>
      <c r="AH1347" s="294"/>
      <c r="AI1347" s="295"/>
      <c r="AJ1347" s="296"/>
      <c r="AK1347" s="321"/>
      <c r="AL1347" s="294"/>
      <c r="AM1347" s="294"/>
      <c r="AN1347" s="320"/>
      <c r="AO1347" s="320"/>
      <c r="AP1347" s="320"/>
      <c r="AQ1347" s="320"/>
      <c r="AR1347" s="320"/>
      <c r="AS1347" s="320"/>
      <c r="AT1347" s="320"/>
      <c r="AU1347" s="320"/>
      <c r="AV1347" s="320"/>
      <c r="AW1347" s="320"/>
      <c r="AX1347" s="320"/>
      <c r="AY1347" s="320"/>
      <c r="AZ1347" s="320"/>
      <c r="BA1347" s="320"/>
      <c r="BB1347" s="320"/>
      <c r="BC1347" s="320"/>
      <c r="BD1347" s="320"/>
    </row>
    <row r="1348" spans="1:56" ht="16.5" customHeight="1">
      <c r="A1348" s="312"/>
      <c r="B1348" s="451"/>
      <c r="C1348" s="313"/>
      <c r="D1348" s="313"/>
      <c r="E1348" s="313"/>
      <c r="F1348" s="313"/>
      <c r="G1348" s="313"/>
      <c r="H1348" s="313"/>
      <c r="I1348" s="313"/>
      <c r="J1348" s="313"/>
      <c r="K1348" s="313"/>
      <c r="L1348" s="313"/>
      <c r="M1348" s="313"/>
      <c r="N1348" s="313"/>
      <c r="O1348" s="314"/>
      <c r="P1348" s="314"/>
      <c r="Q1348" s="314"/>
      <c r="R1348" s="314"/>
      <c r="S1348" s="313"/>
      <c r="T1348" s="315"/>
      <c r="U1348" s="316"/>
      <c r="V1348" s="317"/>
      <c r="W1348" s="465"/>
      <c r="X1348" s="464"/>
      <c r="Y1348" s="319"/>
      <c r="Z1348" s="294"/>
      <c r="AA1348" s="294"/>
      <c r="AB1348" s="294"/>
      <c r="AC1348" s="294"/>
      <c r="AD1348" s="294"/>
      <c r="AE1348" s="294"/>
      <c r="AF1348" s="294"/>
      <c r="AG1348" s="294"/>
      <c r="AH1348" s="294"/>
      <c r="AI1348" s="295"/>
      <c r="AJ1348" s="296"/>
      <c r="AK1348" s="321"/>
      <c r="AL1348" s="294"/>
      <c r="AM1348" s="294"/>
      <c r="AN1348" s="320"/>
      <c r="AO1348" s="320"/>
      <c r="AP1348" s="320"/>
      <c r="AQ1348" s="320"/>
      <c r="AR1348" s="320"/>
      <c r="AS1348" s="320"/>
      <c r="AT1348" s="320"/>
      <c r="AU1348" s="320"/>
      <c r="AV1348" s="320"/>
      <c r="AW1348" s="320"/>
      <c r="AX1348" s="320"/>
      <c r="AY1348" s="320"/>
      <c r="AZ1348" s="320"/>
      <c r="BA1348" s="320"/>
      <c r="BB1348" s="320"/>
      <c r="BC1348" s="320"/>
      <c r="BD1348" s="320"/>
    </row>
    <row r="1349" spans="1:56" ht="16.5" customHeight="1">
      <c r="A1349" s="312"/>
      <c r="B1349" s="451"/>
      <c r="C1349" s="313"/>
      <c r="D1349" s="313"/>
      <c r="E1349" s="313"/>
      <c r="F1349" s="313"/>
      <c r="G1349" s="313"/>
      <c r="H1349" s="313"/>
      <c r="I1349" s="313"/>
      <c r="J1349" s="313"/>
      <c r="K1349" s="313"/>
      <c r="L1349" s="313"/>
      <c r="M1349" s="313"/>
      <c r="N1349" s="313"/>
      <c r="O1349" s="314"/>
      <c r="P1349" s="314"/>
      <c r="Q1349" s="314"/>
      <c r="R1349" s="314"/>
      <c r="S1349" s="313"/>
      <c r="T1349" s="315"/>
      <c r="U1349" s="316"/>
      <c r="V1349" s="317"/>
      <c r="W1349" s="465"/>
      <c r="X1349" s="464"/>
      <c r="Y1349" s="319"/>
      <c r="Z1349" s="294"/>
      <c r="AA1349" s="294"/>
      <c r="AB1349" s="294"/>
      <c r="AC1349" s="294"/>
      <c r="AD1349" s="294"/>
      <c r="AE1349" s="294"/>
      <c r="AF1349" s="294"/>
      <c r="AG1349" s="294"/>
      <c r="AH1349" s="294"/>
      <c r="AI1349" s="295"/>
      <c r="AJ1349" s="296"/>
      <c r="AK1349" s="321"/>
      <c r="AL1349" s="294"/>
      <c r="AM1349" s="294"/>
      <c r="AN1349" s="320"/>
      <c r="AO1349" s="320"/>
      <c r="AP1349" s="320"/>
      <c r="AQ1349" s="320"/>
      <c r="AR1349" s="320"/>
      <c r="AS1349" s="320"/>
      <c r="AT1349" s="320"/>
      <c r="AU1349" s="320"/>
      <c r="AV1349" s="320"/>
      <c r="AW1349" s="320"/>
      <c r="AX1349" s="320"/>
      <c r="AY1349" s="320"/>
      <c r="AZ1349" s="320"/>
      <c r="BA1349" s="320"/>
      <c r="BB1349" s="320"/>
      <c r="BC1349" s="320"/>
      <c r="BD1349" s="320"/>
    </row>
    <row r="1350" spans="1:56" ht="16.5" customHeight="1">
      <c r="A1350" s="312"/>
      <c r="B1350" s="451"/>
      <c r="C1350" s="313"/>
      <c r="D1350" s="313"/>
      <c r="E1350" s="313"/>
      <c r="F1350" s="313"/>
      <c r="G1350" s="313"/>
      <c r="H1350" s="313"/>
      <c r="I1350" s="313"/>
      <c r="J1350" s="313"/>
      <c r="K1350" s="313"/>
      <c r="L1350" s="313"/>
      <c r="M1350" s="313"/>
      <c r="N1350" s="313"/>
      <c r="O1350" s="314"/>
      <c r="P1350" s="314"/>
      <c r="Q1350" s="314"/>
      <c r="R1350" s="314"/>
      <c r="S1350" s="313"/>
      <c r="T1350" s="315"/>
      <c r="U1350" s="316"/>
      <c r="V1350" s="317"/>
      <c r="W1350" s="465"/>
      <c r="X1350" s="464"/>
      <c r="Y1350" s="319"/>
      <c r="Z1350" s="294"/>
      <c r="AA1350" s="294"/>
      <c r="AB1350" s="294"/>
      <c r="AC1350" s="294"/>
      <c r="AD1350" s="294"/>
      <c r="AE1350" s="294"/>
      <c r="AF1350" s="294"/>
      <c r="AG1350" s="294"/>
      <c r="AH1350" s="294"/>
      <c r="AI1350" s="295"/>
      <c r="AJ1350" s="296"/>
      <c r="AK1350" s="321"/>
      <c r="AL1350" s="294"/>
      <c r="AM1350" s="294"/>
      <c r="AN1350" s="320"/>
      <c r="AO1350" s="320"/>
      <c r="AP1350" s="320"/>
      <c r="AQ1350" s="320"/>
      <c r="AR1350" s="320"/>
      <c r="AS1350" s="320"/>
      <c r="AT1350" s="320"/>
      <c r="AU1350" s="320"/>
      <c r="AV1350" s="320"/>
      <c r="AW1350" s="320"/>
      <c r="AX1350" s="320"/>
      <c r="AY1350" s="320"/>
      <c r="AZ1350" s="320"/>
      <c r="BA1350" s="320"/>
      <c r="BB1350" s="320"/>
      <c r="BC1350" s="320"/>
      <c r="BD1350" s="320"/>
    </row>
    <row r="1351" spans="1:56" ht="16.5" customHeight="1">
      <c r="A1351" s="312"/>
      <c r="B1351" s="451"/>
      <c r="C1351" s="313"/>
      <c r="D1351" s="313"/>
      <c r="E1351" s="313"/>
      <c r="F1351" s="313"/>
      <c r="G1351" s="313"/>
      <c r="H1351" s="313"/>
      <c r="I1351" s="313"/>
      <c r="J1351" s="313"/>
      <c r="K1351" s="313"/>
      <c r="L1351" s="313"/>
      <c r="M1351" s="313"/>
      <c r="N1351" s="313"/>
      <c r="O1351" s="314"/>
      <c r="P1351" s="314"/>
      <c r="Q1351" s="314"/>
      <c r="R1351" s="314"/>
      <c r="S1351" s="313"/>
      <c r="T1351" s="315"/>
      <c r="U1351" s="316"/>
      <c r="V1351" s="317"/>
      <c r="W1351" s="465"/>
      <c r="X1351" s="464"/>
      <c r="Y1351" s="319"/>
      <c r="Z1351" s="294"/>
      <c r="AA1351" s="294"/>
      <c r="AB1351" s="294"/>
      <c r="AC1351" s="294"/>
      <c r="AD1351" s="294"/>
      <c r="AE1351" s="294"/>
      <c r="AF1351" s="294"/>
      <c r="AG1351" s="294"/>
      <c r="AH1351" s="294"/>
      <c r="AI1351" s="295"/>
      <c r="AJ1351" s="296"/>
      <c r="AK1351" s="321"/>
      <c r="AL1351" s="294"/>
      <c r="AM1351" s="294"/>
      <c r="AN1351" s="320"/>
      <c r="AO1351" s="320"/>
      <c r="AP1351" s="320"/>
      <c r="AQ1351" s="320"/>
      <c r="AR1351" s="320"/>
      <c r="AS1351" s="320"/>
      <c r="AT1351" s="320"/>
      <c r="AU1351" s="320"/>
      <c r="AV1351" s="320"/>
      <c r="AW1351" s="320"/>
      <c r="AX1351" s="320"/>
      <c r="AY1351" s="320"/>
      <c r="AZ1351" s="320"/>
      <c r="BA1351" s="320"/>
      <c r="BB1351" s="320"/>
      <c r="BC1351" s="320"/>
      <c r="BD1351" s="320"/>
    </row>
    <row r="1352" spans="1:56" ht="16.5" customHeight="1">
      <c r="A1352" s="312"/>
      <c r="B1352" s="451"/>
      <c r="C1352" s="313"/>
      <c r="D1352" s="313"/>
      <c r="E1352" s="313"/>
      <c r="F1352" s="313"/>
      <c r="G1352" s="313"/>
      <c r="H1352" s="313"/>
      <c r="I1352" s="313"/>
      <c r="J1352" s="313"/>
      <c r="K1352" s="313"/>
      <c r="L1352" s="313"/>
      <c r="M1352" s="313"/>
      <c r="N1352" s="313"/>
      <c r="O1352" s="314"/>
      <c r="P1352" s="314"/>
      <c r="Q1352" s="314"/>
      <c r="R1352" s="314"/>
      <c r="S1352" s="313"/>
      <c r="T1352" s="315"/>
      <c r="U1352" s="316"/>
      <c r="V1352" s="317"/>
      <c r="W1352" s="465"/>
      <c r="X1352" s="464"/>
      <c r="Y1352" s="319"/>
      <c r="Z1352" s="294"/>
      <c r="AA1352" s="294"/>
      <c r="AB1352" s="294"/>
      <c r="AC1352" s="294"/>
      <c r="AD1352" s="294"/>
      <c r="AE1352" s="294"/>
      <c r="AF1352" s="294"/>
      <c r="AG1352" s="294"/>
      <c r="AH1352" s="294"/>
      <c r="AI1352" s="295"/>
      <c r="AJ1352" s="296"/>
      <c r="AK1352" s="321"/>
      <c r="AL1352" s="294"/>
      <c r="AM1352" s="294"/>
      <c r="AN1352" s="320"/>
      <c r="AO1352" s="320"/>
      <c r="AP1352" s="320"/>
      <c r="AQ1352" s="320"/>
      <c r="AR1352" s="320"/>
      <c r="AS1352" s="320"/>
      <c r="AT1352" s="320"/>
      <c r="AU1352" s="320"/>
      <c r="AV1352" s="320"/>
      <c r="AW1352" s="320"/>
      <c r="AX1352" s="320"/>
      <c r="AY1352" s="320"/>
      <c r="AZ1352" s="320"/>
      <c r="BA1352" s="320"/>
      <c r="BB1352" s="320"/>
      <c r="BC1352" s="320"/>
      <c r="BD1352" s="320"/>
    </row>
    <row r="1353" spans="1:56" ht="16.5" customHeight="1">
      <c r="A1353" s="312"/>
      <c r="B1353" s="451"/>
      <c r="C1353" s="313"/>
      <c r="D1353" s="313"/>
      <c r="E1353" s="313"/>
      <c r="F1353" s="313"/>
      <c r="G1353" s="313"/>
      <c r="H1353" s="313"/>
      <c r="I1353" s="313"/>
      <c r="J1353" s="313"/>
      <c r="K1353" s="313"/>
      <c r="L1353" s="313"/>
      <c r="M1353" s="313"/>
      <c r="N1353" s="313"/>
      <c r="O1353" s="314"/>
      <c r="P1353" s="314"/>
      <c r="Q1353" s="314"/>
      <c r="R1353" s="314"/>
      <c r="S1353" s="313"/>
      <c r="T1353" s="315"/>
      <c r="U1353" s="316"/>
      <c r="V1353" s="317"/>
      <c r="W1353" s="465"/>
      <c r="X1353" s="464"/>
      <c r="Y1353" s="319"/>
      <c r="Z1353" s="294"/>
      <c r="AA1353" s="294"/>
      <c r="AB1353" s="294"/>
      <c r="AC1353" s="294"/>
      <c r="AD1353" s="294"/>
      <c r="AE1353" s="294"/>
      <c r="AF1353" s="294"/>
      <c r="AG1353" s="294"/>
      <c r="AH1353" s="294"/>
      <c r="AI1353" s="295"/>
      <c r="AJ1353" s="296"/>
      <c r="AK1353" s="321"/>
      <c r="AL1353" s="294"/>
      <c r="AM1353" s="294"/>
      <c r="AN1353" s="320"/>
      <c r="AO1353" s="320"/>
      <c r="AP1353" s="320"/>
      <c r="AQ1353" s="320"/>
      <c r="AR1353" s="320"/>
      <c r="AS1353" s="320"/>
      <c r="AT1353" s="320"/>
      <c r="AU1353" s="320"/>
      <c r="AV1353" s="320"/>
      <c r="AW1353" s="320"/>
      <c r="AX1353" s="320"/>
      <c r="AY1353" s="320"/>
      <c r="AZ1353" s="320"/>
      <c r="BA1353" s="320"/>
      <c r="BB1353" s="320"/>
      <c r="BC1353" s="320"/>
      <c r="BD1353" s="320"/>
    </row>
    <row r="1354" spans="1:56" ht="16.5" customHeight="1">
      <c r="A1354" s="312"/>
      <c r="B1354" s="451"/>
      <c r="C1354" s="313"/>
      <c r="D1354" s="313"/>
      <c r="E1354" s="313"/>
      <c r="F1354" s="313"/>
      <c r="G1354" s="313"/>
      <c r="H1354" s="313"/>
      <c r="I1354" s="313"/>
      <c r="J1354" s="313"/>
      <c r="K1354" s="313"/>
      <c r="L1354" s="313"/>
      <c r="M1354" s="313"/>
      <c r="N1354" s="313"/>
      <c r="O1354" s="314"/>
      <c r="P1354" s="314"/>
      <c r="Q1354" s="314"/>
      <c r="R1354" s="314"/>
      <c r="S1354" s="313"/>
      <c r="T1354" s="315"/>
      <c r="U1354" s="316"/>
      <c r="V1354" s="317"/>
      <c r="W1354" s="465"/>
      <c r="X1354" s="464"/>
      <c r="Y1354" s="319"/>
      <c r="Z1354" s="294"/>
      <c r="AA1354" s="294"/>
      <c r="AB1354" s="294"/>
      <c r="AC1354" s="294"/>
      <c r="AD1354" s="294"/>
      <c r="AE1354" s="294"/>
      <c r="AF1354" s="294"/>
      <c r="AG1354" s="294"/>
      <c r="AH1354" s="294"/>
      <c r="AI1354" s="295"/>
      <c r="AJ1354" s="296"/>
      <c r="AK1354" s="321"/>
      <c r="AL1354" s="294"/>
      <c r="AM1354" s="294"/>
      <c r="AN1354" s="320"/>
      <c r="AO1354" s="320"/>
      <c r="AP1354" s="320"/>
      <c r="AQ1354" s="320"/>
      <c r="AR1354" s="320"/>
      <c r="AS1354" s="320"/>
      <c r="AT1354" s="320"/>
      <c r="AU1354" s="320"/>
      <c r="AV1354" s="320"/>
      <c r="AW1354" s="320"/>
      <c r="AX1354" s="320"/>
      <c r="AY1354" s="320"/>
      <c r="AZ1354" s="320"/>
      <c r="BA1354" s="320"/>
      <c r="BB1354" s="320"/>
      <c r="BC1354" s="320"/>
      <c r="BD1354" s="320"/>
    </row>
    <row r="1355" spans="1:56" ht="16.5" customHeight="1">
      <c r="A1355" s="312"/>
      <c r="B1355" s="451"/>
      <c r="C1355" s="313"/>
      <c r="D1355" s="313"/>
      <c r="E1355" s="313"/>
      <c r="F1355" s="313"/>
      <c r="G1355" s="313"/>
      <c r="H1355" s="313"/>
      <c r="I1355" s="313"/>
      <c r="J1355" s="313"/>
      <c r="K1355" s="313"/>
      <c r="L1355" s="313"/>
      <c r="M1355" s="313"/>
      <c r="N1355" s="313"/>
      <c r="O1355" s="314"/>
      <c r="P1355" s="314"/>
      <c r="Q1355" s="314"/>
      <c r="R1355" s="314"/>
      <c r="S1355" s="313"/>
      <c r="T1355" s="315"/>
      <c r="U1355" s="316"/>
      <c r="V1355" s="317"/>
      <c r="W1355" s="465"/>
      <c r="X1355" s="464"/>
      <c r="Y1355" s="319"/>
      <c r="Z1355" s="294"/>
      <c r="AA1355" s="294"/>
      <c r="AB1355" s="294"/>
      <c r="AC1355" s="294"/>
      <c r="AD1355" s="294"/>
      <c r="AE1355" s="294"/>
      <c r="AF1355" s="294"/>
      <c r="AG1355" s="294"/>
      <c r="AH1355" s="294"/>
      <c r="AI1355" s="295"/>
      <c r="AJ1355" s="296"/>
      <c r="AK1355" s="321"/>
      <c r="AL1355" s="294"/>
      <c r="AM1355" s="294"/>
      <c r="AN1355" s="320"/>
      <c r="AO1355" s="320"/>
      <c r="AP1355" s="320"/>
      <c r="AQ1355" s="320"/>
      <c r="AR1355" s="320"/>
      <c r="AS1355" s="320"/>
      <c r="AT1355" s="320"/>
      <c r="AU1355" s="320"/>
      <c r="AV1355" s="320"/>
      <c r="AW1355" s="320"/>
      <c r="AX1355" s="320"/>
      <c r="AY1355" s="320"/>
      <c r="AZ1355" s="320"/>
      <c r="BA1355" s="320"/>
      <c r="BB1355" s="320"/>
      <c r="BC1355" s="320"/>
      <c r="BD1355" s="320"/>
    </row>
    <row r="1356" spans="1:56" ht="16.5" customHeight="1">
      <c r="A1356" s="312"/>
      <c r="B1356" s="451"/>
      <c r="C1356" s="313"/>
      <c r="D1356" s="313"/>
      <c r="E1356" s="313"/>
      <c r="F1356" s="313"/>
      <c r="G1356" s="313"/>
      <c r="H1356" s="313"/>
      <c r="I1356" s="313"/>
      <c r="J1356" s="313"/>
      <c r="K1356" s="313"/>
      <c r="L1356" s="313"/>
      <c r="M1356" s="313"/>
      <c r="N1356" s="313"/>
      <c r="O1356" s="314"/>
      <c r="P1356" s="314"/>
      <c r="Q1356" s="314"/>
      <c r="R1356" s="314"/>
      <c r="S1356" s="313"/>
      <c r="T1356" s="315"/>
      <c r="U1356" s="316"/>
      <c r="V1356" s="317"/>
      <c r="W1356" s="465"/>
      <c r="X1356" s="464"/>
      <c r="Y1356" s="319"/>
      <c r="Z1356" s="294"/>
      <c r="AA1356" s="294"/>
      <c r="AB1356" s="294"/>
      <c r="AC1356" s="294"/>
      <c r="AD1356" s="294"/>
      <c r="AE1356" s="294"/>
      <c r="AF1356" s="294"/>
      <c r="AG1356" s="294"/>
      <c r="AH1356" s="294"/>
      <c r="AI1356" s="295"/>
      <c r="AJ1356" s="296"/>
      <c r="AK1356" s="321"/>
      <c r="AL1356" s="294"/>
      <c r="AM1356" s="294"/>
      <c r="AN1356" s="320"/>
      <c r="AO1356" s="320"/>
      <c r="AP1356" s="320"/>
      <c r="AQ1356" s="320"/>
      <c r="AR1356" s="320"/>
      <c r="AS1356" s="320"/>
      <c r="AT1356" s="320"/>
      <c r="AU1356" s="320"/>
      <c r="AV1356" s="320"/>
      <c r="AW1356" s="320"/>
      <c r="AX1356" s="320"/>
      <c r="AY1356" s="320"/>
      <c r="AZ1356" s="320"/>
      <c r="BA1356" s="320"/>
      <c r="BB1356" s="320"/>
      <c r="BC1356" s="320"/>
      <c r="BD1356" s="320"/>
    </row>
    <row r="1357" spans="1:56" ht="16.5" customHeight="1">
      <c r="A1357" s="312"/>
      <c r="B1357" s="451"/>
      <c r="C1357" s="313"/>
      <c r="D1357" s="313"/>
      <c r="E1357" s="313"/>
      <c r="F1357" s="313"/>
      <c r="G1357" s="313"/>
      <c r="H1357" s="313"/>
      <c r="I1357" s="313"/>
      <c r="J1357" s="313"/>
      <c r="K1357" s="313"/>
      <c r="L1357" s="313"/>
      <c r="M1357" s="313"/>
      <c r="N1357" s="313"/>
      <c r="O1357" s="314"/>
      <c r="P1357" s="314"/>
      <c r="Q1357" s="314"/>
      <c r="R1357" s="314"/>
      <c r="S1357" s="313"/>
      <c r="T1357" s="315"/>
      <c r="U1357" s="316"/>
      <c r="V1357" s="317"/>
      <c r="W1357" s="465"/>
      <c r="X1357" s="464"/>
      <c r="Y1357" s="319"/>
      <c r="Z1357" s="294"/>
      <c r="AA1357" s="294"/>
      <c r="AB1357" s="294"/>
      <c r="AC1357" s="294"/>
      <c r="AD1357" s="294"/>
      <c r="AE1357" s="294"/>
      <c r="AF1357" s="294"/>
      <c r="AG1357" s="294"/>
      <c r="AH1357" s="294"/>
      <c r="AI1357" s="295"/>
      <c r="AJ1357" s="296"/>
      <c r="AK1357" s="321"/>
      <c r="AL1357" s="294"/>
      <c r="AM1357" s="294"/>
      <c r="AN1357" s="320"/>
      <c r="AO1357" s="320"/>
      <c r="AP1357" s="320"/>
      <c r="AQ1357" s="320"/>
      <c r="AR1357" s="320"/>
      <c r="AS1357" s="320"/>
      <c r="AT1357" s="320"/>
      <c r="AU1357" s="320"/>
      <c r="AV1357" s="320"/>
      <c r="AW1357" s="320"/>
      <c r="AX1357" s="320"/>
      <c r="AY1357" s="320"/>
      <c r="AZ1357" s="320"/>
      <c r="BA1357" s="320"/>
      <c r="BB1357" s="320"/>
      <c r="BC1357" s="320"/>
      <c r="BD1357" s="320"/>
    </row>
    <row r="1358" spans="1:56" ht="16.5" customHeight="1">
      <c r="A1358" s="312"/>
      <c r="B1358" s="451"/>
      <c r="C1358" s="313"/>
      <c r="D1358" s="313"/>
      <c r="E1358" s="313"/>
      <c r="F1358" s="313"/>
      <c r="G1358" s="313"/>
      <c r="H1358" s="313"/>
      <c r="I1358" s="313"/>
      <c r="J1358" s="313"/>
      <c r="K1358" s="313"/>
      <c r="L1358" s="313"/>
      <c r="M1358" s="313"/>
      <c r="N1358" s="313"/>
      <c r="O1358" s="314"/>
      <c r="P1358" s="314"/>
      <c r="Q1358" s="314"/>
      <c r="R1358" s="314"/>
      <c r="S1358" s="313"/>
      <c r="T1358" s="315"/>
      <c r="U1358" s="316"/>
      <c r="V1358" s="317"/>
      <c r="W1358" s="465"/>
      <c r="X1358" s="464"/>
      <c r="Y1358" s="319"/>
      <c r="Z1358" s="294"/>
      <c r="AA1358" s="294"/>
      <c r="AB1358" s="294"/>
      <c r="AC1358" s="294"/>
      <c r="AD1358" s="294"/>
      <c r="AE1358" s="294"/>
      <c r="AF1358" s="294"/>
      <c r="AG1358" s="294"/>
      <c r="AH1358" s="294"/>
      <c r="AI1358" s="295"/>
      <c r="AJ1358" s="296"/>
      <c r="AK1358" s="321"/>
      <c r="AL1358" s="294"/>
      <c r="AM1358" s="294"/>
      <c r="AN1358" s="320"/>
      <c r="AO1358" s="320"/>
      <c r="AP1358" s="320"/>
      <c r="AQ1358" s="320"/>
      <c r="AR1358" s="320"/>
      <c r="AS1358" s="320"/>
      <c r="AT1358" s="320"/>
      <c r="AU1358" s="320"/>
      <c r="AV1358" s="320"/>
      <c r="AW1358" s="320"/>
      <c r="AX1358" s="320"/>
      <c r="AY1358" s="320"/>
      <c r="AZ1358" s="320"/>
      <c r="BA1358" s="320"/>
      <c r="BB1358" s="320"/>
      <c r="BC1358" s="320"/>
      <c r="BD1358" s="320"/>
    </row>
    <row r="1359" spans="1:56" ht="16.5" customHeight="1">
      <c r="A1359" s="312"/>
      <c r="B1359" s="451"/>
      <c r="C1359" s="313"/>
      <c r="D1359" s="313"/>
      <c r="E1359" s="313"/>
      <c r="F1359" s="313"/>
      <c r="G1359" s="313"/>
      <c r="H1359" s="313"/>
      <c r="I1359" s="313"/>
      <c r="J1359" s="313"/>
      <c r="K1359" s="313"/>
      <c r="L1359" s="313"/>
      <c r="M1359" s="313"/>
      <c r="N1359" s="313"/>
      <c r="O1359" s="314"/>
      <c r="P1359" s="314"/>
      <c r="Q1359" s="314"/>
      <c r="R1359" s="314"/>
      <c r="S1359" s="313"/>
      <c r="T1359" s="315"/>
      <c r="U1359" s="316"/>
      <c r="V1359" s="317"/>
      <c r="W1359" s="465"/>
      <c r="X1359" s="464"/>
      <c r="Y1359" s="319"/>
      <c r="Z1359" s="294"/>
      <c r="AA1359" s="294"/>
      <c r="AB1359" s="294"/>
      <c r="AC1359" s="294"/>
      <c r="AD1359" s="294"/>
      <c r="AE1359" s="294"/>
      <c r="AF1359" s="294"/>
      <c r="AG1359" s="294"/>
      <c r="AH1359" s="294"/>
      <c r="AI1359" s="295"/>
      <c r="AJ1359" s="296"/>
      <c r="AK1359" s="321"/>
      <c r="AL1359" s="294"/>
      <c r="AM1359" s="294"/>
      <c r="AN1359" s="320"/>
      <c r="AO1359" s="320"/>
      <c r="AP1359" s="320"/>
      <c r="AQ1359" s="320"/>
      <c r="AR1359" s="320"/>
      <c r="AS1359" s="320"/>
      <c r="AT1359" s="320"/>
      <c r="AU1359" s="320"/>
      <c r="AV1359" s="320"/>
      <c r="AW1359" s="320"/>
      <c r="AX1359" s="320"/>
      <c r="AY1359" s="320"/>
      <c r="AZ1359" s="320"/>
      <c r="BA1359" s="320"/>
      <c r="BB1359" s="320"/>
      <c r="BC1359" s="320"/>
      <c r="BD1359" s="320"/>
    </row>
    <row r="1360" spans="1:56" ht="16.5" customHeight="1">
      <c r="A1360" s="312"/>
      <c r="B1360" s="451"/>
      <c r="C1360" s="313"/>
      <c r="D1360" s="313"/>
      <c r="E1360" s="313"/>
      <c r="F1360" s="313"/>
      <c r="G1360" s="313"/>
      <c r="H1360" s="313"/>
      <c r="I1360" s="313"/>
      <c r="J1360" s="313"/>
      <c r="K1360" s="313"/>
      <c r="L1360" s="313"/>
      <c r="M1360" s="313"/>
      <c r="N1360" s="313"/>
      <c r="O1360" s="314"/>
      <c r="P1360" s="314"/>
      <c r="Q1360" s="314"/>
      <c r="R1360" s="314"/>
      <c r="S1360" s="313"/>
      <c r="T1360" s="315"/>
      <c r="U1360" s="316"/>
      <c r="V1360" s="317"/>
      <c r="W1360" s="465"/>
      <c r="X1360" s="464"/>
      <c r="Y1360" s="319"/>
      <c r="Z1360" s="294"/>
      <c r="AA1360" s="294"/>
      <c r="AB1360" s="294"/>
      <c r="AC1360" s="294"/>
      <c r="AD1360" s="294"/>
      <c r="AE1360" s="294"/>
      <c r="AF1360" s="294"/>
      <c r="AG1360" s="294"/>
      <c r="AH1360" s="294"/>
      <c r="AI1360" s="295"/>
      <c r="AJ1360" s="296"/>
      <c r="AK1360" s="321"/>
      <c r="AL1360" s="294"/>
      <c r="AM1360" s="294"/>
      <c r="AN1360" s="320"/>
      <c r="AO1360" s="320"/>
      <c r="AP1360" s="320"/>
      <c r="AQ1360" s="320"/>
      <c r="AR1360" s="320"/>
      <c r="AS1360" s="320"/>
      <c r="AT1360" s="320"/>
      <c r="AU1360" s="320"/>
      <c r="AV1360" s="320"/>
      <c r="AW1360" s="320"/>
      <c r="AX1360" s="320"/>
      <c r="AY1360" s="320"/>
      <c r="AZ1360" s="320"/>
      <c r="BA1360" s="320"/>
      <c r="BB1360" s="320"/>
      <c r="BC1360" s="320"/>
      <c r="BD1360" s="320"/>
    </row>
    <row r="1361" spans="1:56" ht="16.5" customHeight="1">
      <c r="A1361" s="312"/>
      <c r="B1361" s="451"/>
      <c r="C1361" s="313"/>
      <c r="D1361" s="313"/>
      <c r="E1361" s="313"/>
      <c r="F1361" s="313"/>
      <c r="G1361" s="313"/>
      <c r="H1361" s="313"/>
      <c r="I1361" s="313"/>
      <c r="J1361" s="313"/>
      <c r="K1361" s="313"/>
      <c r="L1361" s="313"/>
      <c r="M1361" s="313"/>
      <c r="N1361" s="313"/>
      <c r="O1361" s="314"/>
      <c r="P1361" s="314"/>
      <c r="Q1361" s="314"/>
      <c r="R1361" s="314"/>
      <c r="S1361" s="313"/>
      <c r="T1361" s="315"/>
      <c r="U1361" s="316"/>
      <c r="V1361" s="317"/>
      <c r="W1361" s="465"/>
      <c r="X1361" s="464"/>
      <c r="Y1361" s="319"/>
      <c r="Z1361" s="294"/>
      <c r="AA1361" s="294"/>
      <c r="AB1361" s="294"/>
      <c r="AC1361" s="294"/>
      <c r="AD1361" s="294"/>
      <c r="AE1361" s="294"/>
      <c r="AF1361" s="294"/>
      <c r="AG1361" s="294"/>
      <c r="AH1361" s="294"/>
      <c r="AI1361" s="295"/>
      <c r="AJ1361" s="296"/>
      <c r="AK1361" s="321"/>
      <c r="AL1361" s="294"/>
      <c r="AM1361" s="294"/>
      <c r="AN1361" s="320"/>
      <c r="AO1361" s="320"/>
      <c r="AP1361" s="320"/>
      <c r="AQ1361" s="320"/>
      <c r="AR1361" s="320"/>
      <c r="AS1361" s="320"/>
      <c r="AT1361" s="320"/>
      <c r="AU1361" s="320"/>
      <c r="AV1361" s="320"/>
      <c r="AW1361" s="320"/>
      <c r="AX1361" s="320"/>
      <c r="AY1361" s="320"/>
      <c r="AZ1361" s="320"/>
      <c r="BA1361" s="320"/>
      <c r="BB1361" s="320"/>
      <c r="BC1361" s="320"/>
      <c r="BD1361" s="320"/>
    </row>
    <row r="1362" spans="1:56" ht="16.5" customHeight="1">
      <c r="A1362" s="312"/>
      <c r="B1362" s="451"/>
      <c r="C1362" s="313"/>
      <c r="D1362" s="313"/>
      <c r="E1362" s="313"/>
      <c r="F1362" s="313"/>
      <c r="G1362" s="313"/>
      <c r="H1362" s="313"/>
      <c r="I1362" s="313"/>
      <c r="J1362" s="313"/>
      <c r="K1362" s="313"/>
      <c r="L1362" s="313"/>
      <c r="M1362" s="313"/>
      <c r="N1362" s="313"/>
      <c r="O1362" s="314"/>
      <c r="P1362" s="314"/>
      <c r="Q1362" s="314"/>
      <c r="R1362" s="314"/>
      <c r="S1362" s="313"/>
      <c r="T1362" s="315"/>
      <c r="U1362" s="316"/>
      <c r="V1362" s="317"/>
      <c r="W1362" s="465"/>
      <c r="X1362" s="464"/>
      <c r="Y1362" s="319"/>
      <c r="Z1362" s="294"/>
      <c r="AA1362" s="294"/>
      <c r="AB1362" s="294"/>
      <c r="AC1362" s="294"/>
      <c r="AD1362" s="294"/>
      <c r="AE1362" s="294"/>
      <c r="AF1362" s="294"/>
      <c r="AG1362" s="294"/>
      <c r="AH1362" s="294"/>
      <c r="AI1362" s="295"/>
      <c r="AJ1362" s="296"/>
      <c r="AK1362" s="321"/>
      <c r="AL1362" s="294"/>
      <c r="AM1362" s="294"/>
      <c r="AN1362" s="320"/>
      <c r="AO1362" s="320"/>
      <c r="AP1362" s="320"/>
      <c r="AQ1362" s="320"/>
      <c r="AR1362" s="320"/>
      <c r="AS1362" s="320"/>
      <c r="AT1362" s="320"/>
      <c r="AU1362" s="320"/>
      <c r="AV1362" s="320"/>
      <c r="AW1362" s="320"/>
      <c r="AX1362" s="320"/>
      <c r="AY1362" s="320"/>
      <c r="AZ1362" s="320"/>
      <c r="BA1362" s="320"/>
      <c r="BB1362" s="320"/>
      <c r="BC1362" s="320"/>
      <c r="BD1362" s="320"/>
    </row>
    <row r="1363" spans="1:56" ht="16.5" customHeight="1">
      <c r="A1363" s="312"/>
      <c r="B1363" s="451"/>
      <c r="C1363" s="313"/>
      <c r="D1363" s="313"/>
      <c r="E1363" s="313"/>
      <c r="F1363" s="313"/>
      <c r="G1363" s="313"/>
      <c r="H1363" s="313"/>
      <c r="I1363" s="313"/>
      <c r="J1363" s="313"/>
      <c r="K1363" s="313"/>
      <c r="L1363" s="313"/>
      <c r="M1363" s="313"/>
      <c r="N1363" s="313"/>
      <c r="O1363" s="314"/>
      <c r="P1363" s="314"/>
      <c r="Q1363" s="314"/>
      <c r="R1363" s="314"/>
      <c r="S1363" s="313"/>
      <c r="T1363" s="315"/>
      <c r="U1363" s="316"/>
      <c r="V1363" s="317"/>
      <c r="W1363" s="465"/>
      <c r="X1363" s="464"/>
      <c r="Y1363" s="319"/>
      <c r="Z1363" s="294"/>
      <c r="AA1363" s="294"/>
      <c r="AB1363" s="294"/>
      <c r="AC1363" s="294"/>
      <c r="AD1363" s="294"/>
      <c r="AE1363" s="294"/>
      <c r="AF1363" s="294"/>
      <c r="AG1363" s="294"/>
      <c r="AH1363" s="294"/>
      <c r="AI1363" s="295"/>
      <c r="AJ1363" s="296"/>
      <c r="AK1363" s="321"/>
      <c r="AL1363" s="294"/>
      <c r="AM1363" s="294"/>
      <c r="AN1363" s="320"/>
      <c r="AO1363" s="320"/>
      <c r="AP1363" s="320"/>
      <c r="AQ1363" s="320"/>
      <c r="AR1363" s="320"/>
      <c r="AS1363" s="320"/>
      <c r="AT1363" s="320"/>
      <c r="AU1363" s="320"/>
      <c r="AV1363" s="320"/>
      <c r="AW1363" s="320"/>
      <c r="AX1363" s="320"/>
      <c r="AY1363" s="320"/>
      <c r="AZ1363" s="320"/>
      <c r="BA1363" s="320"/>
      <c r="BB1363" s="320"/>
      <c r="BC1363" s="320"/>
      <c r="BD1363" s="320"/>
    </row>
    <row r="1364" spans="1:56" ht="16.5" customHeight="1">
      <c r="A1364" s="312"/>
      <c r="B1364" s="451"/>
      <c r="C1364" s="313"/>
      <c r="D1364" s="313"/>
      <c r="E1364" s="313"/>
      <c r="F1364" s="313"/>
      <c r="G1364" s="313"/>
      <c r="H1364" s="313"/>
      <c r="I1364" s="313"/>
      <c r="J1364" s="313"/>
      <c r="K1364" s="313"/>
      <c r="L1364" s="313"/>
      <c r="M1364" s="313"/>
      <c r="N1364" s="313"/>
      <c r="O1364" s="314"/>
      <c r="P1364" s="314"/>
      <c r="Q1364" s="314"/>
      <c r="R1364" s="314"/>
      <c r="S1364" s="313"/>
      <c r="T1364" s="315"/>
      <c r="U1364" s="316"/>
      <c r="V1364" s="317"/>
      <c r="W1364" s="465"/>
      <c r="X1364" s="464"/>
      <c r="Y1364" s="319"/>
      <c r="Z1364" s="294"/>
      <c r="AA1364" s="294"/>
      <c r="AB1364" s="294"/>
      <c r="AC1364" s="294"/>
      <c r="AD1364" s="294"/>
      <c r="AE1364" s="294"/>
      <c r="AF1364" s="294"/>
      <c r="AG1364" s="294"/>
      <c r="AH1364" s="294"/>
      <c r="AI1364" s="295"/>
      <c r="AJ1364" s="296"/>
      <c r="AK1364" s="321"/>
      <c r="AL1364" s="294"/>
      <c r="AM1364" s="294"/>
      <c r="AN1364" s="320"/>
      <c r="AO1364" s="320"/>
      <c r="AP1364" s="320"/>
      <c r="AQ1364" s="320"/>
      <c r="AR1364" s="320"/>
      <c r="AS1364" s="320"/>
      <c r="AT1364" s="320"/>
      <c r="AU1364" s="320"/>
      <c r="AV1364" s="320"/>
      <c r="AW1364" s="320"/>
      <c r="AX1364" s="320"/>
      <c r="AY1364" s="320"/>
      <c r="AZ1364" s="320"/>
      <c r="BA1364" s="320"/>
      <c r="BB1364" s="320"/>
      <c r="BC1364" s="320"/>
      <c r="BD1364" s="320"/>
    </row>
    <row r="1365" spans="1:56" ht="16.5" customHeight="1">
      <c r="A1365" s="312"/>
      <c r="B1365" s="451"/>
      <c r="C1365" s="313"/>
      <c r="D1365" s="313"/>
      <c r="E1365" s="313"/>
      <c r="F1365" s="313"/>
      <c r="G1365" s="313"/>
      <c r="H1365" s="313"/>
      <c r="I1365" s="313"/>
      <c r="J1365" s="313"/>
      <c r="K1365" s="313"/>
      <c r="L1365" s="313"/>
      <c r="M1365" s="313"/>
      <c r="N1365" s="313"/>
      <c r="O1365" s="314"/>
      <c r="P1365" s="314"/>
      <c r="Q1365" s="314"/>
      <c r="R1365" s="314"/>
      <c r="S1365" s="313"/>
      <c r="T1365" s="315"/>
      <c r="U1365" s="316"/>
      <c r="V1365" s="317"/>
      <c r="W1365" s="465"/>
      <c r="X1365" s="464"/>
      <c r="Y1365" s="319"/>
      <c r="Z1365" s="294"/>
      <c r="AA1365" s="294"/>
      <c r="AB1365" s="294"/>
      <c r="AC1365" s="294"/>
      <c r="AD1365" s="294"/>
      <c r="AE1365" s="294"/>
      <c r="AF1365" s="294"/>
      <c r="AG1365" s="294"/>
      <c r="AH1365" s="294"/>
      <c r="AI1365" s="295"/>
      <c r="AJ1365" s="296"/>
      <c r="AK1365" s="321"/>
      <c r="AL1365" s="294"/>
      <c r="AM1365" s="294"/>
      <c r="AN1365" s="320"/>
      <c r="AO1365" s="320"/>
      <c r="AP1365" s="320"/>
      <c r="AQ1365" s="320"/>
      <c r="AR1365" s="320"/>
      <c r="AS1365" s="320"/>
      <c r="AT1365" s="320"/>
      <c r="AU1365" s="320"/>
      <c r="AV1365" s="320"/>
      <c r="AW1365" s="320"/>
      <c r="AX1365" s="320"/>
      <c r="AY1365" s="320"/>
      <c r="AZ1365" s="320"/>
      <c r="BA1365" s="320"/>
      <c r="BB1365" s="320"/>
      <c r="BC1365" s="320"/>
      <c r="BD1365" s="320"/>
    </row>
    <row r="1366" spans="1:56" ht="16.5" customHeight="1">
      <c r="A1366" s="312"/>
      <c r="B1366" s="451"/>
      <c r="C1366" s="313"/>
      <c r="D1366" s="313"/>
      <c r="E1366" s="313"/>
      <c r="F1366" s="313"/>
      <c r="G1366" s="313"/>
      <c r="H1366" s="313"/>
      <c r="I1366" s="313"/>
      <c r="J1366" s="313"/>
      <c r="K1366" s="313"/>
      <c r="L1366" s="313"/>
      <c r="M1366" s="313"/>
      <c r="N1366" s="313"/>
      <c r="O1366" s="314"/>
      <c r="P1366" s="314"/>
      <c r="Q1366" s="314"/>
      <c r="R1366" s="314"/>
      <c r="S1366" s="313"/>
      <c r="T1366" s="315"/>
      <c r="U1366" s="316"/>
      <c r="V1366" s="317"/>
      <c r="W1366" s="465"/>
      <c r="X1366" s="464"/>
      <c r="Y1366" s="319"/>
      <c r="Z1366" s="294"/>
      <c r="AA1366" s="294"/>
      <c r="AB1366" s="294"/>
      <c r="AC1366" s="294"/>
      <c r="AD1366" s="294"/>
      <c r="AE1366" s="294"/>
      <c r="AF1366" s="294"/>
      <c r="AG1366" s="294"/>
      <c r="AH1366" s="294"/>
      <c r="AI1366" s="295"/>
      <c r="AJ1366" s="296"/>
      <c r="AK1366" s="321"/>
      <c r="AL1366" s="294"/>
      <c r="AM1366" s="294"/>
      <c r="AN1366" s="320"/>
      <c r="AO1366" s="320"/>
      <c r="AP1366" s="320"/>
      <c r="AQ1366" s="320"/>
      <c r="AR1366" s="320"/>
      <c r="AS1366" s="320"/>
      <c r="AT1366" s="320"/>
      <c r="AU1366" s="320"/>
      <c r="AV1366" s="320"/>
      <c r="AW1366" s="320"/>
      <c r="AX1366" s="320"/>
      <c r="AY1366" s="320"/>
      <c r="AZ1366" s="320"/>
      <c r="BA1366" s="320"/>
      <c r="BB1366" s="320"/>
      <c r="BC1366" s="320"/>
      <c r="BD1366" s="320"/>
    </row>
    <row r="1367" spans="1:56" ht="16.5" customHeight="1">
      <c r="A1367" s="312"/>
      <c r="B1367" s="451"/>
      <c r="C1367" s="313"/>
      <c r="D1367" s="313"/>
      <c r="E1367" s="313"/>
      <c r="F1367" s="313"/>
      <c r="G1367" s="313"/>
      <c r="H1367" s="313"/>
      <c r="I1367" s="313"/>
      <c r="J1367" s="313"/>
      <c r="K1367" s="313"/>
      <c r="L1367" s="313"/>
      <c r="M1367" s="313"/>
      <c r="N1367" s="313"/>
      <c r="O1367" s="314"/>
      <c r="P1367" s="314"/>
      <c r="Q1367" s="314"/>
      <c r="R1367" s="314"/>
      <c r="S1367" s="313"/>
      <c r="T1367" s="315"/>
      <c r="U1367" s="316"/>
      <c r="V1367" s="317"/>
      <c r="W1367" s="465"/>
      <c r="X1367" s="464"/>
      <c r="Y1367" s="319"/>
      <c r="Z1367" s="294"/>
      <c r="AA1367" s="294"/>
      <c r="AB1367" s="294"/>
      <c r="AC1367" s="294"/>
      <c r="AD1367" s="294"/>
      <c r="AE1367" s="294"/>
      <c r="AF1367" s="294"/>
      <c r="AG1367" s="294"/>
      <c r="AH1367" s="294"/>
      <c r="AI1367" s="295"/>
      <c r="AJ1367" s="296"/>
      <c r="AK1367" s="321"/>
      <c r="AL1367" s="294"/>
      <c r="AM1367" s="294"/>
      <c r="AN1367" s="320"/>
      <c r="AO1367" s="320"/>
      <c r="AP1367" s="320"/>
      <c r="AQ1367" s="320"/>
      <c r="AR1367" s="320"/>
      <c r="AS1367" s="320"/>
      <c r="AT1367" s="320"/>
      <c r="AU1367" s="320"/>
      <c r="AV1367" s="320"/>
      <c r="AW1367" s="320"/>
      <c r="AX1367" s="320"/>
      <c r="AY1367" s="320"/>
      <c r="AZ1367" s="320"/>
      <c r="BA1367" s="320"/>
      <c r="BB1367" s="320"/>
      <c r="BC1367" s="320"/>
      <c r="BD1367" s="320"/>
    </row>
    <row r="1368" spans="1:56" ht="16.5" customHeight="1">
      <c r="A1368" s="312"/>
      <c r="B1368" s="451"/>
      <c r="C1368" s="313"/>
      <c r="D1368" s="313"/>
      <c r="E1368" s="313"/>
      <c r="F1368" s="313"/>
      <c r="G1368" s="313"/>
      <c r="H1368" s="313"/>
      <c r="I1368" s="313"/>
      <c r="J1368" s="313"/>
      <c r="K1368" s="313"/>
      <c r="L1368" s="313"/>
      <c r="M1368" s="313"/>
      <c r="N1368" s="313"/>
      <c r="O1368" s="314"/>
      <c r="P1368" s="314"/>
      <c r="Q1368" s="314"/>
      <c r="R1368" s="314"/>
      <c r="S1368" s="313"/>
      <c r="T1368" s="315"/>
      <c r="U1368" s="316"/>
      <c r="V1368" s="317"/>
      <c r="W1368" s="465"/>
      <c r="X1368" s="464"/>
      <c r="Y1368" s="319"/>
      <c r="Z1368" s="294"/>
      <c r="AA1368" s="294"/>
      <c r="AB1368" s="294"/>
      <c r="AC1368" s="294"/>
      <c r="AD1368" s="294"/>
      <c r="AE1368" s="294"/>
      <c r="AF1368" s="294"/>
      <c r="AG1368" s="294"/>
      <c r="AH1368" s="294"/>
      <c r="AI1368" s="295"/>
      <c r="AJ1368" s="296"/>
      <c r="AK1368" s="321"/>
      <c r="AL1368" s="294"/>
      <c r="AM1368" s="294"/>
      <c r="AN1368" s="320"/>
      <c r="AO1368" s="320"/>
      <c r="AP1368" s="320"/>
      <c r="AQ1368" s="320"/>
      <c r="AR1368" s="320"/>
      <c r="AS1368" s="320"/>
      <c r="AT1368" s="320"/>
      <c r="AU1368" s="320"/>
      <c r="AV1368" s="320"/>
      <c r="AW1368" s="320"/>
      <c r="AX1368" s="320"/>
      <c r="AY1368" s="320"/>
      <c r="AZ1368" s="320"/>
      <c r="BA1368" s="320"/>
      <c r="BB1368" s="320"/>
      <c r="BC1368" s="320"/>
      <c r="BD1368" s="320"/>
    </row>
    <row r="1369" spans="1:56" ht="16.5" customHeight="1">
      <c r="A1369" s="312"/>
      <c r="B1369" s="451"/>
      <c r="C1369" s="313"/>
      <c r="D1369" s="313"/>
      <c r="E1369" s="313"/>
      <c r="F1369" s="313"/>
      <c r="G1369" s="313"/>
      <c r="H1369" s="313"/>
      <c r="I1369" s="313"/>
      <c r="J1369" s="313"/>
      <c r="K1369" s="313"/>
      <c r="L1369" s="313"/>
      <c r="M1369" s="313"/>
      <c r="N1369" s="313"/>
      <c r="O1369" s="314"/>
      <c r="P1369" s="314"/>
      <c r="Q1369" s="314"/>
      <c r="R1369" s="314"/>
      <c r="S1369" s="313"/>
      <c r="T1369" s="315"/>
      <c r="U1369" s="316"/>
      <c r="V1369" s="317"/>
      <c r="W1369" s="465"/>
      <c r="X1369" s="464"/>
      <c r="Y1369" s="319"/>
      <c r="Z1369" s="294"/>
      <c r="AA1369" s="294"/>
      <c r="AB1369" s="294"/>
      <c r="AC1369" s="294"/>
      <c r="AD1369" s="294"/>
      <c r="AE1369" s="294"/>
      <c r="AF1369" s="294"/>
      <c r="AG1369" s="294"/>
      <c r="AH1369" s="294"/>
      <c r="AI1369" s="295"/>
      <c r="AJ1369" s="296"/>
      <c r="AK1369" s="321"/>
      <c r="AL1369" s="294"/>
      <c r="AM1369" s="294"/>
      <c r="AN1369" s="320"/>
      <c r="AO1369" s="320"/>
      <c r="AP1369" s="320"/>
      <c r="AQ1369" s="320"/>
      <c r="AR1369" s="320"/>
      <c r="AS1369" s="320"/>
      <c r="AT1369" s="320"/>
      <c r="AU1369" s="320"/>
      <c r="AV1369" s="320"/>
      <c r="AW1369" s="320"/>
      <c r="AX1369" s="320"/>
      <c r="AY1369" s="320"/>
      <c r="AZ1369" s="320"/>
      <c r="BA1369" s="320"/>
      <c r="BB1369" s="320"/>
      <c r="BC1369" s="320"/>
      <c r="BD1369" s="320"/>
    </row>
    <row r="1370" spans="1:56" ht="16.5" customHeight="1">
      <c r="A1370" s="312"/>
      <c r="B1370" s="451"/>
      <c r="C1370" s="313"/>
      <c r="D1370" s="313"/>
      <c r="E1370" s="313"/>
      <c r="F1370" s="313"/>
      <c r="G1370" s="313"/>
      <c r="H1370" s="313"/>
      <c r="I1370" s="313"/>
      <c r="J1370" s="313"/>
      <c r="K1370" s="313"/>
      <c r="L1370" s="313"/>
      <c r="M1370" s="313"/>
      <c r="N1370" s="313"/>
      <c r="O1370" s="314"/>
      <c r="P1370" s="314"/>
      <c r="Q1370" s="314"/>
      <c r="R1370" s="314"/>
      <c r="S1370" s="313"/>
      <c r="T1370" s="315"/>
      <c r="U1370" s="316"/>
      <c r="V1370" s="317"/>
      <c r="W1370" s="465"/>
      <c r="X1370" s="464"/>
      <c r="Y1370" s="319"/>
      <c r="Z1370" s="294"/>
      <c r="AA1370" s="294"/>
      <c r="AB1370" s="294"/>
      <c r="AC1370" s="294"/>
      <c r="AD1370" s="294"/>
      <c r="AE1370" s="294"/>
      <c r="AF1370" s="294"/>
      <c r="AG1370" s="294"/>
      <c r="AH1370" s="294"/>
      <c r="AI1370" s="295"/>
      <c r="AJ1370" s="296"/>
      <c r="AK1370" s="321"/>
      <c r="AL1370" s="294"/>
      <c r="AM1370" s="294"/>
      <c r="AN1370" s="320"/>
      <c r="AO1370" s="320"/>
      <c r="AP1370" s="320"/>
      <c r="AQ1370" s="320"/>
      <c r="AR1370" s="320"/>
      <c r="AS1370" s="320"/>
      <c r="AT1370" s="320"/>
      <c r="AU1370" s="320"/>
      <c r="AV1370" s="320"/>
      <c r="AW1370" s="320"/>
      <c r="AX1370" s="320"/>
      <c r="AY1370" s="320"/>
      <c r="AZ1370" s="320"/>
      <c r="BA1370" s="320"/>
      <c r="BB1370" s="320"/>
      <c r="BC1370" s="320"/>
      <c r="BD1370" s="320"/>
    </row>
    <row r="1371" spans="1:56" ht="16.5" customHeight="1">
      <c r="A1371" s="312"/>
      <c r="B1371" s="451"/>
      <c r="C1371" s="313"/>
      <c r="D1371" s="313"/>
      <c r="E1371" s="313"/>
      <c r="F1371" s="313"/>
      <c r="G1371" s="313"/>
      <c r="H1371" s="313"/>
      <c r="I1371" s="313"/>
      <c r="J1371" s="313"/>
      <c r="K1371" s="313"/>
      <c r="L1371" s="313"/>
      <c r="M1371" s="313"/>
      <c r="N1371" s="313"/>
      <c r="O1371" s="314"/>
      <c r="P1371" s="314"/>
      <c r="Q1371" s="314"/>
      <c r="R1371" s="314"/>
      <c r="S1371" s="313"/>
      <c r="T1371" s="315"/>
      <c r="U1371" s="316"/>
      <c r="V1371" s="317"/>
      <c r="W1371" s="465"/>
      <c r="X1371" s="464"/>
      <c r="Y1371" s="319"/>
      <c r="Z1371" s="294"/>
      <c r="AA1371" s="294"/>
      <c r="AB1371" s="294"/>
      <c r="AC1371" s="294"/>
      <c r="AD1371" s="294"/>
      <c r="AE1371" s="294"/>
      <c r="AF1371" s="294"/>
      <c r="AG1371" s="294"/>
      <c r="AH1371" s="294"/>
      <c r="AI1371" s="295"/>
      <c r="AJ1371" s="296"/>
      <c r="AK1371" s="321"/>
      <c r="AL1371" s="294"/>
      <c r="AM1371" s="294"/>
      <c r="AN1371" s="320"/>
      <c r="AO1371" s="320"/>
      <c r="AP1371" s="320"/>
      <c r="AQ1371" s="320"/>
      <c r="AR1371" s="320"/>
      <c r="AS1371" s="320"/>
      <c r="AT1371" s="320"/>
      <c r="AU1371" s="320"/>
      <c r="AV1371" s="320"/>
      <c r="AW1371" s="320"/>
      <c r="AX1371" s="320"/>
      <c r="AY1371" s="320"/>
      <c r="AZ1371" s="320"/>
      <c r="BA1371" s="320"/>
      <c r="BB1371" s="320"/>
      <c r="BC1371" s="320"/>
      <c r="BD1371" s="320"/>
    </row>
    <row r="1372" spans="1:56" ht="16.5" customHeight="1">
      <c r="A1372" s="312"/>
      <c r="B1372" s="451"/>
      <c r="C1372" s="313"/>
      <c r="D1372" s="313"/>
      <c r="E1372" s="313"/>
      <c r="F1372" s="313"/>
      <c r="G1372" s="313"/>
      <c r="H1372" s="313"/>
      <c r="I1372" s="313"/>
      <c r="J1372" s="313"/>
      <c r="K1372" s="313"/>
      <c r="L1372" s="313"/>
      <c r="M1372" s="313"/>
      <c r="N1372" s="313"/>
      <c r="O1372" s="314"/>
      <c r="P1372" s="314"/>
      <c r="Q1372" s="314"/>
      <c r="R1372" s="314"/>
      <c r="S1372" s="313"/>
      <c r="T1372" s="315"/>
      <c r="U1372" s="316"/>
      <c r="V1372" s="317"/>
      <c r="W1372" s="465"/>
      <c r="X1372" s="464"/>
      <c r="Y1372" s="319"/>
      <c r="Z1372" s="294"/>
      <c r="AA1372" s="294"/>
      <c r="AB1372" s="294"/>
      <c r="AC1372" s="294"/>
      <c r="AD1372" s="294"/>
      <c r="AE1372" s="294"/>
      <c r="AF1372" s="294"/>
      <c r="AG1372" s="294"/>
      <c r="AH1372" s="294"/>
      <c r="AI1372" s="295"/>
      <c r="AJ1372" s="296"/>
      <c r="AK1372" s="321"/>
      <c r="AL1372" s="294"/>
      <c r="AM1372" s="294"/>
      <c r="AN1372" s="320"/>
      <c r="AO1372" s="320"/>
      <c r="AP1372" s="320"/>
      <c r="AQ1372" s="320"/>
      <c r="AR1372" s="320"/>
      <c r="AS1372" s="320"/>
      <c r="AT1372" s="320"/>
      <c r="AU1372" s="320"/>
      <c r="AV1372" s="320"/>
      <c r="AW1372" s="320"/>
      <c r="AX1372" s="320"/>
      <c r="AY1372" s="320"/>
      <c r="AZ1372" s="320"/>
      <c r="BA1372" s="320"/>
      <c r="BB1372" s="320"/>
      <c r="BC1372" s="320"/>
      <c r="BD1372" s="320"/>
    </row>
    <row r="1373" spans="1:56" ht="16.5" customHeight="1">
      <c r="A1373" s="312"/>
      <c r="B1373" s="451"/>
      <c r="C1373" s="313"/>
      <c r="D1373" s="313"/>
      <c r="E1373" s="313"/>
      <c r="F1373" s="313"/>
      <c r="G1373" s="313"/>
      <c r="H1373" s="313"/>
      <c r="I1373" s="313"/>
      <c r="J1373" s="313"/>
      <c r="K1373" s="313"/>
      <c r="L1373" s="313"/>
      <c r="M1373" s="313"/>
      <c r="N1373" s="313"/>
      <c r="O1373" s="314"/>
      <c r="P1373" s="314"/>
      <c r="Q1373" s="314"/>
      <c r="R1373" s="314"/>
      <c r="S1373" s="313"/>
      <c r="T1373" s="315"/>
      <c r="U1373" s="316"/>
      <c r="V1373" s="317"/>
      <c r="W1373" s="465"/>
      <c r="X1373" s="464"/>
      <c r="Y1373" s="319"/>
      <c r="Z1373" s="294"/>
      <c r="AA1373" s="294"/>
      <c r="AB1373" s="294"/>
      <c r="AC1373" s="294"/>
      <c r="AD1373" s="294"/>
      <c r="AE1373" s="294"/>
      <c r="AF1373" s="294"/>
      <c r="AG1373" s="294"/>
      <c r="AH1373" s="294"/>
      <c r="AI1373" s="295"/>
      <c r="AJ1373" s="296"/>
      <c r="AK1373" s="321"/>
      <c r="AL1373" s="294"/>
      <c r="AM1373" s="294"/>
      <c r="AN1373" s="320"/>
      <c r="AO1373" s="320"/>
      <c r="AP1373" s="320"/>
      <c r="AQ1373" s="320"/>
      <c r="AR1373" s="320"/>
      <c r="AS1373" s="320"/>
      <c r="AT1373" s="320"/>
      <c r="AU1373" s="320"/>
      <c r="AV1373" s="320"/>
      <c r="AW1373" s="320"/>
      <c r="AX1373" s="320"/>
      <c r="AY1373" s="320"/>
      <c r="AZ1373" s="320"/>
      <c r="BA1373" s="320"/>
      <c r="BB1373" s="320"/>
      <c r="BC1373" s="320"/>
      <c r="BD1373" s="320"/>
    </row>
    <row r="1374" spans="1:56" ht="16.5" customHeight="1">
      <c r="A1374" s="312"/>
      <c r="B1374" s="451"/>
      <c r="C1374" s="313"/>
      <c r="D1374" s="313"/>
      <c r="E1374" s="313"/>
      <c r="F1374" s="313"/>
      <c r="G1374" s="313"/>
      <c r="H1374" s="313"/>
      <c r="I1374" s="313"/>
      <c r="J1374" s="313"/>
      <c r="K1374" s="313"/>
      <c r="L1374" s="313"/>
      <c r="M1374" s="313"/>
      <c r="N1374" s="313"/>
      <c r="O1374" s="314"/>
      <c r="P1374" s="314"/>
      <c r="Q1374" s="314"/>
      <c r="R1374" s="314"/>
      <c r="S1374" s="313"/>
      <c r="T1374" s="315"/>
      <c r="U1374" s="316"/>
      <c r="V1374" s="317"/>
      <c r="W1374" s="465"/>
      <c r="X1374" s="464"/>
      <c r="Y1374" s="319"/>
      <c r="Z1374" s="294"/>
      <c r="AA1374" s="294"/>
      <c r="AB1374" s="294"/>
      <c r="AC1374" s="294"/>
      <c r="AD1374" s="294"/>
      <c r="AE1374" s="294"/>
      <c r="AF1374" s="294"/>
      <c r="AG1374" s="294"/>
      <c r="AH1374" s="294"/>
      <c r="AI1374" s="295"/>
      <c r="AJ1374" s="296"/>
      <c r="AK1374" s="321"/>
      <c r="AL1374" s="294"/>
      <c r="AM1374" s="294"/>
      <c r="AN1374" s="320"/>
      <c r="AO1374" s="320"/>
      <c r="AP1374" s="320"/>
      <c r="AQ1374" s="320"/>
      <c r="AR1374" s="320"/>
      <c r="AS1374" s="320"/>
      <c r="AT1374" s="320"/>
      <c r="AU1374" s="320"/>
      <c r="AV1374" s="320"/>
      <c r="AW1374" s="320"/>
      <c r="AX1374" s="320"/>
      <c r="AY1374" s="320"/>
      <c r="AZ1374" s="320"/>
      <c r="BA1374" s="320"/>
      <c r="BB1374" s="320"/>
      <c r="BC1374" s="320"/>
      <c r="BD1374" s="320"/>
    </row>
    <row r="1375" spans="1:56" ht="16.5" customHeight="1">
      <c r="A1375" s="312"/>
      <c r="B1375" s="451"/>
      <c r="C1375" s="313"/>
      <c r="D1375" s="313"/>
      <c r="E1375" s="313"/>
      <c r="F1375" s="313"/>
      <c r="G1375" s="313"/>
      <c r="H1375" s="313"/>
      <c r="I1375" s="313"/>
      <c r="J1375" s="313"/>
      <c r="K1375" s="313"/>
      <c r="L1375" s="313"/>
      <c r="M1375" s="313"/>
      <c r="N1375" s="313"/>
      <c r="O1375" s="314"/>
      <c r="P1375" s="314"/>
      <c r="Q1375" s="314"/>
      <c r="R1375" s="314"/>
      <c r="S1375" s="313"/>
      <c r="T1375" s="315"/>
      <c r="U1375" s="316"/>
      <c r="V1375" s="317"/>
      <c r="W1375" s="465"/>
      <c r="X1375" s="464"/>
      <c r="Y1375" s="319"/>
      <c r="Z1375" s="294"/>
      <c r="AA1375" s="294"/>
      <c r="AB1375" s="294"/>
      <c r="AC1375" s="294"/>
      <c r="AD1375" s="294"/>
      <c r="AE1375" s="294"/>
      <c r="AF1375" s="294"/>
      <c r="AG1375" s="294"/>
      <c r="AH1375" s="294"/>
      <c r="AI1375" s="295"/>
      <c r="AJ1375" s="296"/>
      <c r="AK1375" s="321"/>
      <c r="AL1375" s="294"/>
      <c r="AM1375" s="294"/>
      <c r="AN1375" s="320"/>
      <c r="AO1375" s="320"/>
      <c r="AP1375" s="320"/>
      <c r="AQ1375" s="320"/>
      <c r="AR1375" s="320"/>
      <c r="AS1375" s="320"/>
      <c r="AT1375" s="320"/>
      <c r="AU1375" s="320"/>
      <c r="AV1375" s="320"/>
      <c r="AW1375" s="320"/>
      <c r="AX1375" s="320"/>
      <c r="AY1375" s="320"/>
      <c r="AZ1375" s="320"/>
      <c r="BA1375" s="320"/>
      <c r="BB1375" s="320"/>
      <c r="BC1375" s="320"/>
      <c r="BD1375" s="320"/>
    </row>
    <row r="1376" spans="1:56" ht="16.5" customHeight="1">
      <c r="A1376" s="312"/>
      <c r="B1376" s="451"/>
      <c r="C1376" s="313"/>
      <c r="D1376" s="313"/>
      <c r="E1376" s="313"/>
      <c r="F1376" s="313"/>
      <c r="G1376" s="313"/>
      <c r="H1376" s="313"/>
      <c r="I1376" s="313"/>
      <c r="J1376" s="313"/>
      <c r="K1376" s="313"/>
      <c r="L1376" s="313"/>
      <c r="M1376" s="313"/>
      <c r="N1376" s="313"/>
      <c r="O1376" s="314"/>
      <c r="P1376" s="314"/>
      <c r="Q1376" s="314"/>
      <c r="R1376" s="314"/>
      <c r="S1376" s="313"/>
      <c r="T1376" s="315"/>
      <c r="U1376" s="316"/>
      <c r="V1376" s="317"/>
      <c r="W1376" s="465"/>
      <c r="X1376" s="464"/>
      <c r="Y1376" s="319"/>
      <c r="Z1376" s="294"/>
      <c r="AA1376" s="294"/>
      <c r="AB1376" s="294"/>
      <c r="AC1376" s="294"/>
      <c r="AD1376" s="294"/>
      <c r="AE1376" s="294"/>
      <c r="AF1376" s="294"/>
      <c r="AG1376" s="294"/>
      <c r="AH1376" s="294"/>
      <c r="AI1376" s="295"/>
      <c r="AJ1376" s="296"/>
      <c r="AK1376" s="321"/>
      <c r="AL1376" s="294"/>
      <c r="AM1376" s="294"/>
      <c r="AN1376" s="320"/>
      <c r="AO1376" s="320"/>
      <c r="AP1376" s="320"/>
      <c r="AQ1376" s="320"/>
      <c r="AR1376" s="320"/>
      <c r="AS1376" s="320"/>
      <c r="AT1376" s="320"/>
      <c r="AU1376" s="320"/>
      <c r="AV1376" s="320"/>
      <c r="AW1376" s="320"/>
      <c r="AX1376" s="320"/>
      <c r="AY1376" s="320"/>
      <c r="AZ1376" s="320"/>
      <c r="BA1376" s="320"/>
      <c r="BB1376" s="320"/>
      <c r="BC1376" s="320"/>
      <c r="BD1376" s="320"/>
    </row>
    <row r="1377" spans="1:56" ht="16.5" customHeight="1">
      <c r="A1377" s="312"/>
      <c r="B1377" s="451"/>
      <c r="C1377" s="313"/>
      <c r="D1377" s="313"/>
      <c r="E1377" s="313"/>
      <c r="F1377" s="313"/>
      <c r="G1377" s="313"/>
      <c r="H1377" s="313"/>
      <c r="I1377" s="313"/>
      <c r="J1377" s="313"/>
      <c r="K1377" s="313"/>
      <c r="L1377" s="313"/>
      <c r="M1377" s="313"/>
      <c r="N1377" s="313"/>
      <c r="O1377" s="314"/>
      <c r="P1377" s="314"/>
      <c r="Q1377" s="314"/>
      <c r="R1377" s="314"/>
      <c r="S1377" s="313"/>
      <c r="T1377" s="315"/>
      <c r="U1377" s="316"/>
      <c r="V1377" s="317"/>
      <c r="W1377" s="465"/>
      <c r="X1377" s="464"/>
      <c r="Y1377" s="319"/>
      <c r="Z1377" s="294"/>
      <c r="AA1377" s="294"/>
      <c r="AB1377" s="294"/>
      <c r="AC1377" s="294"/>
      <c r="AD1377" s="294"/>
      <c r="AE1377" s="294"/>
      <c r="AF1377" s="294"/>
      <c r="AG1377" s="294"/>
      <c r="AH1377" s="294"/>
      <c r="AI1377" s="295"/>
      <c r="AJ1377" s="296"/>
      <c r="AK1377" s="321"/>
      <c r="AL1377" s="294"/>
      <c r="AM1377" s="294"/>
      <c r="AN1377" s="320"/>
      <c r="AO1377" s="320"/>
      <c r="AP1377" s="320"/>
      <c r="AQ1377" s="320"/>
      <c r="AR1377" s="320"/>
      <c r="AS1377" s="320"/>
      <c r="AT1377" s="320"/>
      <c r="AU1377" s="320"/>
      <c r="AV1377" s="320"/>
      <c r="AW1377" s="320"/>
      <c r="AX1377" s="320"/>
      <c r="AY1377" s="320"/>
      <c r="AZ1377" s="320"/>
      <c r="BA1377" s="320"/>
      <c r="BB1377" s="320"/>
      <c r="BC1377" s="320"/>
      <c r="BD1377" s="320"/>
    </row>
    <row r="1378" spans="1:56" ht="16.5" customHeight="1">
      <c r="A1378" s="312"/>
      <c r="B1378" s="451"/>
      <c r="C1378" s="313"/>
      <c r="D1378" s="313"/>
      <c r="E1378" s="313"/>
      <c r="F1378" s="313"/>
      <c r="G1378" s="313"/>
      <c r="H1378" s="313"/>
      <c r="I1378" s="313"/>
      <c r="J1378" s="313"/>
      <c r="K1378" s="313"/>
      <c r="L1378" s="313"/>
      <c r="M1378" s="313"/>
      <c r="N1378" s="313"/>
      <c r="O1378" s="314"/>
      <c r="P1378" s="314"/>
      <c r="Q1378" s="314"/>
      <c r="R1378" s="314"/>
      <c r="S1378" s="313"/>
      <c r="T1378" s="315"/>
      <c r="U1378" s="316"/>
      <c r="V1378" s="317"/>
      <c r="W1378" s="465"/>
      <c r="X1378" s="464"/>
      <c r="Y1378" s="319"/>
      <c r="Z1378" s="294"/>
      <c r="AA1378" s="294"/>
      <c r="AB1378" s="294"/>
      <c r="AC1378" s="294"/>
      <c r="AD1378" s="294"/>
      <c r="AE1378" s="294"/>
      <c r="AF1378" s="294"/>
      <c r="AG1378" s="294"/>
      <c r="AH1378" s="294"/>
      <c r="AI1378" s="295"/>
      <c r="AJ1378" s="296"/>
      <c r="AK1378" s="321"/>
      <c r="AL1378" s="294"/>
      <c r="AM1378" s="294"/>
      <c r="AN1378" s="320"/>
      <c r="AO1378" s="320"/>
      <c r="AP1378" s="320"/>
      <c r="AQ1378" s="320"/>
      <c r="AR1378" s="320"/>
      <c r="AS1378" s="320"/>
      <c r="AT1378" s="320"/>
      <c r="AU1378" s="320"/>
      <c r="AV1378" s="320"/>
      <c r="AW1378" s="320"/>
      <c r="AX1378" s="320"/>
      <c r="AY1378" s="320"/>
      <c r="AZ1378" s="320"/>
      <c r="BA1378" s="320"/>
      <c r="BB1378" s="320"/>
      <c r="BC1378" s="320"/>
      <c r="BD1378" s="320"/>
    </row>
    <row r="1379" spans="1:56" ht="16.5" customHeight="1">
      <c r="A1379" s="312"/>
      <c r="B1379" s="451"/>
      <c r="C1379" s="313"/>
      <c r="D1379" s="313"/>
      <c r="E1379" s="313"/>
      <c r="F1379" s="313"/>
      <c r="G1379" s="313"/>
      <c r="H1379" s="313"/>
      <c r="I1379" s="313"/>
      <c r="J1379" s="313"/>
      <c r="K1379" s="313"/>
      <c r="L1379" s="313"/>
      <c r="M1379" s="313"/>
      <c r="N1379" s="313"/>
      <c r="O1379" s="314"/>
      <c r="P1379" s="314"/>
      <c r="Q1379" s="314"/>
      <c r="R1379" s="314"/>
      <c r="S1379" s="313"/>
      <c r="T1379" s="315"/>
      <c r="U1379" s="316"/>
      <c r="V1379" s="317"/>
      <c r="W1379" s="465"/>
      <c r="X1379" s="464"/>
      <c r="Y1379" s="319"/>
      <c r="Z1379" s="294"/>
      <c r="AA1379" s="294"/>
      <c r="AB1379" s="294"/>
      <c r="AC1379" s="294"/>
      <c r="AD1379" s="294"/>
      <c r="AE1379" s="294"/>
      <c r="AF1379" s="294"/>
      <c r="AG1379" s="294"/>
      <c r="AH1379" s="294"/>
      <c r="AI1379" s="295"/>
      <c r="AJ1379" s="296"/>
      <c r="AK1379" s="321"/>
      <c r="AL1379" s="294"/>
      <c r="AM1379" s="294"/>
      <c r="AN1379" s="320"/>
      <c r="AO1379" s="320"/>
      <c r="AP1379" s="320"/>
      <c r="AQ1379" s="320"/>
      <c r="AR1379" s="320"/>
      <c r="AS1379" s="320"/>
      <c r="AT1379" s="320"/>
      <c r="AU1379" s="320"/>
      <c r="AV1379" s="320"/>
      <c r="AW1379" s="320"/>
      <c r="AX1379" s="320"/>
      <c r="AY1379" s="320"/>
      <c r="AZ1379" s="320"/>
      <c r="BA1379" s="320"/>
      <c r="BB1379" s="320"/>
      <c r="BC1379" s="320"/>
      <c r="BD1379" s="320"/>
    </row>
    <row r="1380" spans="1:56" ht="16.5" customHeight="1">
      <c r="A1380" s="312"/>
      <c r="B1380" s="451"/>
      <c r="C1380" s="313"/>
      <c r="D1380" s="313"/>
      <c r="E1380" s="313"/>
      <c r="F1380" s="313"/>
      <c r="G1380" s="313"/>
      <c r="H1380" s="313"/>
      <c r="I1380" s="313"/>
      <c r="J1380" s="313"/>
      <c r="K1380" s="313"/>
      <c r="L1380" s="313"/>
      <c r="M1380" s="313"/>
      <c r="N1380" s="313"/>
      <c r="O1380" s="314"/>
      <c r="P1380" s="314"/>
      <c r="Q1380" s="314"/>
      <c r="R1380" s="314"/>
      <c r="S1380" s="313"/>
      <c r="T1380" s="315"/>
      <c r="U1380" s="316"/>
      <c r="V1380" s="317"/>
      <c r="W1380" s="465"/>
      <c r="X1380" s="464"/>
      <c r="Y1380" s="319"/>
      <c r="Z1380" s="294"/>
      <c r="AA1380" s="294"/>
      <c r="AB1380" s="294"/>
      <c r="AC1380" s="294"/>
      <c r="AD1380" s="294"/>
      <c r="AE1380" s="294"/>
      <c r="AF1380" s="294"/>
      <c r="AG1380" s="294"/>
      <c r="AH1380" s="294"/>
      <c r="AI1380" s="295"/>
      <c r="AJ1380" s="296"/>
      <c r="AK1380" s="321"/>
      <c r="AL1380" s="294"/>
      <c r="AM1380" s="294"/>
      <c r="AN1380" s="320"/>
      <c r="AO1380" s="320"/>
      <c r="AP1380" s="320"/>
      <c r="AQ1380" s="320"/>
      <c r="AR1380" s="320"/>
      <c r="AS1380" s="320"/>
      <c r="AT1380" s="320"/>
      <c r="AU1380" s="320"/>
      <c r="AV1380" s="320"/>
      <c r="AW1380" s="320"/>
      <c r="AX1380" s="320"/>
      <c r="AY1380" s="320"/>
      <c r="AZ1380" s="320"/>
      <c r="BA1380" s="320"/>
      <c r="BB1380" s="320"/>
      <c r="BC1380" s="320"/>
      <c r="BD1380" s="320"/>
    </row>
    <row r="1381" spans="1:56" ht="16.5" customHeight="1">
      <c r="A1381" s="312"/>
      <c r="B1381" s="451"/>
      <c r="C1381" s="313"/>
      <c r="D1381" s="313"/>
      <c r="E1381" s="313"/>
      <c r="F1381" s="313"/>
      <c r="G1381" s="313"/>
      <c r="H1381" s="313"/>
      <c r="I1381" s="313"/>
      <c r="J1381" s="313"/>
      <c r="K1381" s="313"/>
      <c r="L1381" s="313"/>
      <c r="M1381" s="313"/>
      <c r="N1381" s="313"/>
      <c r="O1381" s="314"/>
      <c r="P1381" s="314"/>
      <c r="Q1381" s="314"/>
      <c r="R1381" s="314"/>
      <c r="S1381" s="313"/>
      <c r="T1381" s="315"/>
      <c r="U1381" s="316"/>
      <c r="V1381" s="317"/>
      <c r="W1381" s="465"/>
      <c r="X1381" s="464"/>
      <c r="Y1381" s="319"/>
      <c r="Z1381" s="294"/>
      <c r="AA1381" s="294"/>
      <c r="AB1381" s="294"/>
      <c r="AC1381" s="294"/>
      <c r="AD1381" s="294"/>
      <c r="AE1381" s="294"/>
      <c r="AF1381" s="294"/>
      <c r="AG1381" s="294"/>
      <c r="AH1381" s="294"/>
      <c r="AI1381" s="295"/>
      <c r="AJ1381" s="296"/>
      <c r="AK1381" s="321"/>
      <c r="AL1381" s="294"/>
      <c r="AM1381" s="294"/>
      <c r="AN1381" s="320"/>
      <c r="AO1381" s="320"/>
      <c r="AP1381" s="320"/>
      <c r="AQ1381" s="320"/>
      <c r="AR1381" s="320"/>
      <c r="AS1381" s="320"/>
      <c r="AT1381" s="320"/>
      <c r="AU1381" s="320"/>
      <c r="AV1381" s="320"/>
      <c r="AW1381" s="320"/>
      <c r="AX1381" s="320"/>
      <c r="AY1381" s="320"/>
      <c r="AZ1381" s="320"/>
      <c r="BA1381" s="320"/>
      <c r="BB1381" s="320"/>
      <c r="BC1381" s="320"/>
      <c r="BD1381" s="320"/>
    </row>
    <row r="1382" spans="1:56" ht="16.5" customHeight="1">
      <c r="A1382" s="312"/>
      <c r="B1382" s="451"/>
      <c r="C1382" s="313"/>
      <c r="D1382" s="313"/>
      <c r="E1382" s="313"/>
      <c r="F1382" s="313"/>
      <c r="G1382" s="313"/>
      <c r="H1382" s="313"/>
      <c r="I1382" s="313"/>
      <c r="J1382" s="313"/>
      <c r="K1382" s="313"/>
      <c r="L1382" s="313"/>
      <c r="M1382" s="313"/>
      <c r="N1382" s="313"/>
      <c r="O1382" s="314"/>
      <c r="P1382" s="314"/>
      <c r="Q1382" s="314"/>
      <c r="R1382" s="314"/>
      <c r="S1382" s="313"/>
      <c r="T1382" s="315"/>
      <c r="U1382" s="316"/>
      <c r="V1382" s="317"/>
      <c r="W1382" s="465"/>
      <c r="X1382" s="464"/>
      <c r="Y1382" s="319"/>
      <c r="Z1382" s="294"/>
      <c r="AA1382" s="294"/>
      <c r="AB1382" s="294"/>
      <c r="AC1382" s="294"/>
      <c r="AD1382" s="294"/>
      <c r="AE1382" s="294"/>
      <c r="AF1382" s="294"/>
      <c r="AG1382" s="294"/>
      <c r="AH1382" s="294"/>
      <c r="AI1382" s="295"/>
      <c r="AJ1382" s="296"/>
      <c r="AK1382" s="321"/>
      <c r="AL1382" s="294"/>
      <c r="AM1382" s="294"/>
      <c r="AN1382" s="320"/>
      <c r="AO1382" s="320"/>
      <c r="AP1382" s="320"/>
      <c r="AQ1382" s="320"/>
      <c r="AR1382" s="320"/>
      <c r="AS1382" s="320"/>
      <c r="AT1382" s="320"/>
      <c r="AU1382" s="320"/>
      <c r="AV1382" s="320"/>
      <c r="AW1382" s="320"/>
      <c r="AX1382" s="320"/>
      <c r="AY1382" s="320"/>
      <c r="AZ1382" s="320"/>
      <c r="BA1382" s="320"/>
      <c r="BB1382" s="320"/>
      <c r="BC1382" s="320"/>
      <c r="BD1382" s="320"/>
    </row>
    <row r="1383" spans="1:56" ht="16.5" customHeight="1">
      <c r="A1383" s="312"/>
      <c r="B1383" s="451"/>
      <c r="C1383" s="313"/>
      <c r="D1383" s="313"/>
      <c r="E1383" s="313"/>
      <c r="F1383" s="313"/>
      <c r="G1383" s="313"/>
      <c r="H1383" s="313"/>
      <c r="I1383" s="313"/>
      <c r="J1383" s="313"/>
      <c r="K1383" s="313"/>
      <c r="L1383" s="313"/>
      <c r="M1383" s="313"/>
      <c r="N1383" s="313"/>
      <c r="O1383" s="314"/>
      <c r="P1383" s="314"/>
      <c r="Q1383" s="314"/>
      <c r="R1383" s="314"/>
      <c r="S1383" s="313"/>
      <c r="T1383" s="315"/>
      <c r="U1383" s="316"/>
      <c r="V1383" s="317"/>
      <c r="W1383" s="465"/>
      <c r="X1383" s="464"/>
      <c r="Y1383" s="319"/>
      <c r="Z1383" s="294"/>
      <c r="AA1383" s="294"/>
      <c r="AB1383" s="294"/>
      <c r="AC1383" s="294"/>
      <c r="AD1383" s="294"/>
      <c r="AE1383" s="294"/>
      <c r="AF1383" s="294"/>
      <c r="AG1383" s="294"/>
      <c r="AH1383" s="294"/>
      <c r="AI1383" s="295"/>
      <c r="AJ1383" s="296"/>
      <c r="AK1383" s="321"/>
      <c r="AL1383" s="294"/>
      <c r="AM1383" s="294"/>
      <c r="AN1383" s="320"/>
      <c r="AO1383" s="320"/>
      <c r="AP1383" s="320"/>
      <c r="AQ1383" s="320"/>
      <c r="AR1383" s="320"/>
      <c r="AS1383" s="320"/>
      <c r="AT1383" s="320"/>
      <c r="AU1383" s="320"/>
      <c r="AV1383" s="320"/>
      <c r="AW1383" s="320"/>
      <c r="AX1383" s="320"/>
      <c r="AY1383" s="320"/>
      <c r="AZ1383" s="320"/>
      <c r="BA1383" s="320"/>
      <c r="BB1383" s="320"/>
      <c r="BC1383" s="320"/>
      <c r="BD1383" s="320"/>
    </row>
    <row r="1384" spans="1:56" ht="16.5" customHeight="1">
      <c r="A1384" s="312"/>
      <c r="B1384" s="451"/>
      <c r="C1384" s="313"/>
      <c r="D1384" s="313"/>
      <c r="E1384" s="313"/>
      <c r="F1384" s="313"/>
      <c r="G1384" s="313"/>
      <c r="H1384" s="313"/>
      <c r="I1384" s="313"/>
      <c r="J1384" s="313"/>
      <c r="K1384" s="313"/>
      <c r="L1384" s="313"/>
      <c r="M1384" s="313"/>
      <c r="N1384" s="313"/>
      <c r="O1384" s="314"/>
      <c r="P1384" s="314"/>
      <c r="Q1384" s="314"/>
      <c r="R1384" s="314"/>
      <c r="S1384" s="313"/>
      <c r="T1384" s="315"/>
      <c r="U1384" s="316"/>
      <c r="V1384" s="317"/>
      <c r="W1384" s="465"/>
      <c r="X1384" s="464"/>
      <c r="Y1384" s="319"/>
      <c r="Z1384" s="294"/>
      <c r="AA1384" s="294"/>
      <c r="AB1384" s="294"/>
      <c r="AC1384" s="294"/>
      <c r="AD1384" s="294"/>
      <c r="AE1384" s="294"/>
      <c r="AF1384" s="294"/>
      <c r="AG1384" s="294"/>
      <c r="AH1384" s="294"/>
      <c r="AI1384" s="295"/>
      <c r="AJ1384" s="296"/>
      <c r="AK1384" s="321"/>
      <c r="AL1384" s="294"/>
      <c r="AM1384" s="294"/>
      <c r="AN1384" s="320"/>
      <c r="AO1384" s="320"/>
      <c r="AP1384" s="320"/>
      <c r="AQ1384" s="320"/>
      <c r="AR1384" s="320"/>
      <c r="AS1384" s="320"/>
      <c r="AT1384" s="320"/>
      <c r="AU1384" s="320"/>
      <c r="AV1384" s="320"/>
      <c r="AW1384" s="320"/>
      <c r="AX1384" s="320"/>
      <c r="AY1384" s="320"/>
      <c r="AZ1384" s="320"/>
      <c r="BA1384" s="320"/>
      <c r="BB1384" s="320"/>
      <c r="BC1384" s="320"/>
      <c r="BD1384" s="320"/>
    </row>
    <row r="1385" spans="1:56" ht="16.5" customHeight="1">
      <c r="A1385" s="312"/>
      <c r="B1385" s="451"/>
      <c r="C1385" s="313"/>
      <c r="D1385" s="313"/>
      <c r="E1385" s="313"/>
      <c r="F1385" s="313"/>
      <c r="G1385" s="313"/>
      <c r="H1385" s="313"/>
      <c r="I1385" s="313"/>
      <c r="J1385" s="313"/>
      <c r="K1385" s="313"/>
      <c r="L1385" s="313"/>
      <c r="M1385" s="313"/>
      <c r="N1385" s="313"/>
      <c r="O1385" s="314"/>
      <c r="P1385" s="314"/>
      <c r="Q1385" s="314"/>
      <c r="R1385" s="314"/>
      <c r="S1385" s="313"/>
      <c r="T1385" s="315"/>
      <c r="U1385" s="316"/>
      <c r="V1385" s="317"/>
      <c r="W1385" s="465"/>
      <c r="X1385" s="464"/>
      <c r="Y1385" s="319"/>
      <c r="Z1385" s="294"/>
      <c r="AA1385" s="294"/>
      <c r="AB1385" s="294"/>
      <c r="AC1385" s="294"/>
      <c r="AD1385" s="294"/>
      <c r="AE1385" s="294"/>
      <c r="AF1385" s="294"/>
      <c r="AG1385" s="294"/>
      <c r="AH1385" s="294"/>
      <c r="AI1385" s="295"/>
      <c r="AJ1385" s="296"/>
      <c r="AK1385" s="321"/>
      <c r="AL1385" s="294"/>
      <c r="AM1385" s="294"/>
      <c r="AN1385" s="320"/>
      <c r="AO1385" s="320"/>
      <c r="AP1385" s="320"/>
      <c r="AQ1385" s="320"/>
      <c r="AR1385" s="320"/>
      <c r="AS1385" s="320"/>
      <c r="AT1385" s="320"/>
      <c r="AU1385" s="320"/>
      <c r="AV1385" s="320"/>
      <c r="AW1385" s="320"/>
      <c r="AX1385" s="320"/>
      <c r="AY1385" s="320"/>
      <c r="AZ1385" s="320"/>
      <c r="BA1385" s="320"/>
      <c r="BB1385" s="320"/>
      <c r="BC1385" s="320"/>
      <c r="BD1385" s="320"/>
    </row>
    <row r="1386" spans="1:56" ht="16.5" customHeight="1">
      <c r="A1386" s="312"/>
      <c r="B1386" s="451"/>
      <c r="C1386" s="313"/>
      <c r="D1386" s="313"/>
      <c r="E1386" s="313"/>
      <c r="F1386" s="313"/>
      <c r="G1386" s="313"/>
      <c r="H1386" s="313"/>
      <c r="I1386" s="313"/>
      <c r="J1386" s="313"/>
      <c r="K1386" s="313"/>
      <c r="L1386" s="313"/>
      <c r="M1386" s="313"/>
      <c r="N1386" s="313"/>
      <c r="O1386" s="314"/>
      <c r="P1386" s="314"/>
      <c r="Q1386" s="314"/>
      <c r="R1386" s="314"/>
      <c r="S1386" s="313"/>
      <c r="T1386" s="315"/>
      <c r="U1386" s="316"/>
      <c r="V1386" s="317"/>
      <c r="W1386" s="465"/>
      <c r="X1386" s="464"/>
      <c r="Y1386" s="319"/>
      <c r="Z1386" s="294"/>
      <c r="AA1386" s="294"/>
      <c r="AB1386" s="294"/>
      <c r="AC1386" s="294"/>
      <c r="AD1386" s="294"/>
      <c r="AE1386" s="294"/>
      <c r="AF1386" s="294"/>
      <c r="AG1386" s="294"/>
      <c r="AH1386" s="294"/>
      <c r="AI1386" s="295"/>
      <c r="AJ1386" s="296"/>
      <c r="AK1386" s="321"/>
      <c r="AL1386" s="294"/>
      <c r="AM1386" s="294"/>
      <c r="AN1386" s="320"/>
      <c r="AO1386" s="320"/>
      <c r="AP1386" s="320"/>
      <c r="AQ1386" s="320"/>
      <c r="AR1386" s="320"/>
      <c r="AS1386" s="320"/>
      <c r="AT1386" s="320"/>
      <c r="AU1386" s="320"/>
      <c r="AV1386" s="320"/>
      <c r="AW1386" s="320"/>
      <c r="AX1386" s="320"/>
      <c r="AY1386" s="320"/>
      <c r="AZ1386" s="320"/>
      <c r="BA1386" s="320"/>
      <c r="BB1386" s="320"/>
      <c r="BC1386" s="320"/>
      <c r="BD1386" s="320"/>
    </row>
    <row r="1387" spans="1:56" ht="16.5" customHeight="1">
      <c r="A1387" s="312"/>
      <c r="B1387" s="451"/>
      <c r="C1387" s="313"/>
      <c r="D1387" s="313"/>
      <c r="E1387" s="313"/>
      <c r="F1387" s="313"/>
      <c r="G1387" s="313"/>
      <c r="H1387" s="313"/>
      <c r="I1387" s="313"/>
      <c r="J1387" s="313"/>
      <c r="K1387" s="313"/>
      <c r="L1387" s="313"/>
      <c r="M1387" s="313"/>
      <c r="N1387" s="313"/>
      <c r="O1387" s="314"/>
      <c r="P1387" s="314"/>
      <c r="Q1387" s="314"/>
      <c r="R1387" s="314"/>
      <c r="S1387" s="313"/>
      <c r="T1387" s="315"/>
      <c r="U1387" s="316"/>
      <c r="V1387" s="317"/>
      <c r="W1387" s="465"/>
      <c r="X1387" s="464"/>
      <c r="Y1387" s="319"/>
      <c r="Z1387" s="294"/>
      <c r="AA1387" s="294"/>
      <c r="AB1387" s="294"/>
      <c r="AC1387" s="294"/>
      <c r="AD1387" s="294"/>
      <c r="AE1387" s="294"/>
      <c r="AF1387" s="294"/>
      <c r="AG1387" s="294"/>
      <c r="AH1387" s="294"/>
      <c r="AI1387" s="295"/>
      <c r="AJ1387" s="296"/>
      <c r="AK1387" s="321"/>
      <c r="AL1387" s="294"/>
      <c r="AM1387" s="294"/>
      <c r="AN1387" s="320"/>
      <c r="AO1387" s="320"/>
      <c r="AP1387" s="320"/>
      <c r="AQ1387" s="320"/>
      <c r="AR1387" s="320"/>
      <c r="AS1387" s="320"/>
      <c r="AT1387" s="320"/>
      <c r="AU1387" s="320"/>
      <c r="AV1387" s="320"/>
      <c r="AW1387" s="320"/>
      <c r="AX1387" s="320"/>
      <c r="AY1387" s="320"/>
      <c r="AZ1387" s="320"/>
      <c r="BA1387" s="320"/>
      <c r="BB1387" s="320"/>
      <c r="BC1387" s="320"/>
      <c r="BD1387" s="320"/>
    </row>
    <row r="1388" spans="1:56" ht="16.5" customHeight="1">
      <c r="A1388" s="312"/>
      <c r="B1388" s="451"/>
      <c r="C1388" s="313"/>
      <c r="D1388" s="313"/>
      <c r="E1388" s="313"/>
      <c r="F1388" s="313"/>
      <c r="G1388" s="313"/>
      <c r="H1388" s="313"/>
      <c r="I1388" s="313"/>
      <c r="J1388" s="313"/>
      <c r="K1388" s="313"/>
      <c r="L1388" s="313"/>
      <c r="M1388" s="313"/>
      <c r="N1388" s="313"/>
      <c r="O1388" s="314"/>
      <c r="P1388" s="314"/>
      <c r="Q1388" s="314"/>
      <c r="R1388" s="314"/>
      <c r="S1388" s="313"/>
      <c r="T1388" s="315"/>
      <c r="U1388" s="316"/>
      <c r="V1388" s="317"/>
      <c r="W1388" s="465"/>
      <c r="X1388" s="464"/>
      <c r="Y1388" s="319"/>
      <c r="Z1388" s="294"/>
      <c r="AA1388" s="294"/>
      <c r="AB1388" s="294"/>
      <c r="AC1388" s="294"/>
      <c r="AD1388" s="294"/>
      <c r="AE1388" s="294"/>
      <c r="AF1388" s="294"/>
      <c r="AG1388" s="294"/>
      <c r="AH1388" s="294"/>
      <c r="AI1388" s="295"/>
      <c r="AJ1388" s="296"/>
      <c r="AK1388" s="321"/>
      <c r="AL1388" s="294"/>
      <c r="AM1388" s="294"/>
      <c r="AN1388" s="320"/>
      <c r="AO1388" s="320"/>
      <c r="AP1388" s="320"/>
      <c r="AQ1388" s="320"/>
      <c r="AR1388" s="320"/>
      <c r="AS1388" s="320"/>
      <c r="AT1388" s="320"/>
      <c r="AU1388" s="320"/>
      <c r="AV1388" s="320"/>
      <c r="AW1388" s="320"/>
      <c r="AX1388" s="320"/>
      <c r="AY1388" s="320"/>
      <c r="AZ1388" s="320"/>
      <c r="BA1388" s="320"/>
      <c r="BB1388" s="320"/>
      <c r="BC1388" s="320"/>
      <c r="BD1388" s="320"/>
    </row>
    <row r="1389" spans="1:56" ht="16.5" customHeight="1">
      <c r="A1389" s="312"/>
      <c r="B1389" s="451"/>
      <c r="C1389" s="313"/>
      <c r="D1389" s="313"/>
      <c r="E1389" s="313"/>
      <c r="F1389" s="313"/>
      <c r="G1389" s="313"/>
      <c r="H1389" s="313"/>
      <c r="I1389" s="313"/>
      <c r="J1389" s="313"/>
      <c r="K1389" s="313"/>
      <c r="L1389" s="313"/>
      <c r="M1389" s="313"/>
      <c r="N1389" s="313"/>
      <c r="O1389" s="314"/>
      <c r="P1389" s="314"/>
      <c r="Q1389" s="314"/>
      <c r="R1389" s="314"/>
      <c r="S1389" s="313"/>
      <c r="T1389" s="315"/>
      <c r="U1389" s="316"/>
      <c r="V1389" s="317"/>
      <c r="W1389" s="465"/>
      <c r="X1389" s="464"/>
      <c r="Y1389" s="319"/>
      <c r="Z1389" s="294"/>
      <c r="AA1389" s="294"/>
      <c r="AB1389" s="294"/>
      <c r="AC1389" s="294"/>
      <c r="AD1389" s="294"/>
      <c r="AE1389" s="294"/>
      <c r="AF1389" s="294"/>
      <c r="AG1389" s="294"/>
      <c r="AH1389" s="294"/>
      <c r="AI1389" s="295"/>
      <c r="AJ1389" s="296"/>
      <c r="AK1389" s="321"/>
      <c r="AL1389" s="294"/>
      <c r="AM1389" s="294"/>
      <c r="AN1389" s="320"/>
      <c r="AO1389" s="320"/>
      <c r="AP1389" s="320"/>
      <c r="AQ1389" s="320"/>
      <c r="AR1389" s="320"/>
      <c r="AS1389" s="320"/>
      <c r="AT1389" s="320"/>
      <c r="AU1389" s="320"/>
      <c r="AV1389" s="320"/>
      <c r="AW1389" s="320"/>
      <c r="AX1389" s="320"/>
      <c r="AY1389" s="320"/>
      <c r="AZ1389" s="320"/>
      <c r="BA1389" s="320"/>
      <c r="BB1389" s="320"/>
      <c r="BC1389" s="320"/>
      <c r="BD1389" s="320"/>
    </row>
    <row r="1390" spans="1:56" ht="16.5" customHeight="1">
      <c r="A1390" s="312"/>
      <c r="B1390" s="451"/>
      <c r="C1390" s="313"/>
      <c r="D1390" s="313"/>
      <c r="E1390" s="313"/>
      <c r="F1390" s="313"/>
      <c r="G1390" s="313"/>
      <c r="H1390" s="313"/>
      <c r="I1390" s="313"/>
      <c r="J1390" s="313"/>
      <c r="K1390" s="313"/>
      <c r="L1390" s="313"/>
      <c r="M1390" s="313"/>
      <c r="N1390" s="313"/>
      <c r="O1390" s="314"/>
      <c r="P1390" s="314"/>
      <c r="Q1390" s="314"/>
      <c r="R1390" s="314"/>
      <c r="S1390" s="313"/>
      <c r="T1390" s="315"/>
      <c r="U1390" s="316"/>
      <c r="V1390" s="317"/>
      <c r="W1390" s="465"/>
      <c r="X1390" s="464"/>
      <c r="Y1390" s="319"/>
      <c r="Z1390" s="294"/>
      <c r="AA1390" s="294"/>
      <c r="AB1390" s="294"/>
      <c r="AC1390" s="294"/>
      <c r="AD1390" s="294"/>
      <c r="AE1390" s="294"/>
      <c r="AF1390" s="294"/>
      <c r="AG1390" s="294"/>
      <c r="AH1390" s="294"/>
      <c r="AI1390" s="295"/>
      <c r="AJ1390" s="296"/>
      <c r="AK1390" s="321"/>
      <c r="AL1390" s="294"/>
      <c r="AM1390" s="294"/>
      <c r="AN1390" s="320"/>
      <c r="AO1390" s="320"/>
      <c r="AP1390" s="320"/>
      <c r="AQ1390" s="320"/>
      <c r="AR1390" s="320"/>
      <c r="AS1390" s="320"/>
      <c r="AT1390" s="320"/>
      <c r="AU1390" s="320"/>
      <c r="AV1390" s="320"/>
      <c r="AW1390" s="320"/>
      <c r="AX1390" s="320"/>
      <c r="AY1390" s="320"/>
      <c r="AZ1390" s="320"/>
      <c r="BA1390" s="320"/>
      <c r="BB1390" s="320"/>
      <c r="BC1390" s="320"/>
      <c r="BD1390" s="320"/>
    </row>
    <row r="1391" spans="1:56" ht="16.5" customHeight="1">
      <c r="A1391" s="312"/>
      <c r="B1391" s="451"/>
      <c r="C1391" s="313"/>
      <c r="D1391" s="313"/>
      <c r="E1391" s="313"/>
      <c r="F1391" s="313"/>
      <c r="G1391" s="313"/>
      <c r="H1391" s="313"/>
      <c r="I1391" s="313"/>
      <c r="J1391" s="313"/>
      <c r="K1391" s="313"/>
      <c r="L1391" s="313"/>
      <c r="M1391" s="313"/>
      <c r="N1391" s="313"/>
      <c r="O1391" s="314"/>
      <c r="P1391" s="314"/>
      <c r="Q1391" s="314"/>
      <c r="R1391" s="314"/>
      <c r="S1391" s="313"/>
      <c r="T1391" s="315"/>
      <c r="U1391" s="316"/>
      <c r="V1391" s="317"/>
      <c r="W1391" s="465"/>
      <c r="X1391" s="464"/>
      <c r="Y1391" s="319"/>
      <c r="Z1391" s="294"/>
      <c r="AA1391" s="294"/>
      <c r="AB1391" s="294"/>
      <c r="AC1391" s="294"/>
      <c r="AD1391" s="294"/>
      <c r="AE1391" s="294"/>
      <c r="AF1391" s="294"/>
      <c r="AG1391" s="294"/>
      <c r="AH1391" s="294"/>
      <c r="AI1391" s="295"/>
      <c r="AJ1391" s="296"/>
      <c r="AK1391" s="321"/>
      <c r="AL1391" s="294"/>
      <c r="AM1391" s="294"/>
      <c r="AN1391" s="320"/>
      <c r="AO1391" s="320"/>
      <c r="AP1391" s="320"/>
      <c r="AQ1391" s="320"/>
      <c r="AR1391" s="320"/>
      <c r="AS1391" s="320"/>
      <c r="AT1391" s="320"/>
      <c r="AU1391" s="320"/>
      <c r="AV1391" s="320"/>
      <c r="AW1391" s="320"/>
      <c r="AX1391" s="320"/>
      <c r="AY1391" s="320"/>
      <c r="AZ1391" s="320"/>
      <c r="BA1391" s="320"/>
      <c r="BB1391" s="320"/>
      <c r="BC1391" s="320"/>
      <c r="BD1391" s="320"/>
    </row>
    <row r="1392" spans="1:56" ht="16.5" customHeight="1">
      <c r="A1392" s="312"/>
      <c r="B1392" s="451"/>
      <c r="C1392" s="313"/>
      <c r="D1392" s="313"/>
      <c r="E1392" s="313"/>
      <c r="F1392" s="313"/>
      <c r="G1392" s="313"/>
      <c r="H1392" s="313"/>
      <c r="I1392" s="313"/>
      <c r="J1392" s="313"/>
      <c r="K1392" s="313"/>
      <c r="L1392" s="313"/>
      <c r="M1392" s="313"/>
      <c r="N1392" s="313"/>
      <c r="O1392" s="314"/>
      <c r="P1392" s="314"/>
      <c r="Q1392" s="314"/>
      <c r="R1392" s="314"/>
      <c r="S1392" s="313"/>
      <c r="T1392" s="315"/>
      <c r="U1392" s="316"/>
      <c r="V1392" s="317"/>
      <c r="W1392" s="465"/>
      <c r="X1392" s="464"/>
      <c r="Y1392" s="319"/>
      <c r="Z1392" s="294"/>
      <c r="AA1392" s="294"/>
      <c r="AB1392" s="294"/>
      <c r="AC1392" s="294"/>
      <c r="AD1392" s="294"/>
      <c r="AE1392" s="294"/>
      <c r="AF1392" s="294"/>
      <c r="AG1392" s="294"/>
      <c r="AH1392" s="294"/>
      <c r="AI1392" s="295"/>
      <c r="AJ1392" s="296"/>
      <c r="AK1392" s="321"/>
      <c r="AL1392" s="294"/>
      <c r="AM1392" s="294"/>
      <c r="AN1392" s="320"/>
      <c r="AO1392" s="320"/>
      <c r="AP1392" s="320"/>
      <c r="AQ1392" s="320"/>
      <c r="AR1392" s="320"/>
      <c r="AS1392" s="320"/>
      <c r="AT1392" s="320"/>
      <c r="AU1392" s="320"/>
      <c r="AV1392" s="320"/>
      <c r="AW1392" s="320"/>
      <c r="AX1392" s="320"/>
      <c r="AY1392" s="320"/>
      <c r="AZ1392" s="320"/>
      <c r="BA1392" s="320"/>
      <c r="BB1392" s="320"/>
      <c r="BC1392" s="320"/>
      <c r="BD1392" s="320"/>
    </row>
    <row r="1393" spans="1:56" ht="16.5" customHeight="1">
      <c r="A1393" s="312"/>
      <c r="B1393" s="451"/>
      <c r="C1393" s="313"/>
      <c r="D1393" s="313"/>
      <c r="E1393" s="313"/>
      <c r="F1393" s="313"/>
      <c r="G1393" s="313"/>
      <c r="H1393" s="313"/>
      <c r="I1393" s="313"/>
      <c r="J1393" s="313"/>
      <c r="K1393" s="313"/>
      <c r="L1393" s="313"/>
      <c r="M1393" s="313"/>
      <c r="N1393" s="313"/>
      <c r="O1393" s="314"/>
      <c r="P1393" s="314"/>
      <c r="Q1393" s="314"/>
      <c r="R1393" s="314"/>
      <c r="S1393" s="313"/>
      <c r="T1393" s="315"/>
      <c r="U1393" s="316"/>
      <c r="V1393" s="317"/>
      <c r="W1393" s="465"/>
      <c r="X1393" s="464"/>
      <c r="Y1393" s="319"/>
      <c r="Z1393" s="294"/>
      <c r="AA1393" s="294"/>
      <c r="AB1393" s="294"/>
      <c r="AC1393" s="294"/>
      <c r="AD1393" s="294"/>
      <c r="AE1393" s="294"/>
      <c r="AF1393" s="294"/>
      <c r="AG1393" s="294"/>
      <c r="AH1393" s="294"/>
      <c r="AI1393" s="295"/>
      <c r="AJ1393" s="296"/>
      <c r="AK1393" s="321"/>
      <c r="AL1393" s="294"/>
      <c r="AM1393" s="294"/>
      <c r="AN1393" s="320"/>
      <c r="AO1393" s="320"/>
      <c r="AP1393" s="320"/>
      <c r="AQ1393" s="320"/>
      <c r="AR1393" s="320"/>
      <c r="AS1393" s="320"/>
      <c r="AT1393" s="320"/>
      <c r="AU1393" s="320"/>
      <c r="AV1393" s="320"/>
      <c r="AW1393" s="320"/>
      <c r="AX1393" s="320"/>
      <c r="AY1393" s="320"/>
      <c r="AZ1393" s="320"/>
      <c r="BA1393" s="320"/>
      <c r="BB1393" s="320"/>
      <c r="BC1393" s="320"/>
      <c r="BD1393" s="320"/>
    </row>
    <row r="1394" spans="1:56" ht="16.5" customHeight="1">
      <c r="A1394" s="312"/>
      <c r="B1394" s="451"/>
      <c r="C1394" s="313"/>
      <c r="D1394" s="313"/>
      <c r="E1394" s="313"/>
      <c r="F1394" s="313"/>
      <c r="G1394" s="313"/>
      <c r="H1394" s="313"/>
      <c r="I1394" s="313"/>
      <c r="J1394" s="313"/>
      <c r="K1394" s="313"/>
      <c r="L1394" s="313"/>
      <c r="M1394" s="313"/>
      <c r="N1394" s="313"/>
      <c r="O1394" s="314"/>
      <c r="P1394" s="314"/>
      <c r="Q1394" s="314"/>
      <c r="R1394" s="314"/>
      <c r="S1394" s="313"/>
      <c r="T1394" s="315"/>
      <c r="U1394" s="316"/>
      <c r="V1394" s="317"/>
      <c r="W1394" s="465"/>
      <c r="X1394" s="464"/>
      <c r="Y1394" s="319"/>
      <c r="Z1394" s="294"/>
      <c r="AA1394" s="294"/>
      <c r="AB1394" s="294"/>
      <c r="AC1394" s="294"/>
      <c r="AD1394" s="294"/>
      <c r="AE1394" s="294"/>
      <c r="AF1394" s="294"/>
      <c r="AG1394" s="294"/>
      <c r="AH1394" s="294"/>
      <c r="AI1394" s="295"/>
      <c r="AJ1394" s="296"/>
      <c r="AK1394" s="321"/>
      <c r="AL1394" s="294"/>
      <c r="AM1394" s="294"/>
      <c r="AN1394" s="320"/>
      <c r="AO1394" s="320"/>
      <c r="AP1394" s="320"/>
      <c r="AQ1394" s="320"/>
      <c r="AR1394" s="320"/>
      <c r="AS1394" s="320"/>
      <c r="AT1394" s="320"/>
      <c r="AU1394" s="320"/>
      <c r="AV1394" s="320"/>
      <c r="AW1394" s="320"/>
      <c r="AX1394" s="320"/>
      <c r="AY1394" s="320"/>
      <c r="AZ1394" s="320"/>
      <c r="BA1394" s="320"/>
      <c r="BB1394" s="320"/>
      <c r="BC1394" s="320"/>
      <c r="BD1394" s="320"/>
    </row>
    <row r="1395" spans="1:56" ht="16.5" customHeight="1">
      <c r="A1395" s="312"/>
      <c r="B1395" s="451"/>
      <c r="C1395" s="313"/>
      <c r="D1395" s="313"/>
      <c r="E1395" s="313"/>
      <c r="F1395" s="313"/>
      <c r="G1395" s="313"/>
      <c r="H1395" s="313"/>
      <c r="I1395" s="313"/>
      <c r="J1395" s="313"/>
      <c r="K1395" s="313"/>
      <c r="L1395" s="313"/>
      <c r="M1395" s="313"/>
      <c r="N1395" s="313"/>
      <c r="O1395" s="314"/>
      <c r="P1395" s="314"/>
      <c r="Q1395" s="314"/>
      <c r="R1395" s="314"/>
      <c r="S1395" s="313"/>
      <c r="T1395" s="315"/>
      <c r="U1395" s="316"/>
      <c r="V1395" s="317"/>
      <c r="W1395" s="465"/>
      <c r="X1395" s="464"/>
      <c r="Y1395" s="319"/>
      <c r="Z1395" s="294"/>
      <c r="AA1395" s="294"/>
      <c r="AB1395" s="294"/>
      <c r="AC1395" s="294"/>
      <c r="AD1395" s="294"/>
      <c r="AE1395" s="294"/>
      <c r="AF1395" s="294"/>
      <c r="AG1395" s="294"/>
      <c r="AH1395" s="294"/>
      <c r="AI1395" s="295"/>
      <c r="AJ1395" s="296"/>
      <c r="AK1395" s="321"/>
      <c r="AL1395" s="294"/>
      <c r="AM1395" s="294"/>
      <c r="AN1395" s="320"/>
      <c r="AO1395" s="320"/>
      <c r="AP1395" s="320"/>
      <c r="AQ1395" s="320"/>
      <c r="AR1395" s="320"/>
      <c r="AS1395" s="320"/>
      <c r="AT1395" s="320"/>
      <c r="AU1395" s="320"/>
      <c r="AV1395" s="320"/>
      <c r="AW1395" s="320"/>
      <c r="AX1395" s="320"/>
      <c r="AY1395" s="320"/>
      <c r="AZ1395" s="320"/>
      <c r="BA1395" s="320"/>
      <c r="BB1395" s="320"/>
      <c r="BC1395" s="320"/>
      <c r="BD1395" s="320"/>
    </row>
    <row r="1396" spans="1:56" ht="16.5" customHeight="1">
      <c r="A1396" s="312"/>
      <c r="B1396" s="451"/>
      <c r="C1396" s="313"/>
      <c r="D1396" s="313"/>
      <c r="E1396" s="313"/>
      <c r="F1396" s="313"/>
      <c r="G1396" s="313"/>
      <c r="H1396" s="313"/>
      <c r="I1396" s="313"/>
      <c r="J1396" s="313"/>
      <c r="K1396" s="313"/>
      <c r="L1396" s="313"/>
      <c r="M1396" s="313"/>
      <c r="N1396" s="313"/>
      <c r="O1396" s="314"/>
      <c r="P1396" s="314"/>
      <c r="Q1396" s="314"/>
      <c r="R1396" s="314"/>
      <c r="S1396" s="313"/>
      <c r="T1396" s="315"/>
      <c r="U1396" s="316"/>
      <c r="V1396" s="317"/>
      <c r="W1396" s="465"/>
      <c r="X1396" s="464"/>
      <c r="Y1396" s="319"/>
      <c r="Z1396" s="294"/>
      <c r="AA1396" s="294"/>
      <c r="AB1396" s="294"/>
      <c r="AC1396" s="294"/>
      <c r="AD1396" s="294"/>
      <c r="AE1396" s="294"/>
      <c r="AF1396" s="294"/>
      <c r="AG1396" s="294"/>
      <c r="AH1396" s="294"/>
      <c r="AI1396" s="295"/>
      <c r="AJ1396" s="296"/>
      <c r="AK1396" s="321"/>
      <c r="AL1396" s="294"/>
      <c r="AM1396" s="294"/>
      <c r="AN1396" s="320"/>
      <c r="AO1396" s="320"/>
      <c r="AP1396" s="320"/>
      <c r="AQ1396" s="320"/>
      <c r="AR1396" s="320"/>
      <c r="AS1396" s="320"/>
      <c r="AT1396" s="320"/>
      <c r="AU1396" s="320"/>
      <c r="AV1396" s="320"/>
      <c r="AW1396" s="320"/>
      <c r="AX1396" s="320"/>
      <c r="AY1396" s="320"/>
      <c r="AZ1396" s="320"/>
      <c r="BA1396" s="320"/>
      <c r="BB1396" s="320"/>
      <c r="BC1396" s="320"/>
      <c r="BD1396" s="320"/>
    </row>
    <row r="1397" spans="1:56" ht="16.5" customHeight="1">
      <c r="A1397" s="312"/>
      <c r="B1397" s="451"/>
      <c r="C1397" s="313"/>
      <c r="D1397" s="313"/>
      <c r="E1397" s="313"/>
      <c r="F1397" s="313"/>
      <c r="G1397" s="313"/>
      <c r="H1397" s="313"/>
      <c r="I1397" s="313"/>
      <c r="J1397" s="313"/>
      <c r="K1397" s="313"/>
      <c r="L1397" s="313"/>
      <c r="M1397" s="313"/>
      <c r="N1397" s="313"/>
      <c r="O1397" s="314"/>
      <c r="P1397" s="314"/>
      <c r="Q1397" s="314"/>
      <c r="R1397" s="314"/>
      <c r="S1397" s="313"/>
      <c r="T1397" s="315"/>
      <c r="U1397" s="316"/>
      <c r="V1397" s="317"/>
      <c r="W1397" s="465"/>
      <c r="X1397" s="464"/>
      <c r="Y1397" s="319"/>
      <c r="Z1397" s="294"/>
      <c r="AA1397" s="294"/>
      <c r="AB1397" s="294"/>
      <c r="AC1397" s="294"/>
      <c r="AD1397" s="294"/>
      <c r="AE1397" s="294"/>
      <c r="AF1397" s="294"/>
      <c r="AG1397" s="294"/>
      <c r="AH1397" s="294"/>
      <c r="AI1397" s="295"/>
      <c r="AJ1397" s="296"/>
      <c r="AK1397" s="321"/>
      <c r="AL1397" s="294"/>
      <c r="AM1397" s="294"/>
      <c r="AN1397" s="320"/>
      <c r="AO1397" s="320"/>
      <c r="AP1397" s="320"/>
      <c r="AQ1397" s="320"/>
      <c r="AR1397" s="320"/>
      <c r="AS1397" s="320"/>
      <c r="AT1397" s="320"/>
      <c r="AU1397" s="320"/>
      <c r="AV1397" s="320"/>
      <c r="AW1397" s="320"/>
      <c r="AX1397" s="320"/>
      <c r="AY1397" s="320"/>
      <c r="AZ1397" s="320"/>
      <c r="BA1397" s="320"/>
      <c r="BB1397" s="320"/>
      <c r="BC1397" s="320"/>
      <c r="BD1397" s="320"/>
    </row>
    <row r="1398" spans="1:56" ht="16.5" customHeight="1">
      <c r="A1398" s="312"/>
      <c r="B1398" s="451"/>
      <c r="C1398" s="313"/>
      <c r="D1398" s="313"/>
      <c r="E1398" s="313"/>
      <c r="F1398" s="313"/>
      <c r="G1398" s="313"/>
      <c r="H1398" s="313"/>
      <c r="I1398" s="313"/>
      <c r="J1398" s="313"/>
      <c r="K1398" s="313"/>
      <c r="L1398" s="313"/>
      <c r="M1398" s="313"/>
      <c r="N1398" s="313"/>
      <c r="O1398" s="314"/>
      <c r="P1398" s="314"/>
      <c r="Q1398" s="314"/>
      <c r="R1398" s="314"/>
      <c r="S1398" s="313"/>
      <c r="T1398" s="315"/>
      <c r="U1398" s="316"/>
      <c r="V1398" s="317"/>
      <c r="W1398" s="465"/>
      <c r="X1398" s="464"/>
      <c r="Y1398" s="319"/>
      <c r="Z1398" s="294"/>
      <c r="AA1398" s="294"/>
      <c r="AB1398" s="294"/>
      <c r="AC1398" s="294"/>
      <c r="AD1398" s="294"/>
      <c r="AE1398" s="294"/>
      <c r="AF1398" s="294"/>
      <c r="AG1398" s="294"/>
      <c r="AH1398" s="294"/>
      <c r="AI1398" s="295"/>
      <c r="AJ1398" s="296"/>
      <c r="AK1398" s="321"/>
      <c r="AL1398" s="294"/>
      <c r="AM1398" s="294"/>
      <c r="AN1398" s="320"/>
      <c r="AO1398" s="320"/>
      <c r="AP1398" s="320"/>
      <c r="AQ1398" s="320"/>
      <c r="AR1398" s="320"/>
      <c r="AS1398" s="320"/>
      <c r="AT1398" s="320"/>
      <c r="AU1398" s="320"/>
      <c r="AV1398" s="320"/>
      <c r="AW1398" s="320"/>
      <c r="AX1398" s="320"/>
      <c r="AY1398" s="320"/>
      <c r="AZ1398" s="320"/>
      <c r="BA1398" s="320"/>
      <c r="BB1398" s="320"/>
      <c r="BC1398" s="320"/>
      <c r="BD1398" s="320"/>
    </row>
    <row r="1399" spans="1:56" ht="16.5" customHeight="1">
      <c r="A1399" s="312"/>
      <c r="B1399" s="451"/>
      <c r="C1399" s="313"/>
      <c r="D1399" s="313"/>
      <c r="E1399" s="313"/>
      <c r="F1399" s="313"/>
      <c r="G1399" s="313"/>
      <c r="H1399" s="313"/>
      <c r="I1399" s="313"/>
      <c r="J1399" s="313"/>
      <c r="K1399" s="313"/>
      <c r="L1399" s="313"/>
      <c r="M1399" s="313"/>
      <c r="N1399" s="313"/>
      <c r="O1399" s="314"/>
      <c r="P1399" s="314"/>
      <c r="Q1399" s="314"/>
      <c r="R1399" s="314"/>
      <c r="S1399" s="313"/>
      <c r="T1399" s="315"/>
      <c r="U1399" s="316"/>
      <c r="V1399" s="317"/>
      <c r="W1399" s="465"/>
      <c r="X1399" s="464"/>
      <c r="Y1399" s="319"/>
      <c r="Z1399" s="294"/>
      <c r="AA1399" s="294"/>
      <c r="AB1399" s="294"/>
      <c r="AC1399" s="294"/>
      <c r="AD1399" s="294"/>
      <c r="AE1399" s="294"/>
      <c r="AF1399" s="294"/>
      <c r="AG1399" s="294"/>
      <c r="AH1399" s="294"/>
      <c r="AI1399" s="295"/>
      <c r="AJ1399" s="296"/>
      <c r="AK1399" s="321"/>
      <c r="AL1399" s="294"/>
      <c r="AM1399" s="294"/>
      <c r="AN1399" s="320"/>
      <c r="AO1399" s="320"/>
      <c r="AP1399" s="320"/>
      <c r="AQ1399" s="320"/>
      <c r="AR1399" s="320"/>
      <c r="AS1399" s="320"/>
      <c r="AT1399" s="320"/>
      <c r="AU1399" s="320"/>
      <c r="AV1399" s="320"/>
      <c r="AW1399" s="320"/>
      <c r="AX1399" s="320"/>
      <c r="AY1399" s="320"/>
      <c r="AZ1399" s="320"/>
      <c r="BA1399" s="320"/>
      <c r="BB1399" s="320"/>
      <c r="BC1399" s="320"/>
      <c r="BD1399" s="320"/>
    </row>
    <row r="1400" spans="1:56" ht="16.5" customHeight="1">
      <c r="A1400" s="312"/>
      <c r="B1400" s="451"/>
      <c r="C1400" s="313"/>
      <c r="D1400" s="313"/>
      <c r="E1400" s="313"/>
      <c r="F1400" s="313"/>
      <c r="G1400" s="313"/>
      <c r="H1400" s="313"/>
      <c r="I1400" s="313"/>
      <c r="J1400" s="313"/>
      <c r="K1400" s="313"/>
      <c r="L1400" s="313"/>
      <c r="M1400" s="313"/>
      <c r="N1400" s="313"/>
      <c r="O1400" s="314"/>
      <c r="P1400" s="314"/>
      <c r="Q1400" s="314"/>
      <c r="R1400" s="314"/>
      <c r="S1400" s="313"/>
      <c r="T1400" s="315"/>
      <c r="U1400" s="316"/>
      <c r="V1400" s="317"/>
      <c r="W1400" s="465"/>
      <c r="X1400" s="464"/>
      <c r="Y1400" s="319"/>
      <c r="Z1400" s="294"/>
      <c r="AA1400" s="294"/>
      <c r="AB1400" s="294"/>
      <c r="AC1400" s="294"/>
      <c r="AD1400" s="294"/>
      <c r="AE1400" s="294"/>
      <c r="AF1400" s="294"/>
      <c r="AG1400" s="294"/>
      <c r="AH1400" s="294"/>
      <c r="AI1400" s="295"/>
      <c r="AJ1400" s="296"/>
      <c r="AK1400" s="321"/>
      <c r="AL1400" s="294"/>
      <c r="AM1400" s="294"/>
      <c r="AN1400" s="320"/>
      <c r="AO1400" s="320"/>
      <c r="AP1400" s="320"/>
      <c r="AQ1400" s="320"/>
      <c r="AR1400" s="320"/>
      <c r="AS1400" s="320"/>
      <c r="AT1400" s="320"/>
      <c r="AU1400" s="320"/>
      <c r="AV1400" s="320"/>
      <c r="AW1400" s="320"/>
      <c r="AX1400" s="320"/>
      <c r="AY1400" s="320"/>
      <c r="AZ1400" s="320"/>
      <c r="BA1400" s="320"/>
      <c r="BB1400" s="320"/>
      <c r="BC1400" s="320"/>
      <c r="BD1400" s="320"/>
    </row>
    <row r="1401" spans="1:56" ht="16.5" customHeight="1">
      <c r="A1401" s="312"/>
      <c r="B1401" s="451"/>
      <c r="C1401" s="313"/>
      <c r="D1401" s="313"/>
      <c r="E1401" s="313"/>
      <c r="F1401" s="313"/>
      <c r="G1401" s="313"/>
      <c r="H1401" s="313"/>
      <c r="I1401" s="313"/>
      <c r="J1401" s="313"/>
      <c r="K1401" s="313"/>
      <c r="L1401" s="313"/>
      <c r="M1401" s="313"/>
      <c r="N1401" s="313"/>
      <c r="O1401" s="314"/>
      <c r="P1401" s="314"/>
      <c r="Q1401" s="314"/>
      <c r="R1401" s="314"/>
      <c r="S1401" s="313"/>
      <c r="T1401" s="315"/>
      <c r="U1401" s="316"/>
      <c r="V1401" s="317"/>
      <c r="W1401" s="465"/>
      <c r="X1401" s="464"/>
      <c r="Y1401" s="319"/>
      <c r="Z1401" s="294"/>
      <c r="AA1401" s="294"/>
      <c r="AB1401" s="294"/>
      <c r="AC1401" s="294"/>
      <c r="AD1401" s="294"/>
      <c r="AE1401" s="294"/>
      <c r="AF1401" s="294"/>
      <c r="AG1401" s="294"/>
      <c r="AH1401" s="294"/>
      <c r="AI1401" s="295"/>
      <c r="AJ1401" s="296"/>
      <c r="AK1401" s="321"/>
      <c r="AL1401" s="294"/>
      <c r="AM1401" s="294"/>
      <c r="AN1401" s="320"/>
      <c r="AO1401" s="320"/>
      <c r="AP1401" s="320"/>
      <c r="AQ1401" s="320"/>
      <c r="AR1401" s="320"/>
      <c r="AS1401" s="320"/>
      <c r="AT1401" s="320"/>
      <c r="AU1401" s="320"/>
      <c r="AV1401" s="320"/>
      <c r="AW1401" s="320"/>
      <c r="AX1401" s="320"/>
      <c r="AY1401" s="320"/>
      <c r="AZ1401" s="320"/>
      <c r="BA1401" s="320"/>
      <c r="BB1401" s="320"/>
      <c r="BC1401" s="320"/>
      <c r="BD1401" s="320"/>
    </row>
    <row r="1402" spans="1:56" ht="16.5" customHeight="1">
      <c r="A1402" s="312"/>
      <c r="B1402" s="451"/>
      <c r="C1402" s="313"/>
      <c r="D1402" s="313"/>
      <c r="E1402" s="313"/>
      <c r="F1402" s="313"/>
      <c r="G1402" s="313"/>
      <c r="H1402" s="313"/>
      <c r="I1402" s="313"/>
      <c r="J1402" s="313"/>
      <c r="K1402" s="313"/>
      <c r="L1402" s="313"/>
      <c r="M1402" s="313"/>
      <c r="N1402" s="313"/>
      <c r="O1402" s="314"/>
      <c r="P1402" s="314"/>
      <c r="Q1402" s="314"/>
      <c r="R1402" s="314"/>
      <c r="S1402" s="313"/>
      <c r="T1402" s="315"/>
      <c r="U1402" s="316"/>
      <c r="V1402" s="317"/>
      <c r="W1402" s="465"/>
      <c r="X1402" s="464"/>
      <c r="Y1402" s="319"/>
      <c r="Z1402" s="294"/>
      <c r="AA1402" s="294"/>
      <c r="AB1402" s="294"/>
      <c r="AC1402" s="294"/>
      <c r="AD1402" s="294"/>
      <c r="AE1402" s="294"/>
      <c r="AF1402" s="294"/>
      <c r="AG1402" s="294"/>
      <c r="AH1402" s="294"/>
      <c r="AI1402" s="295"/>
      <c r="AJ1402" s="296"/>
      <c r="AK1402" s="321"/>
      <c r="AL1402" s="294"/>
      <c r="AM1402" s="294"/>
      <c r="AN1402" s="320"/>
      <c r="AO1402" s="320"/>
      <c r="AP1402" s="320"/>
      <c r="AQ1402" s="320"/>
      <c r="AR1402" s="320"/>
      <c r="AS1402" s="320"/>
      <c r="AT1402" s="320"/>
      <c r="AU1402" s="320"/>
      <c r="AV1402" s="320"/>
      <c r="AW1402" s="320"/>
      <c r="AX1402" s="320"/>
      <c r="AY1402" s="320"/>
      <c r="AZ1402" s="320"/>
      <c r="BA1402" s="320"/>
      <c r="BB1402" s="320"/>
      <c r="BC1402" s="320"/>
      <c r="BD1402" s="320"/>
    </row>
    <row r="1403" spans="1:56" ht="16.5" customHeight="1">
      <c r="A1403" s="312"/>
      <c r="B1403" s="451"/>
      <c r="C1403" s="313"/>
      <c r="D1403" s="313"/>
      <c r="E1403" s="313"/>
      <c r="F1403" s="313"/>
      <c r="G1403" s="313"/>
      <c r="H1403" s="313"/>
      <c r="I1403" s="313"/>
      <c r="J1403" s="313"/>
      <c r="K1403" s="313"/>
      <c r="L1403" s="313"/>
      <c r="M1403" s="313"/>
      <c r="N1403" s="313"/>
      <c r="O1403" s="314"/>
      <c r="P1403" s="314"/>
      <c r="Q1403" s="314"/>
      <c r="R1403" s="314"/>
      <c r="S1403" s="313"/>
      <c r="T1403" s="315"/>
      <c r="U1403" s="316"/>
      <c r="V1403" s="317"/>
      <c r="W1403" s="465"/>
      <c r="X1403" s="464"/>
      <c r="Y1403" s="319"/>
      <c r="Z1403" s="294"/>
      <c r="AA1403" s="294"/>
      <c r="AB1403" s="294"/>
      <c r="AC1403" s="294"/>
      <c r="AD1403" s="294"/>
      <c r="AE1403" s="294"/>
      <c r="AF1403" s="294"/>
      <c r="AG1403" s="294"/>
      <c r="AH1403" s="294"/>
      <c r="AI1403" s="295"/>
      <c r="AJ1403" s="296"/>
      <c r="AK1403" s="321"/>
      <c r="AL1403" s="294"/>
      <c r="AM1403" s="294"/>
      <c r="AN1403" s="320"/>
      <c r="AO1403" s="320"/>
      <c r="AP1403" s="320"/>
      <c r="AQ1403" s="320"/>
      <c r="AR1403" s="320"/>
      <c r="AS1403" s="320"/>
      <c r="AT1403" s="320"/>
      <c r="AU1403" s="320"/>
      <c r="AV1403" s="320"/>
      <c r="AW1403" s="320"/>
      <c r="AX1403" s="320"/>
      <c r="AY1403" s="320"/>
      <c r="AZ1403" s="320"/>
      <c r="BA1403" s="320"/>
      <c r="BB1403" s="320"/>
      <c r="BC1403" s="320"/>
      <c r="BD1403" s="320"/>
    </row>
    <row r="1404" spans="1:56" ht="16.5" customHeight="1">
      <c r="A1404" s="312"/>
      <c r="B1404" s="451"/>
      <c r="C1404" s="313"/>
      <c r="D1404" s="313"/>
      <c r="E1404" s="313"/>
      <c r="F1404" s="313"/>
      <c r="G1404" s="313"/>
      <c r="H1404" s="313"/>
      <c r="I1404" s="313"/>
      <c r="J1404" s="313"/>
      <c r="K1404" s="313"/>
      <c r="L1404" s="313"/>
      <c r="M1404" s="313"/>
      <c r="N1404" s="313"/>
      <c r="O1404" s="314"/>
      <c r="P1404" s="314"/>
      <c r="Q1404" s="314"/>
      <c r="R1404" s="314"/>
      <c r="S1404" s="313"/>
      <c r="T1404" s="315"/>
      <c r="U1404" s="316"/>
      <c r="V1404" s="317"/>
      <c r="W1404" s="465"/>
      <c r="X1404" s="464"/>
      <c r="Y1404" s="319"/>
      <c r="Z1404" s="294"/>
      <c r="AA1404" s="294"/>
      <c r="AB1404" s="294"/>
      <c r="AC1404" s="294"/>
      <c r="AD1404" s="294"/>
      <c r="AE1404" s="294"/>
      <c r="AF1404" s="294"/>
      <c r="AG1404" s="294"/>
      <c r="AH1404" s="294"/>
      <c r="AI1404" s="295"/>
      <c r="AJ1404" s="296"/>
      <c r="AK1404" s="321"/>
      <c r="AL1404" s="294"/>
      <c r="AM1404" s="294"/>
      <c r="AN1404" s="320"/>
      <c r="AO1404" s="320"/>
      <c r="AP1404" s="320"/>
      <c r="AQ1404" s="320"/>
      <c r="AR1404" s="320"/>
      <c r="AS1404" s="320"/>
      <c r="AT1404" s="320"/>
      <c r="AU1404" s="320"/>
      <c r="AV1404" s="320"/>
      <c r="AW1404" s="320"/>
      <c r="AX1404" s="320"/>
      <c r="AY1404" s="320"/>
      <c r="AZ1404" s="320"/>
      <c r="BA1404" s="320"/>
      <c r="BB1404" s="320"/>
      <c r="BC1404" s="320"/>
      <c r="BD1404" s="320"/>
    </row>
    <row r="1405" spans="1:56" ht="16.5" customHeight="1">
      <c r="A1405" s="312"/>
      <c r="B1405" s="451"/>
      <c r="C1405" s="313"/>
      <c r="D1405" s="313"/>
      <c r="E1405" s="313"/>
      <c r="F1405" s="313"/>
      <c r="G1405" s="313"/>
      <c r="H1405" s="313"/>
      <c r="I1405" s="313"/>
      <c r="J1405" s="313"/>
      <c r="K1405" s="313"/>
      <c r="L1405" s="313"/>
      <c r="M1405" s="313"/>
      <c r="N1405" s="313"/>
      <c r="O1405" s="314"/>
      <c r="P1405" s="314"/>
      <c r="Q1405" s="314"/>
      <c r="R1405" s="314"/>
      <c r="S1405" s="313"/>
      <c r="T1405" s="315"/>
      <c r="U1405" s="316"/>
      <c r="V1405" s="317"/>
      <c r="W1405" s="465"/>
      <c r="X1405" s="464"/>
      <c r="Y1405" s="319"/>
      <c r="Z1405" s="294"/>
      <c r="AA1405" s="294"/>
      <c r="AB1405" s="294"/>
      <c r="AC1405" s="294"/>
      <c r="AD1405" s="294"/>
      <c r="AE1405" s="294"/>
      <c r="AF1405" s="294"/>
      <c r="AG1405" s="294"/>
      <c r="AH1405" s="294"/>
      <c r="AI1405" s="295"/>
      <c r="AJ1405" s="296"/>
      <c r="AK1405" s="321"/>
      <c r="AL1405" s="294"/>
      <c r="AM1405" s="294"/>
      <c r="AN1405" s="320"/>
      <c r="AO1405" s="320"/>
      <c r="AP1405" s="320"/>
      <c r="AQ1405" s="320"/>
      <c r="AR1405" s="320"/>
      <c r="AS1405" s="320"/>
      <c r="AT1405" s="320"/>
      <c r="AU1405" s="320"/>
      <c r="AV1405" s="320"/>
      <c r="AW1405" s="320"/>
      <c r="AX1405" s="320"/>
      <c r="AY1405" s="320"/>
      <c r="AZ1405" s="320"/>
      <c r="BA1405" s="320"/>
      <c r="BB1405" s="320"/>
      <c r="BC1405" s="320"/>
      <c r="BD1405" s="320"/>
    </row>
    <row r="1406" spans="1:56" ht="16.5" customHeight="1">
      <c r="A1406" s="312"/>
      <c r="B1406" s="451"/>
      <c r="C1406" s="313"/>
      <c r="D1406" s="313"/>
      <c r="E1406" s="313"/>
      <c r="F1406" s="313"/>
      <c r="G1406" s="313"/>
      <c r="H1406" s="313"/>
      <c r="I1406" s="313"/>
      <c r="J1406" s="313"/>
      <c r="K1406" s="313"/>
      <c r="L1406" s="313"/>
      <c r="M1406" s="313"/>
      <c r="N1406" s="313"/>
      <c r="O1406" s="314"/>
      <c r="P1406" s="314"/>
      <c r="Q1406" s="314"/>
      <c r="R1406" s="314"/>
      <c r="S1406" s="313"/>
      <c r="T1406" s="315"/>
      <c r="U1406" s="316"/>
      <c r="V1406" s="317"/>
      <c r="W1406" s="465"/>
      <c r="X1406" s="464"/>
      <c r="Y1406" s="319"/>
      <c r="Z1406" s="294"/>
      <c r="AA1406" s="294"/>
      <c r="AB1406" s="294"/>
      <c r="AC1406" s="294"/>
      <c r="AD1406" s="294"/>
      <c r="AE1406" s="294"/>
      <c r="AF1406" s="294"/>
      <c r="AG1406" s="294"/>
      <c r="AH1406" s="294"/>
      <c r="AI1406" s="295"/>
      <c r="AJ1406" s="296"/>
      <c r="AK1406" s="321"/>
      <c r="AL1406" s="294"/>
      <c r="AM1406" s="294"/>
      <c r="AN1406" s="320"/>
      <c r="AO1406" s="320"/>
      <c r="AP1406" s="320"/>
      <c r="AQ1406" s="320"/>
      <c r="AR1406" s="320"/>
      <c r="AS1406" s="320"/>
      <c r="AT1406" s="320"/>
      <c r="AU1406" s="320"/>
      <c r="AV1406" s="320"/>
      <c r="AW1406" s="320"/>
      <c r="AX1406" s="320"/>
      <c r="AY1406" s="320"/>
      <c r="AZ1406" s="320"/>
      <c r="BA1406" s="320"/>
      <c r="BB1406" s="320"/>
      <c r="BC1406" s="320"/>
      <c r="BD1406" s="320"/>
    </row>
    <row r="1407" spans="1:56" ht="16.5" customHeight="1">
      <c r="A1407" s="312"/>
      <c r="B1407" s="451"/>
      <c r="C1407" s="313"/>
      <c r="D1407" s="313"/>
      <c r="E1407" s="313"/>
      <c r="F1407" s="313"/>
      <c r="G1407" s="313"/>
      <c r="H1407" s="313"/>
      <c r="I1407" s="313"/>
      <c r="J1407" s="313"/>
      <c r="K1407" s="313"/>
      <c r="L1407" s="313"/>
      <c r="M1407" s="313"/>
      <c r="N1407" s="313"/>
      <c r="O1407" s="314"/>
      <c r="P1407" s="314"/>
      <c r="Q1407" s="314"/>
      <c r="R1407" s="314"/>
      <c r="S1407" s="313"/>
      <c r="T1407" s="315"/>
      <c r="U1407" s="316"/>
      <c r="V1407" s="317"/>
      <c r="W1407" s="465"/>
      <c r="X1407" s="464"/>
      <c r="Y1407" s="319"/>
      <c r="Z1407" s="294"/>
      <c r="AA1407" s="294"/>
      <c r="AB1407" s="294"/>
      <c r="AC1407" s="294"/>
      <c r="AD1407" s="294"/>
      <c r="AE1407" s="294"/>
      <c r="AF1407" s="294"/>
      <c r="AG1407" s="294"/>
      <c r="AH1407" s="294"/>
      <c r="AI1407" s="295"/>
      <c r="AJ1407" s="296"/>
      <c r="AK1407" s="321"/>
      <c r="AL1407" s="294"/>
      <c r="AM1407" s="294"/>
      <c r="AN1407" s="320"/>
      <c r="AO1407" s="320"/>
      <c r="AP1407" s="320"/>
      <c r="AQ1407" s="320"/>
      <c r="AR1407" s="320"/>
      <c r="AS1407" s="320"/>
      <c r="AT1407" s="320"/>
      <c r="AU1407" s="320"/>
      <c r="AV1407" s="320"/>
      <c r="AW1407" s="320"/>
      <c r="AX1407" s="320"/>
      <c r="AY1407" s="320"/>
      <c r="AZ1407" s="320"/>
      <c r="BA1407" s="320"/>
      <c r="BB1407" s="320"/>
      <c r="BC1407" s="320"/>
      <c r="BD1407" s="320"/>
    </row>
    <row r="1408" spans="1:56" ht="16.5" customHeight="1">
      <c r="A1408" s="312"/>
      <c r="B1408" s="451"/>
      <c r="C1408" s="313"/>
      <c r="D1408" s="313"/>
      <c r="E1408" s="313"/>
      <c r="F1408" s="313"/>
      <c r="G1408" s="313"/>
      <c r="H1408" s="313"/>
      <c r="I1408" s="313"/>
      <c r="J1408" s="313"/>
      <c r="K1408" s="313"/>
      <c r="L1408" s="313"/>
      <c r="M1408" s="313"/>
      <c r="N1408" s="313"/>
      <c r="O1408" s="314"/>
      <c r="P1408" s="314"/>
      <c r="Q1408" s="314"/>
      <c r="R1408" s="314"/>
      <c r="S1408" s="313"/>
      <c r="T1408" s="315"/>
      <c r="U1408" s="316"/>
      <c r="V1408" s="317"/>
      <c r="W1408" s="465"/>
      <c r="X1408" s="464"/>
      <c r="Y1408" s="319"/>
      <c r="Z1408" s="294"/>
      <c r="AA1408" s="294"/>
      <c r="AB1408" s="294"/>
      <c r="AC1408" s="294"/>
      <c r="AD1408" s="294"/>
      <c r="AE1408" s="294"/>
      <c r="AF1408" s="294"/>
      <c r="AG1408" s="294"/>
      <c r="AH1408" s="294"/>
      <c r="AI1408" s="295"/>
      <c r="AJ1408" s="296"/>
      <c r="AK1408" s="321"/>
      <c r="AL1408" s="294"/>
      <c r="AM1408" s="294"/>
      <c r="AN1408" s="320"/>
      <c r="AO1408" s="320"/>
      <c r="AP1408" s="320"/>
      <c r="AQ1408" s="320"/>
      <c r="AR1408" s="320"/>
      <c r="AS1408" s="320"/>
      <c r="AT1408" s="320"/>
      <c r="AU1408" s="320"/>
      <c r="AV1408" s="320"/>
      <c r="AW1408" s="320"/>
      <c r="AX1408" s="320"/>
      <c r="AY1408" s="320"/>
      <c r="AZ1408" s="320"/>
      <c r="BA1408" s="320"/>
      <c r="BB1408" s="320"/>
      <c r="BC1408" s="320"/>
      <c r="BD1408" s="320"/>
    </row>
    <row r="1409" spans="1:56" ht="16.5" customHeight="1">
      <c r="A1409" s="312"/>
      <c r="B1409" s="451"/>
      <c r="C1409" s="313"/>
      <c r="D1409" s="313"/>
      <c r="E1409" s="313"/>
      <c r="F1409" s="313"/>
      <c r="G1409" s="313"/>
      <c r="H1409" s="313"/>
      <c r="I1409" s="313"/>
      <c r="J1409" s="313"/>
      <c r="K1409" s="313"/>
      <c r="L1409" s="313"/>
      <c r="M1409" s="313"/>
      <c r="N1409" s="313"/>
      <c r="O1409" s="314"/>
      <c r="P1409" s="314"/>
      <c r="Q1409" s="314"/>
      <c r="R1409" s="314"/>
      <c r="S1409" s="313"/>
      <c r="T1409" s="315"/>
      <c r="U1409" s="316"/>
      <c r="V1409" s="317"/>
      <c r="W1409" s="465"/>
      <c r="X1409" s="464"/>
      <c r="Y1409" s="319"/>
      <c r="Z1409" s="294"/>
      <c r="AA1409" s="294"/>
      <c r="AB1409" s="294"/>
      <c r="AC1409" s="294"/>
      <c r="AD1409" s="294"/>
      <c r="AE1409" s="294"/>
      <c r="AF1409" s="294"/>
      <c r="AG1409" s="294"/>
      <c r="AH1409" s="294"/>
      <c r="AI1409" s="295"/>
      <c r="AJ1409" s="296"/>
      <c r="AK1409" s="321"/>
      <c r="AL1409" s="294"/>
      <c r="AM1409" s="294"/>
      <c r="AN1409" s="320"/>
      <c r="AO1409" s="320"/>
      <c r="AP1409" s="320"/>
      <c r="AQ1409" s="320"/>
      <c r="AR1409" s="320"/>
      <c r="AS1409" s="320"/>
      <c r="AT1409" s="320"/>
      <c r="AU1409" s="320"/>
      <c r="AV1409" s="320"/>
      <c r="AW1409" s="320"/>
      <c r="AX1409" s="320"/>
      <c r="AY1409" s="320"/>
      <c r="AZ1409" s="320"/>
      <c r="BA1409" s="320"/>
      <c r="BB1409" s="320"/>
      <c r="BC1409" s="320"/>
      <c r="BD1409" s="320"/>
    </row>
    <row r="1410" spans="1:56" ht="16.5" customHeight="1">
      <c r="A1410" s="312"/>
      <c r="B1410" s="451"/>
      <c r="C1410" s="313"/>
      <c r="D1410" s="313"/>
      <c r="E1410" s="313"/>
      <c r="F1410" s="313"/>
      <c r="G1410" s="313"/>
      <c r="H1410" s="313"/>
      <c r="I1410" s="313"/>
      <c r="J1410" s="313"/>
      <c r="K1410" s="313"/>
      <c r="L1410" s="313"/>
      <c r="M1410" s="313"/>
      <c r="N1410" s="313"/>
      <c r="O1410" s="314"/>
      <c r="P1410" s="314"/>
      <c r="Q1410" s="314"/>
      <c r="R1410" s="314"/>
      <c r="S1410" s="313"/>
      <c r="T1410" s="315"/>
      <c r="U1410" s="316"/>
      <c r="V1410" s="317"/>
      <c r="W1410" s="465"/>
      <c r="X1410" s="464"/>
      <c r="Y1410" s="319"/>
      <c r="Z1410" s="294"/>
      <c r="AA1410" s="294"/>
      <c r="AB1410" s="294"/>
      <c r="AC1410" s="294"/>
      <c r="AD1410" s="294"/>
      <c r="AE1410" s="294"/>
      <c r="AF1410" s="294"/>
      <c r="AG1410" s="294"/>
      <c r="AH1410" s="294"/>
      <c r="AI1410" s="295"/>
      <c r="AJ1410" s="296"/>
      <c r="AK1410" s="321"/>
      <c r="AL1410" s="294"/>
      <c r="AM1410" s="294"/>
      <c r="AN1410" s="320"/>
      <c r="AO1410" s="320"/>
      <c r="AP1410" s="320"/>
      <c r="AQ1410" s="320"/>
      <c r="AR1410" s="320"/>
      <c r="AS1410" s="320"/>
      <c r="AT1410" s="320"/>
      <c r="AU1410" s="320"/>
      <c r="AV1410" s="320"/>
      <c r="AW1410" s="320"/>
      <c r="AX1410" s="320"/>
      <c r="AY1410" s="320"/>
      <c r="AZ1410" s="320"/>
      <c r="BA1410" s="320"/>
      <c r="BB1410" s="320"/>
      <c r="BC1410" s="320"/>
      <c r="BD1410" s="320"/>
    </row>
    <row r="1411" spans="1:56" ht="16.5" customHeight="1">
      <c r="A1411" s="312"/>
      <c r="B1411" s="451"/>
      <c r="C1411" s="313"/>
      <c r="D1411" s="313"/>
      <c r="E1411" s="313"/>
      <c r="F1411" s="313"/>
      <c r="G1411" s="313"/>
      <c r="H1411" s="313"/>
      <c r="I1411" s="313"/>
      <c r="J1411" s="313"/>
      <c r="K1411" s="313"/>
      <c r="L1411" s="313"/>
      <c r="M1411" s="313"/>
      <c r="N1411" s="313"/>
      <c r="O1411" s="314"/>
      <c r="P1411" s="314"/>
      <c r="Q1411" s="314"/>
      <c r="R1411" s="314"/>
      <c r="S1411" s="313"/>
      <c r="T1411" s="315"/>
      <c r="U1411" s="316"/>
      <c r="V1411" s="317"/>
      <c r="W1411" s="465"/>
      <c r="X1411" s="464"/>
      <c r="Y1411" s="319"/>
      <c r="Z1411" s="294"/>
      <c r="AA1411" s="294"/>
      <c r="AB1411" s="294"/>
      <c r="AC1411" s="294"/>
      <c r="AD1411" s="294"/>
      <c r="AE1411" s="294"/>
      <c r="AF1411" s="294"/>
      <c r="AG1411" s="294"/>
      <c r="AH1411" s="294"/>
      <c r="AI1411" s="295"/>
      <c r="AJ1411" s="296"/>
      <c r="AK1411" s="321"/>
      <c r="AL1411" s="294"/>
      <c r="AM1411" s="294"/>
      <c r="AN1411" s="320"/>
      <c r="AO1411" s="320"/>
      <c r="AP1411" s="320"/>
      <c r="AQ1411" s="320"/>
      <c r="AR1411" s="320"/>
      <c r="AS1411" s="320"/>
      <c r="AT1411" s="320"/>
      <c r="AU1411" s="320"/>
      <c r="AV1411" s="320"/>
      <c r="AW1411" s="320"/>
      <c r="AX1411" s="320"/>
      <c r="AY1411" s="320"/>
      <c r="AZ1411" s="320"/>
      <c r="BA1411" s="320"/>
      <c r="BB1411" s="320"/>
      <c r="BC1411" s="320"/>
      <c r="BD1411" s="320"/>
    </row>
    <row r="1412" spans="1:56" ht="16.5" customHeight="1">
      <c r="A1412" s="312"/>
      <c r="B1412" s="451"/>
      <c r="C1412" s="313"/>
      <c r="D1412" s="313"/>
      <c r="E1412" s="313"/>
      <c r="F1412" s="313"/>
      <c r="G1412" s="313"/>
      <c r="H1412" s="313"/>
      <c r="I1412" s="313"/>
      <c r="J1412" s="313"/>
      <c r="K1412" s="313"/>
      <c r="L1412" s="313"/>
      <c r="M1412" s="313"/>
      <c r="N1412" s="313"/>
      <c r="O1412" s="314"/>
      <c r="P1412" s="314"/>
      <c r="Q1412" s="314"/>
      <c r="R1412" s="314"/>
      <c r="S1412" s="313"/>
      <c r="T1412" s="315"/>
      <c r="U1412" s="316"/>
      <c r="V1412" s="317"/>
      <c r="W1412" s="465"/>
      <c r="X1412" s="464"/>
      <c r="Y1412" s="319"/>
      <c r="Z1412" s="294"/>
      <c r="AA1412" s="294"/>
      <c r="AB1412" s="294"/>
      <c r="AC1412" s="294"/>
      <c r="AD1412" s="294"/>
      <c r="AE1412" s="294"/>
      <c r="AF1412" s="294"/>
      <c r="AG1412" s="294"/>
      <c r="AH1412" s="294"/>
      <c r="AI1412" s="295"/>
      <c r="AJ1412" s="296"/>
      <c r="AK1412" s="321"/>
      <c r="AL1412" s="294"/>
      <c r="AM1412" s="294"/>
      <c r="AN1412" s="320"/>
      <c r="AO1412" s="320"/>
      <c r="AP1412" s="320"/>
      <c r="AQ1412" s="320"/>
      <c r="AR1412" s="320"/>
      <c r="AS1412" s="320"/>
      <c r="AT1412" s="320"/>
      <c r="AU1412" s="320"/>
      <c r="AV1412" s="320"/>
      <c r="AW1412" s="320"/>
      <c r="AX1412" s="320"/>
      <c r="AY1412" s="320"/>
      <c r="AZ1412" s="320"/>
      <c r="BA1412" s="320"/>
      <c r="BB1412" s="320"/>
      <c r="BC1412" s="320"/>
      <c r="BD1412" s="320"/>
    </row>
    <row r="1413" spans="1:56" ht="16.5" customHeight="1">
      <c r="A1413" s="312"/>
      <c r="B1413" s="451"/>
      <c r="C1413" s="313"/>
      <c r="D1413" s="313"/>
      <c r="E1413" s="313"/>
      <c r="F1413" s="313"/>
      <c r="G1413" s="313"/>
      <c r="H1413" s="313"/>
      <c r="I1413" s="313"/>
      <c r="J1413" s="313"/>
      <c r="K1413" s="313"/>
      <c r="L1413" s="313"/>
      <c r="M1413" s="313"/>
      <c r="N1413" s="313"/>
      <c r="O1413" s="314"/>
      <c r="P1413" s="314"/>
      <c r="Q1413" s="314"/>
      <c r="R1413" s="314"/>
      <c r="S1413" s="313"/>
      <c r="T1413" s="315"/>
      <c r="U1413" s="316"/>
      <c r="V1413" s="317"/>
      <c r="W1413" s="465"/>
      <c r="X1413" s="464"/>
      <c r="Y1413" s="319"/>
      <c r="Z1413" s="294"/>
      <c r="AA1413" s="294"/>
      <c r="AB1413" s="294"/>
      <c r="AC1413" s="294"/>
      <c r="AD1413" s="294"/>
      <c r="AE1413" s="294"/>
      <c r="AF1413" s="294"/>
      <c r="AG1413" s="294"/>
      <c r="AH1413" s="294"/>
      <c r="AI1413" s="295"/>
      <c r="AJ1413" s="296"/>
      <c r="AK1413" s="321"/>
      <c r="AL1413" s="294"/>
      <c r="AM1413" s="294"/>
      <c r="AN1413" s="320"/>
      <c r="AO1413" s="320"/>
      <c r="AP1413" s="320"/>
      <c r="AQ1413" s="320"/>
      <c r="AR1413" s="320"/>
      <c r="AS1413" s="320"/>
      <c r="AT1413" s="320"/>
      <c r="AU1413" s="320"/>
      <c r="AV1413" s="320"/>
      <c r="AW1413" s="320"/>
      <c r="AX1413" s="320"/>
      <c r="AY1413" s="320"/>
      <c r="AZ1413" s="320"/>
      <c r="BA1413" s="320"/>
      <c r="BB1413" s="320"/>
      <c r="BC1413" s="320"/>
      <c r="BD1413" s="320"/>
    </row>
    <row r="1414" spans="1:56" ht="16.5" customHeight="1">
      <c r="A1414" s="312"/>
      <c r="B1414" s="451"/>
      <c r="C1414" s="313"/>
      <c r="D1414" s="313"/>
      <c r="E1414" s="313"/>
      <c r="F1414" s="313"/>
      <c r="G1414" s="313"/>
      <c r="H1414" s="313"/>
      <c r="I1414" s="313"/>
      <c r="J1414" s="313"/>
      <c r="K1414" s="313"/>
      <c r="L1414" s="313"/>
      <c r="M1414" s="313"/>
      <c r="N1414" s="313"/>
      <c r="O1414" s="314"/>
      <c r="P1414" s="314"/>
      <c r="Q1414" s="314"/>
      <c r="R1414" s="314"/>
      <c r="S1414" s="313"/>
      <c r="T1414" s="315"/>
      <c r="U1414" s="316"/>
      <c r="V1414" s="317"/>
      <c r="W1414" s="465"/>
      <c r="X1414" s="464"/>
      <c r="Y1414" s="319"/>
      <c r="Z1414" s="294"/>
      <c r="AA1414" s="294"/>
      <c r="AB1414" s="294"/>
      <c r="AC1414" s="294"/>
      <c r="AD1414" s="294"/>
      <c r="AE1414" s="294"/>
      <c r="AF1414" s="294"/>
      <c r="AG1414" s="294"/>
      <c r="AH1414" s="294"/>
      <c r="AI1414" s="295"/>
      <c r="AJ1414" s="296"/>
      <c r="AK1414" s="321"/>
      <c r="AL1414" s="294"/>
      <c r="AM1414" s="294"/>
      <c r="AN1414" s="320"/>
      <c r="AO1414" s="320"/>
      <c r="AP1414" s="320"/>
      <c r="AQ1414" s="320"/>
      <c r="AR1414" s="320"/>
      <c r="AS1414" s="320"/>
      <c r="AT1414" s="320"/>
      <c r="AU1414" s="320"/>
      <c r="AV1414" s="320"/>
      <c r="AW1414" s="320"/>
      <c r="AX1414" s="320"/>
      <c r="AY1414" s="320"/>
      <c r="AZ1414" s="320"/>
      <c r="BA1414" s="320"/>
      <c r="BB1414" s="320"/>
      <c r="BC1414" s="320"/>
      <c r="BD1414" s="320"/>
    </row>
    <row r="1415" spans="1:56" ht="16.5" customHeight="1">
      <c r="A1415" s="312"/>
      <c r="B1415" s="451"/>
      <c r="C1415" s="313"/>
      <c r="D1415" s="313"/>
      <c r="E1415" s="313"/>
      <c r="F1415" s="313"/>
      <c r="G1415" s="313"/>
      <c r="H1415" s="313"/>
      <c r="I1415" s="313"/>
      <c r="J1415" s="313"/>
      <c r="K1415" s="313"/>
      <c r="L1415" s="313"/>
      <c r="M1415" s="313"/>
      <c r="N1415" s="313"/>
      <c r="O1415" s="314"/>
      <c r="P1415" s="314"/>
      <c r="Q1415" s="314"/>
      <c r="R1415" s="314"/>
      <c r="S1415" s="313"/>
      <c r="T1415" s="315"/>
      <c r="U1415" s="316"/>
      <c r="V1415" s="317"/>
      <c r="W1415" s="465"/>
      <c r="X1415" s="464"/>
      <c r="Y1415" s="319"/>
      <c r="Z1415" s="294"/>
      <c r="AA1415" s="294"/>
      <c r="AB1415" s="294"/>
      <c r="AC1415" s="294"/>
      <c r="AD1415" s="294"/>
      <c r="AE1415" s="294"/>
      <c r="AF1415" s="294"/>
      <c r="AG1415" s="294"/>
      <c r="AH1415" s="294"/>
      <c r="AI1415" s="295"/>
      <c r="AJ1415" s="296"/>
      <c r="AK1415" s="321"/>
      <c r="AL1415" s="294"/>
      <c r="AM1415" s="294"/>
      <c r="AN1415" s="320"/>
      <c r="AO1415" s="320"/>
      <c r="AP1415" s="320"/>
      <c r="AQ1415" s="320"/>
      <c r="AR1415" s="320"/>
      <c r="AS1415" s="320"/>
      <c r="AT1415" s="320"/>
      <c r="AU1415" s="320"/>
      <c r="AV1415" s="320"/>
      <c r="AW1415" s="320"/>
      <c r="AX1415" s="320"/>
      <c r="AY1415" s="320"/>
      <c r="AZ1415" s="320"/>
      <c r="BA1415" s="320"/>
      <c r="BB1415" s="320"/>
      <c r="BC1415" s="320"/>
      <c r="BD1415" s="320"/>
    </row>
    <row r="1416" spans="1:56" ht="16.5" customHeight="1">
      <c r="A1416" s="312"/>
      <c r="B1416" s="451"/>
      <c r="C1416" s="313"/>
      <c r="D1416" s="313"/>
      <c r="E1416" s="313"/>
      <c r="F1416" s="313"/>
      <c r="G1416" s="313"/>
      <c r="H1416" s="313"/>
      <c r="I1416" s="313"/>
      <c r="J1416" s="313"/>
      <c r="K1416" s="313"/>
      <c r="L1416" s="313"/>
      <c r="M1416" s="313"/>
      <c r="N1416" s="313"/>
      <c r="O1416" s="314"/>
      <c r="P1416" s="314"/>
      <c r="Q1416" s="314"/>
      <c r="R1416" s="314"/>
      <c r="S1416" s="313"/>
      <c r="T1416" s="315"/>
      <c r="U1416" s="316"/>
      <c r="V1416" s="317"/>
      <c r="W1416" s="465"/>
      <c r="X1416" s="464"/>
      <c r="Y1416" s="319"/>
      <c r="Z1416" s="294"/>
      <c r="AA1416" s="294"/>
      <c r="AB1416" s="294"/>
      <c r="AC1416" s="294"/>
      <c r="AD1416" s="294"/>
      <c r="AE1416" s="294"/>
      <c r="AF1416" s="294"/>
      <c r="AG1416" s="294"/>
      <c r="AH1416" s="294"/>
      <c r="AI1416" s="295"/>
      <c r="AJ1416" s="296"/>
      <c r="AK1416" s="321"/>
      <c r="AL1416" s="294"/>
      <c r="AM1416" s="294"/>
      <c r="AN1416" s="320"/>
      <c r="AO1416" s="320"/>
      <c r="AP1416" s="320"/>
      <c r="AQ1416" s="320"/>
      <c r="AR1416" s="320"/>
      <c r="AS1416" s="320"/>
      <c r="AT1416" s="320"/>
      <c r="AU1416" s="320"/>
      <c r="AV1416" s="320"/>
      <c r="AW1416" s="320"/>
      <c r="AX1416" s="320"/>
      <c r="AY1416" s="320"/>
      <c r="AZ1416" s="320"/>
      <c r="BA1416" s="320"/>
      <c r="BB1416" s="320"/>
      <c r="BC1416" s="320"/>
      <c r="BD1416" s="320"/>
    </row>
    <row r="1417" spans="1:56" ht="16.5" customHeight="1">
      <c r="A1417" s="312"/>
      <c r="B1417" s="451"/>
      <c r="C1417" s="313"/>
      <c r="D1417" s="313"/>
      <c r="E1417" s="313"/>
      <c r="F1417" s="313"/>
      <c r="G1417" s="313"/>
      <c r="H1417" s="313"/>
      <c r="I1417" s="313"/>
      <c r="J1417" s="313"/>
      <c r="K1417" s="313"/>
      <c r="L1417" s="313"/>
      <c r="M1417" s="313"/>
      <c r="N1417" s="313"/>
      <c r="O1417" s="314"/>
      <c r="P1417" s="314"/>
      <c r="Q1417" s="314"/>
      <c r="R1417" s="314"/>
      <c r="S1417" s="313"/>
      <c r="T1417" s="315"/>
      <c r="U1417" s="316"/>
      <c r="V1417" s="317"/>
      <c r="W1417" s="465"/>
      <c r="X1417" s="464"/>
      <c r="Y1417" s="319"/>
      <c r="Z1417" s="294"/>
      <c r="AA1417" s="294"/>
      <c r="AB1417" s="294"/>
      <c r="AC1417" s="294"/>
      <c r="AD1417" s="294"/>
      <c r="AE1417" s="294"/>
      <c r="AF1417" s="294"/>
      <c r="AG1417" s="294"/>
      <c r="AH1417" s="294"/>
      <c r="AI1417" s="295"/>
      <c r="AJ1417" s="296"/>
      <c r="AK1417" s="321"/>
      <c r="AL1417" s="294"/>
      <c r="AM1417" s="294"/>
      <c r="AN1417" s="320"/>
      <c r="AO1417" s="320"/>
      <c r="AP1417" s="320"/>
      <c r="AQ1417" s="320"/>
      <c r="AR1417" s="320"/>
      <c r="AS1417" s="320"/>
      <c r="AT1417" s="320"/>
      <c r="AU1417" s="320"/>
      <c r="AV1417" s="320"/>
      <c r="AW1417" s="320"/>
      <c r="AX1417" s="320"/>
      <c r="AY1417" s="320"/>
      <c r="AZ1417" s="320"/>
      <c r="BA1417" s="320"/>
      <c r="BB1417" s="320"/>
      <c r="BC1417" s="320"/>
      <c r="BD1417" s="320"/>
    </row>
    <row r="1418" spans="1:56" ht="16.5" customHeight="1">
      <c r="A1418" s="312"/>
      <c r="B1418" s="451"/>
      <c r="C1418" s="313"/>
      <c r="D1418" s="313"/>
      <c r="E1418" s="313"/>
      <c r="F1418" s="313"/>
      <c r="G1418" s="313"/>
      <c r="H1418" s="313"/>
      <c r="I1418" s="313"/>
      <c r="J1418" s="313"/>
      <c r="K1418" s="313"/>
      <c r="L1418" s="313"/>
      <c r="M1418" s="313"/>
      <c r="N1418" s="313"/>
      <c r="O1418" s="314"/>
      <c r="P1418" s="314"/>
      <c r="Q1418" s="314"/>
      <c r="R1418" s="314"/>
      <c r="S1418" s="313"/>
      <c r="T1418" s="315"/>
      <c r="U1418" s="316"/>
      <c r="V1418" s="317"/>
      <c r="W1418" s="465"/>
      <c r="X1418" s="464"/>
      <c r="Y1418" s="319"/>
      <c r="Z1418" s="294"/>
      <c r="AA1418" s="294"/>
      <c r="AB1418" s="294"/>
      <c r="AC1418" s="294"/>
      <c r="AD1418" s="294"/>
      <c r="AE1418" s="294"/>
      <c r="AF1418" s="294"/>
      <c r="AG1418" s="294"/>
      <c r="AH1418" s="294"/>
      <c r="AI1418" s="295"/>
      <c r="AJ1418" s="296"/>
      <c r="AK1418" s="321"/>
      <c r="AL1418" s="294"/>
      <c r="AM1418" s="294"/>
      <c r="AN1418" s="320"/>
      <c r="AO1418" s="320"/>
      <c r="AP1418" s="320"/>
      <c r="AQ1418" s="320"/>
      <c r="AR1418" s="320"/>
      <c r="AS1418" s="320"/>
      <c r="AT1418" s="320"/>
      <c r="AU1418" s="320"/>
      <c r="AV1418" s="320"/>
      <c r="AW1418" s="320"/>
      <c r="AX1418" s="320"/>
      <c r="AY1418" s="320"/>
      <c r="AZ1418" s="320"/>
      <c r="BA1418" s="320"/>
      <c r="BB1418" s="320"/>
      <c r="BC1418" s="320"/>
      <c r="BD1418" s="320"/>
    </row>
    <row r="1419" spans="1:56" ht="16.5" customHeight="1">
      <c r="A1419" s="312"/>
      <c r="B1419" s="451"/>
      <c r="C1419" s="313"/>
      <c r="D1419" s="313"/>
      <c r="E1419" s="313"/>
      <c r="F1419" s="313"/>
      <c r="G1419" s="313"/>
      <c r="H1419" s="313"/>
      <c r="I1419" s="313"/>
      <c r="J1419" s="313"/>
      <c r="K1419" s="313"/>
      <c r="L1419" s="313"/>
      <c r="M1419" s="313"/>
      <c r="N1419" s="313"/>
      <c r="O1419" s="314"/>
      <c r="P1419" s="314"/>
      <c r="Q1419" s="314"/>
      <c r="R1419" s="314"/>
      <c r="S1419" s="313"/>
      <c r="T1419" s="315"/>
      <c r="U1419" s="316"/>
      <c r="V1419" s="317"/>
      <c r="W1419" s="465"/>
      <c r="X1419" s="464"/>
      <c r="Y1419" s="319"/>
      <c r="Z1419" s="294"/>
      <c r="AA1419" s="294"/>
      <c r="AB1419" s="294"/>
      <c r="AC1419" s="294"/>
      <c r="AD1419" s="294"/>
      <c r="AE1419" s="294"/>
      <c r="AF1419" s="294"/>
      <c r="AG1419" s="294"/>
      <c r="AH1419" s="294"/>
      <c r="AI1419" s="295"/>
      <c r="AJ1419" s="296"/>
      <c r="AK1419" s="321"/>
      <c r="AL1419" s="294"/>
      <c r="AM1419" s="294"/>
      <c r="AN1419" s="320"/>
      <c r="AO1419" s="320"/>
      <c r="AP1419" s="320"/>
      <c r="AQ1419" s="320"/>
      <c r="AR1419" s="320"/>
      <c r="AS1419" s="320"/>
      <c r="AT1419" s="320"/>
      <c r="AU1419" s="320"/>
      <c r="AV1419" s="320"/>
      <c r="AW1419" s="320"/>
      <c r="AX1419" s="320"/>
      <c r="AY1419" s="320"/>
      <c r="AZ1419" s="320"/>
      <c r="BA1419" s="320"/>
      <c r="BB1419" s="320"/>
      <c r="BC1419" s="320"/>
      <c r="BD1419" s="320"/>
    </row>
    <row r="1420" spans="1:56" ht="16.5" customHeight="1">
      <c r="A1420" s="312"/>
      <c r="B1420" s="451"/>
      <c r="C1420" s="313"/>
      <c r="D1420" s="313"/>
      <c r="E1420" s="313"/>
      <c r="F1420" s="313"/>
      <c r="G1420" s="313"/>
      <c r="H1420" s="313"/>
      <c r="I1420" s="313"/>
      <c r="J1420" s="313"/>
      <c r="K1420" s="313"/>
      <c r="L1420" s="313"/>
      <c r="M1420" s="313"/>
      <c r="N1420" s="313"/>
      <c r="O1420" s="314"/>
      <c r="P1420" s="314"/>
      <c r="Q1420" s="314"/>
      <c r="R1420" s="314"/>
      <c r="S1420" s="313"/>
      <c r="T1420" s="315"/>
      <c r="U1420" s="316"/>
      <c r="V1420" s="317"/>
      <c r="W1420" s="465"/>
      <c r="X1420" s="464"/>
      <c r="Y1420" s="319"/>
      <c r="Z1420" s="294"/>
      <c r="AA1420" s="294"/>
      <c r="AB1420" s="294"/>
      <c r="AC1420" s="294"/>
      <c r="AD1420" s="294"/>
      <c r="AE1420" s="294"/>
      <c r="AF1420" s="294"/>
      <c r="AG1420" s="294"/>
      <c r="AH1420" s="294"/>
      <c r="AI1420" s="295"/>
      <c r="AJ1420" s="296"/>
      <c r="AK1420" s="321"/>
      <c r="AL1420" s="294"/>
      <c r="AM1420" s="294"/>
      <c r="AN1420" s="320"/>
      <c r="AO1420" s="320"/>
      <c r="AP1420" s="320"/>
      <c r="AQ1420" s="320"/>
      <c r="AR1420" s="320"/>
      <c r="AS1420" s="320"/>
      <c r="AT1420" s="320"/>
      <c r="AU1420" s="320"/>
      <c r="AV1420" s="320"/>
      <c r="AW1420" s="320"/>
      <c r="AX1420" s="320"/>
      <c r="AY1420" s="320"/>
      <c r="AZ1420" s="320"/>
      <c r="BA1420" s="320"/>
      <c r="BB1420" s="320"/>
      <c r="BC1420" s="320"/>
      <c r="BD1420" s="320"/>
    </row>
    <row r="1421" spans="1:56" ht="16.5" customHeight="1">
      <c r="A1421" s="312"/>
      <c r="B1421" s="451"/>
      <c r="C1421" s="313"/>
      <c r="D1421" s="313"/>
      <c r="E1421" s="313"/>
      <c r="F1421" s="313"/>
      <c r="G1421" s="313"/>
      <c r="H1421" s="313"/>
      <c r="I1421" s="313"/>
      <c r="J1421" s="313"/>
      <c r="K1421" s="313"/>
      <c r="L1421" s="313"/>
      <c r="M1421" s="313"/>
      <c r="N1421" s="313"/>
      <c r="O1421" s="314"/>
      <c r="P1421" s="314"/>
      <c r="Q1421" s="314"/>
      <c r="R1421" s="314"/>
      <c r="S1421" s="313"/>
      <c r="T1421" s="315"/>
      <c r="U1421" s="316"/>
      <c r="V1421" s="317"/>
      <c r="W1421" s="465"/>
      <c r="X1421" s="464"/>
      <c r="Y1421" s="319"/>
      <c r="Z1421" s="294"/>
      <c r="AA1421" s="294"/>
      <c r="AB1421" s="294"/>
      <c r="AC1421" s="294"/>
      <c r="AD1421" s="294"/>
      <c r="AE1421" s="294"/>
      <c r="AF1421" s="294"/>
      <c r="AG1421" s="294"/>
      <c r="AH1421" s="294"/>
      <c r="AI1421" s="295"/>
      <c r="AJ1421" s="296"/>
      <c r="AK1421" s="321"/>
      <c r="AL1421" s="294"/>
      <c r="AM1421" s="294"/>
      <c r="AN1421" s="320"/>
      <c r="AO1421" s="320"/>
      <c r="AP1421" s="320"/>
      <c r="AQ1421" s="320"/>
      <c r="AR1421" s="320"/>
      <c r="AS1421" s="320"/>
      <c r="AT1421" s="320"/>
      <c r="AU1421" s="320"/>
      <c r="AV1421" s="320"/>
      <c r="AW1421" s="320"/>
      <c r="AX1421" s="320"/>
      <c r="AY1421" s="320"/>
      <c r="AZ1421" s="320"/>
      <c r="BA1421" s="320"/>
      <c r="BB1421" s="320"/>
      <c r="BC1421" s="320"/>
      <c r="BD1421" s="320"/>
    </row>
    <row r="1422" spans="1:56" ht="16.5" customHeight="1">
      <c r="A1422" s="312"/>
      <c r="B1422" s="451"/>
      <c r="C1422" s="313"/>
      <c r="D1422" s="313"/>
      <c r="E1422" s="313"/>
      <c r="F1422" s="313"/>
      <c r="G1422" s="313"/>
      <c r="H1422" s="313"/>
      <c r="I1422" s="313"/>
      <c r="J1422" s="313"/>
      <c r="K1422" s="313"/>
      <c r="L1422" s="313"/>
      <c r="M1422" s="313"/>
      <c r="N1422" s="313"/>
      <c r="O1422" s="314"/>
      <c r="P1422" s="314"/>
      <c r="Q1422" s="314"/>
      <c r="R1422" s="314"/>
      <c r="S1422" s="313"/>
      <c r="T1422" s="315"/>
      <c r="U1422" s="316"/>
      <c r="V1422" s="317"/>
      <c r="W1422" s="465"/>
      <c r="X1422" s="464"/>
      <c r="Y1422" s="319"/>
      <c r="Z1422" s="294"/>
      <c r="AA1422" s="294"/>
      <c r="AB1422" s="294"/>
      <c r="AC1422" s="294"/>
      <c r="AD1422" s="294"/>
      <c r="AE1422" s="294"/>
      <c r="AF1422" s="294"/>
      <c r="AG1422" s="294"/>
      <c r="AH1422" s="294"/>
      <c r="AI1422" s="295"/>
      <c r="AJ1422" s="296"/>
      <c r="AK1422" s="321"/>
      <c r="AL1422" s="294"/>
      <c r="AM1422" s="294"/>
      <c r="AN1422" s="320"/>
      <c r="AO1422" s="320"/>
      <c r="AP1422" s="320"/>
      <c r="AQ1422" s="320"/>
      <c r="AR1422" s="320"/>
      <c r="AS1422" s="320"/>
      <c r="AT1422" s="320"/>
      <c r="AU1422" s="320"/>
      <c r="AV1422" s="320"/>
      <c r="AW1422" s="320"/>
      <c r="AX1422" s="320"/>
      <c r="AY1422" s="320"/>
      <c r="AZ1422" s="320"/>
      <c r="BA1422" s="320"/>
      <c r="BB1422" s="320"/>
      <c r="BC1422" s="320"/>
      <c r="BD1422" s="320"/>
    </row>
    <row r="1423" spans="1:56" ht="16.5" customHeight="1">
      <c r="A1423" s="312"/>
      <c r="B1423" s="451"/>
      <c r="C1423" s="313"/>
      <c r="D1423" s="313"/>
      <c r="E1423" s="313"/>
      <c r="F1423" s="313"/>
      <c r="G1423" s="313"/>
      <c r="H1423" s="313"/>
      <c r="I1423" s="313"/>
      <c r="J1423" s="313"/>
      <c r="K1423" s="313"/>
      <c r="L1423" s="313"/>
      <c r="M1423" s="313"/>
      <c r="N1423" s="313"/>
      <c r="O1423" s="314"/>
      <c r="P1423" s="314"/>
      <c r="Q1423" s="314"/>
      <c r="R1423" s="314"/>
      <c r="S1423" s="313"/>
      <c r="T1423" s="315"/>
      <c r="U1423" s="316"/>
      <c r="V1423" s="317"/>
      <c r="W1423" s="465"/>
      <c r="X1423" s="464"/>
      <c r="Y1423" s="319"/>
      <c r="Z1423" s="294"/>
      <c r="AA1423" s="294"/>
      <c r="AB1423" s="294"/>
      <c r="AC1423" s="294"/>
      <c r="AD1423" s="294"/>
      <c r="AE1423" s="294"/>
      <c r="AF1423" s="294"/>
      <c r="AG1423" s="294"/>
      <c r="AH1423" s="294"/>
      <c r="AI1423" s="295"/>
      <c r="AJ1423" s="296"/>
      <c r="AK1423" s="321"/>
      <c r="AL1423" s="294"/>
      <c r="AM1423" s="294"/>
      <c r="AN1423" s="320"/>
      <c r="AO1423" s="320"/>
      <c r="AP1423" s="320"/>
      <c r="AQ1423" s="320"/>
      <c r="AR1423" s="320"/>
      <c r="AS1423" s="320"/>
      <c r="AT1423" s="320"/>
      <c r="AU1423" s="320"/>
      <c r="AV1423" s="320"/>
      <c r="AW1423" s="320"/>
      <c r="AX1423" s="320"/>
      <c r="AY1423" s="320"/>
      <c r="AZ1423" s="320"/>
      <c r="BA1423" s="320"/>
      <c r="BB1423" s="320"/>
      <c r="BC1423" s="320"/>
      <c r="BD1423" s="320"/>
    </row>
    <row r="1424" spans="1:56" ht="16.5" customHeight="1">
      <c r="A1424" s="312"/>
      <c r="B1424" s="451"/>
      <c r="C1424" s="313"/>
      <c r="D1424" s="313"/>
      <c r="E1424" s="313"/>
      <c r="F1424" s="313"/>
      <c r="G1424" s="313"/>
      <c r="H1424" s="313"/>
      <c r="I1424" s="313"/>
      <c r="J1424" s="313"/>
      <c r="K1424" s="313"/>
      <c r="L1424" s="313"/>
      <c r="M1424" s="313"/>
      <c r="N1424" s="313"/>
      <c r="O1424" s="314"/>
      <c r="P1424" s="314"/>
      <c r="Q1424" s="314"/>
      <c r="R1424" s="314"/>
      <c r="S1424" s="313"/>
      <c r="T1424" s="315"/>
      <c r="U1424" s="316"/>
      <c r="V1424" s="317"/>
      <c r="W1424" s="465"/>
      <c r="X1424" s="464"/>
      <c r="Y1424" s="319"/>
      <c r="Z1424" s="294"/>
      <c r="AA1424" s="294"/>
      <c r="AB1424" s="294"/>
      <c r="AC1424" s="294"/>
      <c r="AD1424" s="294"/>
      <c r="AE1424" s="294"/>
      <c r="AF1424" s="294"/>
      <c r="AG1424" s="294"/>
      <c r="AH1424" s="294"/>
      <c r="AI1424" s="295"/>
      <c r="AJ1424" s="296"/>
      <c r="AK1424" s="321"/>
      <c r="AL1424" s="294"/>
      <c r="AM1424" s="294"/>
      <c r="AN1424" s="320"/>
      <c r="AO1424" s="320"/>
      <c r="AP1424" s="320"/>
      <c r="AQ1424" s="320"/>
      <c r="AR1424" s="320"/>
      <c r="AS1424" s="320"/>
      <c r="AT1424" s="320"/>
      <c r="AU1424" s="320"/>
      <c r="AV1424" s="320"/>
      <c r="AW1424" s="320"/>
      <c r="AX1424" s="320"/>
      <c r="AY1424" s="320"/>
      <c r="AZ1424" s="320"/>
      <c r="BA1424" s="320"/>
      <c r="BB1424" s="320"/>
      <c r="BC1424" s="320"/>
      <c r="BD1424" s="320"/>
    </row>
    <row r="1425" spans="1:56" ht="16.5" customHeight="1">
      <c r="A1425" s="312"/>
      <c r="B1425" s="451"/>
      <c r="C1425" s="313"/>
      <c r="D1425" s="313"/>
      <c r="E1425" s="313"/>
      <c r="F1425" s="313"/>
      <c r="G1425" s="313"/>
      <c r="H1425" s="313"/>
      <c r="I1425" s="313"/>
      <c r="J1425" s="313"/>
      <c r="K1425" s="313"/>
      <c r="L1425" s="313"/>
      <c r="M1425" s="313"/>
      <c r="N1425" s="313"/>
      <c r="O1425" s="314"/>
      <c r="P1425" s="314"/>
      <c r="Q1425" s="314"/>
      <c r="R1425" s="314"/>
      <c r="S1425" s="313"/>
      <c r="T1425" s="315"/>
      <c r="U1425" s="316"/>
      <c r="V1425" s="317"/>
      <c r="W1425" s="465"/>
      <c r="X1425" s="464"/>
      <c r="Y1425" s="319"/>
      <c r="Z1425" s="294"/>
      <c r="AA1425" s="294"/>
      <c r="AB1425" s="294"/>
      <c r="AC1425" s="294"/>
      <c r="AD1425" s="294"/>
      <c r="AE1425" s="294"/>
      <c r="AF1425" s="294"/>
      <c r="AG1425" s="294"/>
      <c r="AH1425" s="294"/>
      <c r="AI1425" s="295"/>
      <c r="AJ1425" s="296"/>
      <c r="AK1425" s="321"/>
      <c r="AL1425" s="294"/>
      <c r="AM1425" s="294"/>
      <c r="AN1425" s="320"/>
      <c r="AO1425" s="320"/>
      <c r="AP1425" s="320"/>
      <c r="AQ1425" s="320"/>
      <c r="AR1425" s="320"/>
      <c r="AS1425" s="320"/>
      <c r="AT1425" s="320"/>
      <c r="AU1425" s="320"/>
      <c r="AV1425" s="320"/>
      <c r="AW1425" s="320"/>
      <c r="AX1425" s="320"/>
      <c r="AY1425" s="320"/>
      <c r="AZ1425" s="320"/>
      <c r="BA1425" s="320"/>
      <c r="BB1425" s="320"/>
      <c r="BC1425" s="320"/>
      <c r="BD1425" s="320"/>
    </row>
    <row r="1426" spans="1:56" ht="16.5" customHeight="1">
      <c r="A1426" s="312"/>
      <c r="B1426" s="451"/>
      <c r="C1426" s="313"/>
      <c r="D1426" s="313"/>
      <c r="E1426" s="313"/>
      <c r="F1426" s="313"/>
      <c r="G1426" s="313"/>
      <c r="H1426" s="313"/>
      <c r="I1426" s="313"/>
      <c r="J1426" s="313"/>
      <c r="K1426" s="313"/>
      <c r="L1426" s="313"/>
      <c r="M1426" s="313"/>
      <c r="N1426" s="313"/>
      <c r="O1426" s="314"/>
      <c r="P1426" s="314"/>
      <c r="Q1426" s="314"/>
      <c r="R1426" s="314"/>
      <c r="S1426" s="313"/>
      <c r="T1426" s="315"/>
      <c r="U1426" s="316"/>
      <c r="V1426" s="317"/>
      <c r="W1426" s="465"/>
      <c r="X1426" s="464"/>
      <c r="Y1426" s="319"/>
      <c r="Z1426" s="294"/>
      <c r="AA1426" s="294"/>
      <c r="AB1426" s="294"/>
      <c r="AC1426" s="294"/>
      <c r="AD1426" s="294"/>
      <c r="AE1426" s="294"/>
      <c r="AF1426" s="294"/>
      <c r="AG1426" s="294"/>
      <c r="AH1426" s="294"/>
      <c r="AI1426" s="295"/>
      <c r="AJ1426" s="296"/>
      <c r="AK1426" s="321"/>
      <c r="AL1426" s="294"/>
      <c r="AM1426" s="294"/>
      <c r="AN1426" s="320"/>
      <c r="AO1426" s="320"/>
      <c r="AP1426" s="320"/>
      <c r="AQ1426" s="320"/>
      <c r="AR1426" s="320"/>
      <c r="AS1426" s="320"/>
      <c r="AT1426" s="320"/>
      <c r="AU1426" s="320"/>
      <c r="AV1426" s="320"/>
      <c r="AW1426" s="320"/>
      <c r="AX1426" s="320"/>
      <c r="AY1426" s="320"/>
      <c r="AZ1426" s="320"/>
      <c r="BA1426" s="320"/>
      <c r="BB1426" s="320"/>
      <c r="BC1426" s="320"/>
      <c r="BD1426" s="320"/>
    </row>
    <row r="1427" spans="1:56" ht="16.5" customHeight="1">
      <c r="A1427" s="312"/>
      <c r="B1427" s="451"/>
      <c r="C1427" s="313"/>
      <c r="D1427" s="313"/>
      <c r="E1427" s="313"/>
      <c r="F1427" s="313"/>
      <c r="G1427" s="313"/>
      <c r="H1427" s="313"/>
      <c r="I1427" s="313"/>
      <c r="J1427" s="313"/>
      <c r="K1427" s="313"/>
      <c r="L1427" s="313"/>
      <c r="M1427" s="313"/>
      <c r="N1427" s="313"/>
      <c r="O1427" s="314"/>
      <c r="P1427" s="314"/>
      <c r="Q1427" s="314"/>
      <c r="R1427" s="314"/>
      <c r="S1427" s="313"/>
      <c r="T1427" s="315"/>
      <c r="U1427" s="316"/>
      <c r="V1427" s="317"/>
      <c r="W1427" s="465"/>
      <c r="X1427" s="464"/>
      <c r="Y1427" s="319"/>
      <c r="Z1427" s="294"/>
      <c r="AA1427" s="294"/>
      <c r="AB1427" s="294"/>
      <c r="AC1427" s="294"/>
      <c r="AD1427" s="294"/>
      <c r="AE1427" s="294"/>
      <c r="AF1427" s="294"/>
      <c r="AG1427" s="294"/>
      <c r="AH1427" s="294"/>
      <c r="AI1427" s="295"/>
      <c r="AJ1427" s="296"/>
      <c r="AK1427" s="321"/>
      <c r="AL1427" s="294"/>
      <c r="AM1427" s="294"/>
      <c r="AN1427" s="320"/>
      <c r="AO1427" s="320"/>
      <c r="AP1427" s="320"/>
      <c r="AQ1427" s="320"/>
      <c r="AR1427" s="320"/>
      <c r="AS1427" s="320"/>
      <c r="AT1427" s="320"/>
      <c r="AU1427" s="320"/>
      <c r="AV1427" s="320"/>
      <c r="AW1427" s="320"/>
      <c r="AX1427" s="320"/>
      <c r="AY1427" s="320"/>
      <c r="AZ1427" s="320"/>
      <c r="BA1427" s="320"/>
      <c r="BB1427" s="320"/>
      <c r="BC1427" s="320"/>
      <c r="BD1427" s="320"/>
    </row>
    <row r="1428" spans="1:56" ht="16.5" customHeight="1">
      <c r="A1428" s="312"/>
      <c r="B1428" s="451"/>
      <c r="C1428" s="313"/>
      <c r="D1428" s="313"/>
      <c r="E1428" s="313"/>
      <c r="F1428" s="313"/>
      <c r="G1428" s="313"/>
      <c r="H1428" s="313"/>
      <c r="I1428" s="313"/>
      <c r="J1428" s="313"/>
      <c r="K1428" s="313"/>
      <c r="L1428" s="313"/>
      <c r="M1428" s="313"/>
      <c r="N1428" s="313"/>
      <c r="O1428" s="314"/>
      <c r="P1428" s="314"/>
      <c r="Q1428" s="314"/>
      <c r="R1428" s="314"/>
      <c r="S1428" s="313"/>
      <c r="T1428" s="315"/>
      <c r="U1428" s="316"/>
      <c r="V1428" s="317"/>
      <c r="W1428" s="465"/>
      <c r="X1428" s="464"/>
      <c r="Y1428" s="319"/>
      <c r="Z1428" s="294"/>
      <c r="AA1428" s="294"/>
      <c r="AB1428" s="294"/>
      <c r="AC1428" s="294"/>
      <c r="AD1428" s="294"/>
      <c r="AE1428" s="294"/>
      <c r="AF1428" s="294"/>
      <c r="AG1428" s="294"/>
      <c r="AH1428" s="294"/>
      <c r="AI1428" s="295"/>
      <c r="AJ1428" s="296"/>
      <c r="AK1428" s="321"/>
      <c r="AL1428" s="294"/>
      <c r="AM1428" s="294"/>
      <c r="AN1428" s="320"/>
      <c r="AO1428" s="320"/>
      <c r="AP1428" s="320"/>
      <c r="AQ1428" s="320"/>
      <c r="AR1428" s="320"/>
      <c r="AS1428" s="320"/>
      <c r="AT1428" s="320"/>
      <c r="AU1428" s="320"/>
      <c r="AV1428" s="320"/>
      <c r="AW1428" s="320"/>
      <c r="AX1428" s="320"/>
      <c r="AY1428" s="320"/>
      <c r="AZ1428" s="320"/>
      <c r="BA1428" s="320"/>
      <c r="BB1428" s="320"/>
      <c r="BC1428" s="320"/>
      <c r="BD1428" s="320"/>
    </row>
    <row r="1429" spans="1:56" ht="16.5" customHeight="1">
      <c r="A1429" s="312"/>
      <c r="B1429" s="451"/>
      <c r="C1429" s="313"/>
      <c r="D1429" s="313"/>
      <c r="E1429" s="313"/>
      <c r="F1429" s="313"/>
      <c r="G1429" s="313"/>
      <c r="H1429" s="313"/>
      <c r="I1429" s="313"/>
      <c r="J1429" s="313"/>
      <c r="K1429" s="313"/>
      <c r="L1429" s="313"/>
      <c r="M1429" s="313"/>
      <c r="N1429" s="313"/>
      <c r="O1429" s="314"/>
      <c r="P1429" s="314"/>
      <c r="Q1429" s="314"/>
      <c r="R1429" s="314"/>
      <c r="S1429" s="313"/>
      <c r="T1429" s="315"/>
      <c r="U1429" s="316"/>
      <c r="V1429" s="317"/>
      <c r="W1429" s="465"/>
      <c r="X1429" s="464"/>
      <c r="Y1429" s="319"/>
      <c r="Z1429" s="294"/>
      <c r="AA1429" s="294"/>
      <c r="AB1429" s="294"/>
      <c r="AC1429" s="294"/>
      <c r="AD1429" s="294"/>
      <c r="AE1429" s="294"/>
      <c r="AF1429" s="294"/>
      <c r="AG1429" s="294"/>
      <c r="AH1429" s="294"/>
      <c r="AI1429" s="295"/>
      <c r="AJ1429" s="296"/>
      <c r="AK1429" s="321"/>
      <c r="AL1429" s="294"/>
      <c r="AM1429" s="294"/>
      <c r="AN1429" s="320"/>
      <c r="AO1429" s="320"/>
      <c r="AP1429" s="320"/>
      <c r="AQ1429" s="320"/>
      <c r="AR1429" s="320"/>
      <c r="AS1429" s="320"/>
      <c r="AT1429" s="320"/>
      <c r="AU1429" s="320"/>
      <c r="AV1429" s="320"/>
      <c r="AW1429" s="320"/>
      <c r="AX1429" s="320"/>
      <c r="AY1429" s="320"/>
      <c r="AZ1429" s="320"/>
      <c r="BA1429" s="320"/>
      <c r="BB1429" s="320"/>
      <c r="BC1429" s="320"/>
      <c r="BD1429" s="320"/>
    </row>
    <row r="1430" spans="1:56" ht="16.5" customHeight="1">
      <c r="A1430" s="312"/>
      <c r="B1430" s="451"/>
      <c r="C1430" s="313"/>
      <c r="D1430" s="313"/>
      <c r="E1430" s="313"/>
      <c r="F1430" s="313"/>
      <c r="G1430" s="313"/>
      <c r="H1430" s="313"/>
      <c r="I1430" s="313"/>
      <c r="J1430" s="313"/>
      <c r="K1430" s="313"/>
      <c r="L1430" s="313"/>
      <c r="M1430" s="313"/>
      <c r="N1430" s="313"/>
      <c r="O1430" s="314"/>
      <c r="P1430" s="314"/>
      <c r="Q1430" s="314"/>
      <c r="R1430" s="314"/>
      <c r="S1430" s="313"/>
      <c r="T1430" s="315"/>
      <c r="U1430" s="316"/>
      <c r="V1430" s="317"/>
      <c r="W1430" s="465"/>
      <c r="X1430" s="464"/>
      <c r="Y1430" s="319"/>
      <c r="Z1430" s="294"/>
      <c r="AA1430" s="294"/>
      <c r="AB1430" s="294"/>
      <c r="AC1430" s="294"/>
      <c r="AD1430" s="294"/>
      <c r="AE1430" s="294"/>
      <c r="AF1430" s="294"/>
      <c r="AG1430" s="294"/>
      <c r="AH1430" s="294"/>
      <c r="AI1430" s="295"/>
      <c r="AJ1430" s="296"/>
      <c r="AK1430" s="321"/>
      <c r="AL1430" s="294"/>
      <c r="AM1430" s="294"/>
      <c r="AN1430" s="320"/>
      <c r="AO1430" s="320"/>
      <c r="AP1430" s="320"/>
      <c r="AQ1430" s="320"/>
      <c r="AR1430" s="320"/>
      <c r="AS1430" s="320"/>
      <c r="AT1430" s="320"/>
      <c r="AU1430" s="320"/>
      <c r="AV1430" s="320"/>
      <c r="AW1430" s="320"/>
      <c r="AX1430" s="320"/>
      <c r="AY1430" s="320"/>
      <c r="AZ1430" s="320"/>
      <c r="BA1430" s="320"/>
      <c r="BB1430" s="320"/>
      <c r="BC1430" s="320"/>
      <c r="BD1430" s="320"/>
    </row>
    <row r="1431" spans="1:56" ht="16.5" customHeight="1">
      <c r="A1431" s="312"/>
      <c r="B1431" s="451"/>
      <c r="C1431" s="313"/>
      <c r="D1431" s="313"/>
      <c r="E1431" s="313"/>
      <c r="F1431" s="313"/>
      <c r="G1431" s="313"/>
      <c r="H1431" s="313"/>
      <c r="I1431" s="313"/>
      <c r="J1431" s="313"/>
      <c r="K1431" s="313"/>
      <c r="L1431" s="313"/>
      <c r="M1431" s="313"/>
      <c r="N1431" s="313"/>
      <c r="O1431" s="314"/>
      <c r="P1431" s="314"/>
      <c r="Q1431" s="314"/>
      <c r="R1431" s="314"/>
      <c r="S1431" s="313"/>
      <c r="T1431" s="315"/>
      <c r="U1431" s="316"/>
      <c r="V1431" s="317"/>
      <c r="W1431" s="465"/>
      <c r="X1431" s="464"/>
      <c r="Y1431" s="319"/>
      <c r="Z1431" s="294"/>
      <c r="AA1431" s="294"/>
      <c r="AB1431" s="294"/>
      <c r="AC1431" s="294"/>
      <c r="AD1431" s="294"/>
      <c r="AE1431" s="294"/>
      <c r="AF1431" s="294"/>
      <c r="AG1431" s="294"/>
      <c r="AH1431" s="294"/>
      <c r="AI1431" s="295"/>
      <c r="AJ1431" s="296"/>
      <c r="AK1431" s="321"/>
      <c r="AL1431" s="294"/>
      <c r="AM1431" s="294"/>
      <c r="AN1431" s="320"/>
      <c r="AO1431" s="320"/>
      <c r="AP1431" s="320"/>
      <c r="AQ1431" s="320"/>
      <c r="AR1431" s="320"/>
      <c r="AS1431" s="320"/>
      <c r="AT1431" s="320"/>
      <c r="AU1431" s="320"/>
      <c r="AV1431" s="320"/>
      <c r="AW1431" s="320"/>
      <c r="AX1431" s="320"/>
      <c r="AY1431" s="320"/>
      <c r="AZ1431" s="320"/>
      <c r="BA1431" s="320"/>
      <c r="BB1431" s="320"/>
      <c r="BC1431" s="320"/>
      <c r="BD1431" s="320"/>
    </row>
    <row r="1432" spans="1:56" ht="16.5" customHeight="1">
      <c r="A1432" s="312"/>
      <c r="B1432" s="451"/>
      <c r="C1432" s="313"/>
      <c r="D1432" s="313"/>
      <c r="E1432" s="313"/>
      <c r="F1432" s="313"/>
      <c r="G1432" s="313"/>
      <c r="H1432" s="313"/>
      <c r="I1432" s="313"/>
      <c r="J1432" s="313"/>
      <c r="K1432" s="313"/>
      <c r="L1432" s="313"/>
      <c r="M1432" s="313"/>
      <c r="N1432" s="313"/>
      <c r="O1432" s="314"/>
      <c r="P1432" s="314"/>
      <c r="Q1432" s="314"/>
      <c r="R1432" s="314"/>
      <c r="S1432" s="313"/>
      <c r="T1432" s="315"/>
      <c r="U1432" s="316"/>
      <c r="V1432" s="317"/>
      <c r="W1432" s="465"/>
      <c r="X1432" s="464"/>
      <c r="Y1432" s="319"/>
      <c r="Z1432" s="294"/>
      <c r="AA1432" s="294"/>
      <c r="AB1432" s="294"/>
      <c r="AC1432" s="294"/>
      <c r="AD1432" s="294"/>
      <c r="AE1432" s="294"/>
      <c r="AF1432" s="294"/>
      <c r="AG1432" s="294"/>
      <c r="AH1432" s="294"/>
      <c r="AI1432" s="295"/>
      <c r="AJ1432" s="296"/>
      <c r="AK1432" s="321"/>
      <c r="AL1432" s="294"/>
      <c r="AM1432" s="294"/>
      <c r="AN1432" s="320"/>
      <c r="AO1432" s="320"/>
      <c r="AP1432" s="320"/>
      <c r="AQ1432" s="320"/>
      <c r="AR1432" s="320"/>
      <c r="AS1432" s="320"/>
      <c r="AT1432" s="320"/>
      <c r="AU1432" s="320"/>
      <c r="AV1432" s="320"/>
      <c r="AW1432" s="320"/>
      <c r="AX1432" s="320"/>
      <c r="AY1432" s="320"/>
      <c r="AZ1432" s="320"/>
      <c r="BA1432" s="320"/>
      <c r="BB1432" s="320"/>
      <c r="BC1432" s="320"/>
      <c r="BD1432" s="320"/>
    </row>
    <row r="1433" spans="1:56" ht="16.5" customHeight="1">
      <c r="A1433" s="312"/>
      <c r="B1433" s="451"/>
      <c r="C1433" s="313"/>
      <c r="D1433" s="313"/>
      <c r="E1433" s="313"/>
      <c r="F1433" s="313"/>
      <c r="G1433" s="313"/>
      <c r="H1433" s="313"/>
      <c r="I1433" s="313"/>
      <c r="J1433" s="313"/>
      <c r="K1433" s="313"/>
      <c r="L1433" s="313"/>
      <c r="M1433" s="313"/>
      <c r="N1433" s="313"/>
      <c r="O1433" s="314"/>
      <c r="P1433" s="314"/>
      <c r="Q1433" s="314"/>
      <c r="R1433" s="314"/>
      <c r="S1433" s="313"/>
      <c r="T1433" s="315"/>
      <c r="U1433" s="316"/>
      <c r="V1433" s="317"/>
      <c r="W1433" s="465"/>
      <c r="X1433" s="464"/>
      <c r="Y1433" s="319"/>
      <c r="Z1433" s="294"/>
      <c r="AA1433" s="294"/>
      <c r="AB1433" s="294"/>
      <c r="AC1433" s="294"/>
      <c r="AD1433" s="294"/>
      <c r="AE1433" s="294"/>
      <c r="AF1433" s="294"/>
      <c r="AG1433" s="294"/>
      <c r="AH1433" s="294"/>
      <c r="AI1433" s="295"/>
      <c r="AJ1433" s="296"/>
      <c r="AK1433" s="321"/>
      <c r="AL1433" s="294"/>
      <c r="AM1433" s="294"/>
      <c r="AN1433" s="320"/>
      <c r="AO1433" s="320"/>
      <c r="AP1433" s="320"/>
      <c r="AQ1433" s="320"/>
      <c r="AR1433" s="320"/>
      <c r="AS1433" s="320"/>
      <c r="AT1433" s="320"/>
      <c r="AU1433" s="320"/>
      <c r="AV1433" s="320"/>
      <c r="AW1433" s="320"/>
      <c r="AX1433" s="320"/>
      <c r="AY1433" s="320"/>
      <c r="AZ1433" s="320"/>
      <c r="BA1433" s="320"/>
      <c r="BB1433" s="320"/>
      <c r="BC1433" s="320"/>
      <c r="BD1433" s="320"/>
    </row>
    <row r="1434" spans="1:56" ht="16.5" customHeight="1">
      <c r="A1434" s="312"/>
      <c r="B1434" s="451"/>
      <c r="C1434" s="313"/>
      <c r="D1434" s="313"/>
      <c r="E1434" s="313"/>
      <c r="F1434" s="313"/>
      <c r="G1434" s="313"/>
      <c r="H1434" s="313"/>
      <c r="I1434" s="313"/>
      <c r="J1434" s="313"/>
      <c r="K1434" s="313"/>
      <c r="L1434" s="313"/>
      <c r="M1434" s="313"/>
      <c r="N1434" s="313"/>
      <c r="O1434" s="314"/>
      <c r="P1434" s="314"/>
      <c r="Q1434" s="314"/>
      <c r="R1434" s="314"/>
      <c r="S1434" s="313"/>
      <c r="T1434" s="315"/>
      <c r="U1434" s="316"/>
      <c r="V1434" s="317"/>
      <c r="W1434" s="465"/>
      <c r="X1434" s="464"/>
      <c r="Y1434" s="319"/>
      <c r="Z1434" s="294"/>
      <c r="AA1434" s="294"/>
      <c r="AB1434" s="294"/>
      <c r="AC1434" s="294"/>
      <c r="AD1434" s="294"/>
      <c r="AE1434" s="294"/>
      <c r="AF1434" s="294"/>
      <c r="AG1434" s="294"/>
      <c r="AH1434" s="294"/>
      <c r="AI1434" s="295"/>
      <c r="AJ1434" s="296"/>
      <c r="AK1434" s="321"/>
      <c r="AL1434" s="294"/>
      <c r="AM1434" s="294"/>
      <c r="AN1434" s="320"/>
      <c r="AO1434" s="320"/>
      <c r="AP1434" s="320"/>
      <c r="AQ1434" s="320"/>
      <c r="AR1434" s="320"/>
      <c r="AS1434" s="320"/>
      <c r="AT1434" s="320"/>
      <c r="AU1434" s="320"/>
      <c r="AV1434" s="320"/>
      <c r="AW1434" s="320"/>
      <c r="AX1434" s="320"/>
      <c r="AY1434" s="320"/>
      <c r="AZ1434" s="320"/>
      <c r="BA1434" s="320"/>
      <c r="BB1434" s="320"/>
      <c r="BC1434" s="320"/>
      <c r="BD1434" s="320"/>
    </row>
    <row r="1435" spans="1:56" ht="16.5" customHeight="1">
      <c r="A1435" s="312"/>
      <c r="B1435" s="451"/>
      <c r="C1435" s="313"/>
      <c r="D1435" s="313"/>
      <c r="E1435" s="313"/>
      <c r="F1435" s="313"/>
      <c r="G1435" s="313"/>
      <c r="H1435" s="313"/>
      <c r="I1435" s="313"/>
      <c r="J1435" s="313"/>
      <c r="K1435" s="313"/>
      <c r="L1435" s="313"/>
      <c r="M1435" s="313"/>
      <c r="N1435" s="313"/>
      <c r="O1435" s="314"/>
      <c r="P1435" s="314"/>
      <c r="Q1435" s="314"/>
      <c r="R1435" s="314"/>
      <c r="S1435" s="313"/>
      <c r="T1435" s="315"/>
      <c r="U1435" s="316"/>
      <c r="V1435" s="317"/>
      <c r="W1435" s="465"/>
      <c r="X1435" s="464"/>
      <c r="Y1435" s="319"/>
      <c r="Z1435" s="294"/>
      <c r="AA1435" s="294"/>
      <c r="AB1435" s="294"/>
      <c r="AC1435" s="294"/>
      <c r="AD1435" s="294"/>
      <c r="AE1435" s="294"/>
      <c r="AF1435" s="294"/>
      <c r="AG1435" s="294"/>
      <c r="AH1435" s="294"/>
      <c r="AI1435" s="295"/>
      <c r="AJ1435" s="296"/>
      <c r="AK1435" s="321"/>
      <c r="AL1435" s="294"/>
      <c r="AM1435" s="294"/>
      <c r="AN1435" s="320"/>
      <c r="AO1435" s="320"/>
      <c r="AP1435" s="320"/>
      <c r="AQ1435" s="320"/>
      <c r="AR1435" s="320"/>
      <c r="AS1435" s="320"/>
      <c r="AT1435" s="320"/>
      <c r="AU1435" s="320"/>
      <c r="AV1435" s="320"/>
      <c r="AW1435" s="320"/>
      <c r="AX1435" s="320"/>
      <c r="AY1435" s="320"/>
      <c r="AZ1435" s="320"/>
      <c r="BA1435" s="320"/>
      <c r="BB1435" s="320"/>
      <c r="BC1435" s="320"/>
      <c r="BD1435" s="320"/>
    </row>
    <row r="1436" spans="1:56" ht="16.5" customHeight="1">
      <c r="A1436" s="312"/>
      <c r="B1436" s="451"/>
      <c r="C1436" s="313"/>
      <c r="D1436" s="313"/>
      <c r="E1436" s="313"/>
      <c r="F1436" s="313"/>
      <c r="G1436" s="313"/>
      <c r="H1436" s="313"/>
      <c r="I1436" s="313"/>
      <c r="J1436" s="313"/>
      <c r="K1436" s="313"/>
      <c r="L1436" s="313"/>
      <c r="M1436" s="313"/>
      <c r="N1436" s="313"/>
      <c r="O1436" s="314"/>
      <c r="P1436" s="314"/>
      <c r="Q1436" s="314"/>
      <c r="R1436" s="314"/>
      <c r="S1436" s="313"/>
      <c r="T1436" s="315"/>
      <c r="U1436" s="316"/>
      <c r="V1436" s="317"/>
      <c r="W1436" s="465"/>
      <c r="X1436" s="464"/>
      <c r="Y1436" s="319"/>
      <c r="Z1436" s="294"/>
      <c r="AA1436" s="294"/>
      <c r="AB1436" s="294"/>
      <c r="AC1436" s="294"/>
      <c r="AD1436" s="294"/>
      <c r="AE1436" s="294"/>
      <c r="AF1436" s="294"/>
      <c r="AG1436" s="294"/>
      <c r="AH1436" s="294"/>
      <c r="AI1436" s="295"/>
      <c r="AJ1436" s="296"/>
      <c r="AK1436" s="321"/>
      <c r="AL1436" s="294"/>
      <c r="AM1436" s="294"/>
      <c r="AN1436" s="320"/>
      <c r="AO1436" s="320"/>
      <c r="AP1436" s="320"/>
      <c r="AQ1436" s="320"/>
      <c r="AR1436" s="320"/>
      <c r="AS1436" s="320"/>
      <c r="AT1436" s="320"/>
      <c r="AU1436" s="320"/>
      <c r="AV1436" s="320"/>
      <c r="AW1436" s="320"/>
      <c r="AX1436" s="320"/>
      <c r="AY1436" s="320"/>
      <c r="AZ1436" s="320"/>
      <c r="BA1436" s="320"/>
      <c r="BB1436" s="320"/>
      <c r="BC1436" s="320"/>
      <c r="BD1436" s="320"/>
    </row>
    <row r="1437" spans="1:56" ht="16.5" customHeight="1">
      <c r="A1437" s="312"/>
      <c r="B1437" s="451"/>
      <c r="C1437" s="313"/>
      <c r="D1437" s="313"/>
      <c r="E1437" s="313"/>
      <c r="F1437" s="313"/>
      <c r="G1437" s="313"/>
      <c r="H1437" s="313"/>
      <c r="I1437" s="313"/>
      <c r="J1437" s="313"/>
      <c r="K1437" s="313"/>
      <c r="L1437" s="313"/>
      <c r="M1437" s="313"/>
      <c r="N1437" s="313"/>
      <c r="O1437" s="314"/>
      <c r="P1437" s="314"/>
      <c r="Q1437" s="314"/>
      <c r="R1437" s="314"/>
      <c r="S1437" s="313"/>
      <c r="T1437" s="315"/>
      <c r="U1437" s="316"/>
      <c r="V1437" s="317"/>
      <c r="W1437" s="465"/>
      <c r="X1437" s="464"/>
      <c r="Y1437" s="319"/>
      <c r="Z1437" s="294"/>
      <c r="AA1437" s="294"/>
      <c r="AB1437" s="294"/>
      <c r="AC1437" s="294"/>
      <c r="AD1437" s="294"/>
      <c r="AE1437" s="294"/>
      <c r="AF1437" s="294"/>
      <c r="AG1437" s="294"/>
      <c r="AH1437" s="294"/>
      <c r="AI1437" s="295"/>
      <c r="AJ1437" s="296"/>
      <c r="AK1437" s="321"/>
      <c r="AL1437" s="294"/>
      <c r="AM1437" s="294"/>
      <c r="AN1437" s="320"/>
      <c r="AO1437" s="320"/>
      <c r="AP1437" s="320"/>
      <c r="AQ1437" s="320"/>
      <c r="AR1437" s="320"/>
      <c r="AS1437" s="320"/>
      <c r="AT1437" s="320"/>
      <c r="AU1437" s="320"/>
      <c r="AV1437" s="320"/>
      <c r="AW1437" s="320"/>
      <c r="AX1437" s="320"/>
      <c r="AY1437" s="320"/>
      <c r="AZ1437" s="320"/>
      <c r="BA1437" s="320"/>
      <c r="BB1437" s="320"/>
      <c r="BC1437" s="320"/>
      <c r="BD1437" s="320"/>
    </row>
    <row r="1438" spans="1:56" ht="16.5" customHeight="1">
      <c r="A1438" s="312"/>
      <c r="B1438" s="451"/>
      <c r="C1438" s="313"/>
      <c r="D1438" s="313"/>
      <c r="E1438" s="313"/>
      <c r="F1438" s="313"/>
      <c r="G1438" s="313"/>
      <c r="H1438" s="313"/>
      <c r="I1438" s="313"/>
      <c r="J1438" s="313"/>
      <c r="K1438" s="313"/>
      <c r="L1438" s="313"/>
      <c r="M1438" s="313"/>
      <c r="N1438" s="313"/>
      <c r="O1438" s="314"/>
      <c r="P1438" s="314"/>
      <c r="Q1438" s="314"/>
      <c r="R1438" s="314"/>
      <c r="S1438" s="313"/>
      <c r="T1438" s="315"/>
      <c r="U1438" s="316"/>
      <c r="V1438" s="317"/>
      <c r="W1438" s="465"/>
      <c r="X1438" s="464"/>
      <c r="Y1438" s="319"/>
      <c r="Z1438" s="294"/>
      <c r="AA1438" s="294"/>
      <c r="AB1438" s="294"/>
      <c r="AC1438" s="294"/>
      <c r="AD1438" s="294"/>
      <c r="AE1438" s="294"/>
      <c r="AF1438" s="294"/>
      <c r="AG1438" s="294"/>
      <c r="AH1438" s="294"/>
      <c r="AI1438" s="295"/>
      <c r="AJ1438" s="296"/>
      <c r="AK1438" s="321"/>
      <c r="AL1438" s="294"/>
      <c r="AM1438" s="294"/>
      <c r="AN1438" s="320"/>
      <c r="AO1438" s="320"/>
      <c r="AP1438" s="320"/>
      <c r="AQ1438" s="320"/>
      <c r="AR1438" s="320"/>
      <c r="AS1438" s="320"/>
      <c r="AT1438" s="320"/>
      <c r="AU1438" s="320"/>
      <c r="AV1438" s="320"/>
      <c r="AW1438" s="320"/>
      <c r="AX1438" s="320"/>
      <c r="AY1438" s="320"/>
      <c r="AZ1438" s="320"/>
      <c r="BA1438" s="320"/>
      <c r="BB1438" s="320"/>
      <c r="BC1438" s="320"/>
      <c r="BD1438" s="320"/>
    </row>
    <row r="1439" spans="1:56" ht="16.5" customHeight="1">
      <c r="A1439" s="312"/>
      <c r="B1439" s="451"/>
      <c r="C1439" s="313"/>
      <c r="D1439" s="313"/>
      <c r="E1439" s="313"/>
      <c r="F1439" s="313"/>
      <c r="G1439" s="313"/>
      <c r="H1439" s="313"/>
      <c r="I1439" s="313"/>
      <c r="J1439" s="313"/>
      <c r="K1439" s="313"/>
      <c r="L1439" s="313"/>
      <c r="M1439" s="313"/>
      <c r="N1439" s="313"/>
      <c r="O1439" s="314"/>
      <c r="P1439" s="314"/>
      <c r="Q1439" s="314"/>
      <c r="R1439" s="314"/>
      <c r="S1439" s="313"/>
      <c r="T1439" s="315"/>
      <c r="U1439" s="316"/>
      <c r="V1439" s="317"/>
      <c r="W1439" s="465"/>
      <c r="X1439" s="464"/>
      <c r="Y1439" s="319"/>
      <c r="Z1439" s="294"/>
      <c r="AA1439" s="294"/>
      <c r="AB1439" s="294"/>
      <c r="AC1439" s="294"/>
      <c r="AD1439" s="294"/>
      <c r="AE1439" s="294"/>
      <c r="AF1439" s="294"/>
      <c r="AG1439" s="294"/>
      <c r="AH1439" s="294"/>
      <c r="AI1439" s="295"/>
      <c r="AJ1439" s="296"/>
      <c r="AK1439" s="321"/>
      <c r="AL1439" s="294"/>
      <c r="AM1439" s="294"/>
      <c r="AN1439" s="320"/>
      <c r="AO1439" s="320"/>
      <c r="AP1439" s="320"/>
      <c r="AQ1439" s="320"/>
      <c r="AR1439" s="320"/>
      <c r="AS1439" s="320"/>
      <c r="AT1439" s="320"/>
      <c r="AU1439" s="320"/>
      <c r="AV1439" s="320"/>
      <c r="AW1439" s="320"/>
      <c r="AX1439" s="320"/>
      <c r="AY1439" s="320"/>
      <c r="AZ1439" s="320"/>
      <c r="BA1439" s="320"/>
      <c r="BB1439" s="320"/>
      <c r="BC1439" s="320"/>
      <c r="BD1439" s="320"/>
    </row>
    <row r="1440" spans="1:56" ht="16.5" customHeight="1">
      <c r="A1440" s="312"/>
      <c r="B1440" s="451"/>
      <c r="C1440" s="313"/>
      <c r="D1440" s="313"/>
      <c r="E1440" s="313"/>
      <c r="F1440" s="313"/>
      <c r="G1440" s="313"/>
      <c r="H1440" s="313"/>
      <c r="I1440" s="313"/>
      <c r="J1440" s="313"/>
      <c r="K1440" s="313"/>
      <c r="L1440" s="313"/>
      <c r="M1440" s="313"/>
      <c r="N1440" s="313"/>
      <c r="O1440" s="314"/>
      <c r="P1440" s="314"/>
      <c r="Q1440" s="314"/>
      <c r="R1440" s="314"/>
      <c r="S1440" s="313"/>
      <c r="T1440" s="315"/>
      <c r="U1440" s="316"/>
      <c r="V1440" s="317"/>
      <c r="W1440" s="465"/>
      <c r="X1440" s="464"/>
      <c r="Y1440" s="319"/>
      <c r="Z1440" s="294"/>
      <c r="AA1440" s="294"/>
      <c r="AB1440" s="294"/>
      <c r="AC1440" s="294"/>
      <c r="AD1440" s="294"/>
      <c r="AE1440" s="294"/>
      <c r="AF1440" s="294"/>
      <c r="AG1440" s="294"/>
      <c r="AH1440" s="294"/>
      <c r="AI1440" s="295"/>
      <c r="AJ1440" s="296"/>
      <c r="AK1440" s="321"/>
      <c r="AL1440" s="294"/>
      <c r="AM1440" s="294"/>
      <c r="AN1440" s="320"/>
      <c r="AO1440" s="320"/>
      <c r="AP1440" s="320"/>
      <c r="AQ1440" s="320"/>
      <c r="AR1440" s="320"/>
      <c r="AS1440" s="320"/>
      <c r="AT1440" s="320"/>
      <c r="AU1440" s="320"/>
      <c r="AV1440" s="320"/>
      <c r="AW1440" s="320"/>
      <c r="AX1440" s="320"/>
      <c r="AY1440" s="320"/>
      <c r="AZ1440" s="320"/>
      <c r="BA1440" s="320"/>
      <c r="BB1440" s="320"/>
      <c r="BC1440" s="320"/>
      <c r="BD1440" s="320"/>
    </row>
    <row r="1441" spans="1:56" ht="16.5" customHeight="1">
      <c r="A1441" s="312"/>
      <c r="B1441" s="451"/>
      <c r="C1441" s="313"/>
      <c r="D1441" s="313"/>
      <c r="E1441" s="313"/>
      <c r="F1441" s="313"/>
      <c r="G1441" s="313"/>
      <c r="H1441" s="313"/>
      <c r="I1441" s="313"/>
      <c r="J1441" s="313"/>
      <c r="K1441" s="313"/>
      <c r="L1441" s="313"/>
      <c r="M1441" s="313"/>
      <c r="N1441" s="313"/>
      <c r="O1441" s="314"/>
      <c r="P1441" s="314"/>
      <c r="Q1441" s="314"/>
      <c r="R1441" s="314"/>
      <c r="S1441" s="313"/>
      <c r="T1441" s="315"/>
      <c r="U1441" s="316"/>
      <c r="V1441" s="317"/>
      <c r="W1441" s="465"/>
      <c r="X1441" s="464"/>
      <c r="Y1441" s="319"/>
      <c r="Z1441" s="294"/>
      <c r="AA1441" s="294"/>
      <c r="AB1441" s="294"/>
      <c r="AC1441" s="294"/>
      <c r="AD1441" s="294"/>
      <c r="AE1441" s="294"/>
      <c r="AF1441" s="294"/>
      <c r="AG1441" s="294"/>
      <c r="AH1441" s="294"/>
      <c r="AI1441" s="295"/>
      <c r="AJ1441" s="296"/>
      <c r="AK1441" s="321"/>
      <c r="AL1441" s="294"/>
      <c r="AM1441" s="294"/>
      <c r="AN1441" s="320"/>
      <c r="AO1441" s="320"/>
      <c r="AP1441" s="320"/>
      <c r="AQ1441" s="320"/>
      <c r="AR1441" s="320"/>
      <c r="AS1441" s="320"/>
      <c r="AT1441" s="320"/>
      <c r="AU1441" s="320"/>
      <c r="AV1441" s="320"/>
      <c r="AW1441" s="320"/>
      <c r="AX1441" s="320"/>
      <c r="AY1441" s="320"/>
      <c r="AZ1441" s="320"/>
      <c r="BA1441" s="320"/>
      <c r="BB1441" s="320"/>
      <c r="BC1441" s="320"/>
      <c r="BD1441" s="320"/>
    </row>
    <row r="1442" spans="1:56" ht="16.5" customHeight="1">
      <c r="A1442" s="312"/>
      <c r="B1442" s="451"/>
      <c r="C1442" s="313"/>
      <c r="D1442" s="313"/>
      <c r="E1442" s="313"/>
      <c r="F1442" s="313"/>
      <c r="G1442" s="313"/>
      <c r="H1442" s="313"/>
      <c r="I1442" s="313"/>
      <c r="J1442" s="313"/>
      <c r="K1442" s="313"/>
      <c r="L1442" s="313"/>
      <c r="M1442" s="313"/>
      <c r="N1442" s="313"/>
      <c r="O1442" s="314"/>
      <c r="P1442" s="314"/>
      <c r="Q1442" s="314"/>
      <c r="R1442" s="314"/>
      <c r="S1442" s="313"/>
      <c r="T1442" s="315"/>
      <c r="U1442" s="316"/>
      <c r="V1442" s="317"/>
      <c r="W1442" s="465"/>
      <c r="X1442" s="464"/>
      <c r="Y1442" s="319"/>
      <c r="Z1442" s="294"/>
      <c r="AA1442" s="294"/>
      <c r="AB1442" s="294"/>
      <c r="AC1442" s="294"/>
      <c r="AD1442" s="294"/>
      <c r="AE1442" s="294"/>
      <c r="AF1442" s="294"/>
      <c r="AG1442" s="294"/>
      <c r="AH1442" s="294"/>
      <c r="AI1442" s="295"/>
      <c r="AJ1442" s="296"/>
      <c r="AK1442" s="321"/>
      <c r="AL1442" s="294"/>
      <c r="AM1442" s="294"/>
      <c r="AN1442" s="320"/>
      <c r="AO1442" s="320"/>
      <c r="AP1442" s="320"/>
      <c r="AQ1442" s="320"/>
      <c r="AR1442" s="320"/>
      <c r="AS1442" s="320"/>
      <c r="AT1442" s="320"/>
      <c r="AU1442" s="320"/>
      <c r="AV1442" s="320"/>
      <c r="AW1442" s="320"/>
      <c r="AX1442" s="320"/>
      <c r="AY1442" s="320"/>
      <c r="AZ1442" s="320"/>
      <c r="BA1442" s="320"/>
      <c r="BB1442" s="320"/>
      <c r="BC1442" s="320"/>
      <c r="BD1442" s="320"/>
    </row>
    <row r="1443" spans="1:56" ht="16.5" customHeight="1">
      <c r="A1443" s="312"/>
      <c r="B1443" s="451"/>
      <c r="C1443" s="313"/>
      <c r="D1443" s="313"/>
      <c r="E1443" s="313"/>
      <c r="F1443" s="313"/>
      <c r="G1443" s="313"/>
      <c r="H1443" s="313"/>
      <c r="I1443" s="313"/>
      <c r="J1443" s="313"/>
      <c r="K1443" s="313"/>
      <c r="L1443" s="313"/>
      <c r="M1443" s="313"/>
      <c r="N1443" s="313"/>
      <c r="O1443" s="314"/>
      <c r="P1443" s="314"/>
      <c r="Q1443" s="314"/>
      <c r="R1443" s="314"/>
      <c r="S1443" s="313"/>
      <c r="T1443" s="315"/>
      <c r="U1443" s="316"/>
      <c r="V1443" s="317"/>
      <c r="W1443" s="465"/>
      <c r="X1443" s="464"/>
      <c r="Y1443" s="319"/>
      <c r="Z1443" s="294"/>
      <c r="AA1443" s="294"/>
      <c r="AB1443" s="294"/>
      <c r="AC1443" s="294"/>
      <c r="AD1443" s="294"/>
      <c r="AE1443" s="294"/>
      <c r="AF1443" s="294"/>
      <c r="AG1443" s="294"/>
      <c r="AH1443" s="294"/>
      <c r="AI1443" s="295"/>
      <c r="AJ1443" s="296"/>
      <c r="AK1443" s="321"/>
      <c r="AL1443" s="294"/>
      <c r="AM1443" s="294"/>
      <c r="AN1443" s="320"/>
      <c r="AO1443" s="320"/>
      <c r="AP1443" s="320"/>
      <c r="AQ1443" s="320"/>
      <c r="AR1443" s="320"/>
      <c r="AS1443" s="320"/>
      <c r="AT1443" s="320"/>
      <c r="AU1443" s="320"/>
      <c r="AV1443" s="320"/>
      <c r="AW1443" s="320"/>
      <c r="AX1443" s="320"/>
      <c r="AY1443" s="320"/>
      <c r="AZ1443" s="320"/>
      <c r="BA1443" s="320"/>
      <c r="BB1443" s="320"/>
      <c r="BC1443" s="320"/>
      <c r="BD1443" s="320"/>
    </row>
    <row r="1444" spans="1:56" ht="16.5" customHeight="1">
      <c r="A1444" s="312"/>
      <c r="B1444" s="451"/>
      <c r="C1444" s="313"/>
      <c r="D1444" s="313"/>
      <c r="E1444" s="313"/>
      <c r="F1444" s="313"/>
      <c r="G1444" s="313"/>
      <c r="H1444" s="313"/>
      <c r="I1444" s="313"/>
      <c r="J1444" s="313"/>
      <c r="K1444" s="313"/>
      <c r="L1444" s="313"/>
      <c r="M1444" s="313"/>
      <c r="N1444" s="313"/>
      <c r="O1444" s="314"/>
      <c r="P1444" s="314"/>
      <c r="Q1444" s="314"/>
      <c r="R1444" s="314"/>
      <c r="S1444" s="313"/>
      <c r="T1444" s="315"/>
      <c r="U1444" s="316"/>
      <c r="V1444" s="317"/>
      <c r="W1444" s="465"/>
      <c r="X1444" s="464"/>
      <c r="Y1444" s="319"/>
      <c r="Z1444" s="294"/>
      <c r="AA1444" s="294"/>
      <c r="AB1444" s="294"/>
      <c r="AC1444" s="294"/>
      <c r="AD1444" s="294"/>
      <c r="AE1444" s="294"/>
      <c r="AF1444" s="294"/>
      <c r="AG1444" s="294"/>
      <c r="AH1444" s="294"/>
      <c r="AI1444" s="295"/>
      <c r="AJ1444" s="296"/>
      <c r="AK1444" s="321"/>
      <c r="AL1444" s="294"/>
      <c r="AM1444" s="294"/>
      <c r="AN1444" s="320"/>
      <c r="AO1444" s="320"/>
      <c r="AP1444" s="320"/>
      <c r="AQ1444" s="320"/>
      <c r="AR1444" s="320"/>
      <c r="AS1444" s="320"/>
      <c r="AT1444" s="320"/>
      <c r="AU1444" s="320"/>
      <c r="AV1444" s="320"/>
      <c r="AW1444" s="320"/>
      <c r="AX1444" s="320"/>
      <c r="AY1444" s="320"/>
      <c r="AZ1444" s="320"/>
      <c r="BA1444" s="320"/>
      <c r="BB1444" s="320"/>
      <c r="BC1444" s="320"/>
      <c r="BD1444" s="320"/>
    </row>
    <row r="1445" spans="1:56" ht="16.5" customHeight="1">
      <c r="A1445" s="312"/>
      <c r="B1445" s="451"/>
      <c r="C1445" s="313"/>
      <c r="D1445" s="313"/>
      <c r="E1445" s="313"/>
      <c r="F1445" s="313"/>
      <c r="G1445" s="313"/>
      <c r="H1445" s="313"/>
      <c r="I1445" s="313"/>
      <c r="J1445" s="313"/>
      <c r="K1445" s="313"/>
      <c r="L1445" s="313"/>
      <c r="M1445" s="313"/>
      <c r="N1445" s="313"/>
      <c r="O1445" s="314"/>
      <c r="P1445" s="314"/>
      <c r="Q1445" s="314"/>
      <c r="R1445" s="314"/>
      <c r="S1445" s="313"/>
      <c r="T1445" s="315"/>
      <c r="U1445" s="316"/>
      <c r="V1445" s="317"/>
      <c r="W1445" s="465"/>
      <c r="X1445" s="464"/>
      <c r="Y1445" s="319"/>
      <c r="Z1445" s="294"/>
      <c r="AA1445" s="294"/>
      <c r="AB1445" s="294"/>
      <c r="AC1445" s="294"/>
      <c r="AD1445" s="294"/>
      <c r="AE1445" s="294"/>
      <c r="AF1445" s="294"/>
      <c r="AG1445" s="294"/>
      <c r="AH1445" s="294"/>
      <c r="AI1445" s="295"/>
      <c r="AJ1445" s="296"/>
      <c r="AK1445" s="321"/>
      <c r="AL1445" s="294"/>
      <c r="AM1445" s="294"/>
      <c r="AN1445" s="320"/>
      <c r="AO1445" s="320"/>
      <c r="AP1445" s="320"/>
      <c r="AQ1445" s="320"/>
      <c r="AR1445" s="320"/>
      <c r="AS1445" s="320"/>
      <c r="AT1445" s="320"/>
      <c r="AU1445" s="320"/>
      <c r="AV1445" s="320"/>
      <c r="AW1445" s="320"/>
      <c r="AX1445" s="320"/>
      <c r="AY1445" s="320"/>
      <c r="AZ1445" s="320"/>
      <c r="BA1445" s="320"/>
      <c r="BB1445" s="320"/>
      <c r="BC1445" s="320"/>
      <c r="BD1445" s="320"/>
    </row>
    <row r="1446" spans="1:56" ht="16.5" customHeight="1">
      <c r="A1446" s="312"/>
      <c r="B1446" s="451"/>
      <c r="C1446" s="313"/>
      <c r="D1446" s="313"/>
      <c r="E1446" s="313"/>
      <c r="F1446" s="313"/>
      <c r="G1446" s="313"/>
      <c r="H1446" s="313"/>
      <c r="I1446" s="313"/>
      <c r="J1446" s="313"/>
      <c r="K1446" s="313"/>
      <c r="L1446" s="313"/>
      <c r="M1446" s="313"/>
      <c r="N1446" s="313"/>
      <c r="O1446" s="314"/>
      <c r="P1446" s="314"/>
      <c r="Q1446" s="314"/>
      <c r="R1446" s="314"/>
      <c r="S1446" s="313"/>
      <c r="T1446" s="315"/>
      <c r="U1446" s="316"/>
      <c r="V1446" s="317"/>
      <c r="W1446" s="465"/>
      <c r="X1446" s="464"/>
      <c r="Y1446" s="319"/>
      <c r="Z1446" s="294"/>
      <c r="AA1446" s="294"/>
      <c r="AB1446" s="294"/>
      <c r="AC1446" s="294"/>
      <c r="AD1446" s="294"/>
      <c r="AE1446" s="294"/>
      <c r="AF1446" s="294"/>
      <c r="AG1446" s="294"/>
      <c r="AH1446" s="294"/>
      <c r="AI1446" s="295"/>
      <c r="AJ1446" s="296"/>
      <c r="AK1446" s="321"/>
      <c r="AL1446" s="294"/>
      <c r="AM1446" s="294"/>
      <c r="AN1446" s="320"/>
      <c r="AO1446" s="320"/>
      <c r="AP1446" s="320"/>
      <c r="AQ1446" s="320"/>
      <c r="AR1446" s="320"/>
      <c r="AS1446" s="320"/>
      <c r="AT1446" s="320"/>
      <c r="AU1446" s="320"/>
      <c r="AV1446" s="320"/>
      <c r="AW1446" s="320"/>
      <c r="AX1446" s="320"/>
      <c r="AY1446" s="320"/>
      <c r="AZ1446" s="320"/>
      <c r="BA1446" s="320"/>
      <c r="BB1446" s="320"/>
      <c r="BC1446" s="320"/>
      <c r="BD1446" s="320"/>
    </row>
    <row r="1447" spans="1:56" ht="16.5" customHeight="1">
      <c r="A1447" s="312"/>
      <c r="B1447" s="451"/>
      <c r="C1447" s="313"/>
      <c r="D1447" s="313"/>
      <c r="E1447" s="313"/>
      <c r="F1447" s="313"/>
      <c r="G1447" s="313"/>
      <c r="H1447" s="313"/>
      <c r="I1447" s="313"/>
      <c r="J1447" s="313"/>
      <c r="K1447" s="313"/>
      <c r="L1447" s="313"/>
      <c r="M1447" s="313"/>
      <c r="N1447" s="313"/>
      <c r="O1447" s="314"/>
      <c r="P1447" s="314"/>
      <c r="Q1447" s="314"/>
      <c r="R1447" s="314"/>
      <c r="S1447" s="313"/>
      <c r="T1447" s="315"/>
      <c r="U1447" s="316"/>
      <c r="V1447" s="317"/>
      <c r="W1447" s="465"/>
      <c r="X1447" s="464"/>
      <c r="Y1447" s="319"/>
      <c r="Z1447" s="294"/>
      <c r="AA1447" s="294"/>
      <c r="AB1447" s="294"/>
      <c r="AC1447" s="294"/>
      <c r="AD1447" s="294"/>
      <c r="AE1447" s="294"/>
      <c r="AF1447" s="294"/>
      <c r="AG1447" s="294"/>
      <c r="AH1447" s="294"/>
      <c r="AI1447" s="295"/>
      <c r="AJ1447" s="296"/>
      <c r="AK1447" s="321"/>
      <c r="AL1447" s="294"/>
      <c r="AM1447" s="294"/>
      <c r="AN1447" s="320"/>
      <c r="AO1447" s="320"/>
      <c r="AP1447" s="320"/>
      <c r="AQ1447" s="320"/>
      <c r="AR1447" s="320"/>
      <c r="AS1447" s="320"/>
      <c r="AT1447" s="320"/>
      <c r="AU1447" s="320"/>
      <c r="AV1447" s="320"/>
      <c r="AW1447" s="320"/>
      <c r="AX1447" s="320"/>
      <c r="AY1447" s="320"/>
      <c r="AZ1447" s="320"/>
      <c r="BA1447" s="320"/>
      <c r="BB1447" s="320"/>
      <c r="BC1447" s="320"/>
      <c r="BD1447" s="320"/>
    </row>
    <row r="1448" spans="1:56" ht="16.5" customHeight="1">
      <c r="A1448" s="312"/>
      <c r="B1448" s="451"/>
      <c r="C1448" s="313"/>
      <c r="D1448" s="313"/>
      <c r="E1448" s="313"/>
      <c r="F1448" s="313"/>
      <c r="G1448" s="313"/>
      <c r="H1448" s="313"/>
      <c r="I1448" s="313"/>
      <c r="J1448" s="313"/>
      <c r="K1448" s="313"/>
      <c r="L1448" s="313"/>
      <c r="M1448" s="313"/>
      <c r="N1448" s="313"/>
      <c r="O1448" s="314"/>
      <c r="P1448" s="314"/>
      <c r="Q1448" s="314"/>
      <c r="R1448" s="314"/>
      <c r="S1448" s="313"/>
      <c r="T1448" s="315"/>
      <c r="U1448" s="316"/>
      <c r="V1448" s="317"/>
      <c r="W1448" s="465"/>
      <c r="X1448" s="464"/>
      <c r="Y1448" s="319"/>
      <c r="Z1448" s="294"/>
      <c r="AA1448" s="294"/>
      <c r="AB1448" s="294"/>
      <c r="AC1448" s="294"/>
      <c r="AD1448" s="294"/>
      <c r="AE1448" s="294"/>
      <c r="AF1448" s="294"/>
      <c r="AG1448" s="294"/>
      <c r="AH1448" s="294"/>
      <c r="AI1448" s="295"/>
      <c r="AJ1448" s="296"/>
      <c r="AK1448" s="321"/>
      <c r="AL1448" s="294"/>
      <c r="AM1448" s="294"/>
      <c r="AN1448" s="320"/>
      <c r="AO1448" s="320"/>
      <c r="AP1448" s="320"/>
      <c r="AQ1448" s="320"/>
      <c r="AR1448" s="320"/>
      <c r="AS1448" s="320"/>
      <c r="AT1448" s="320"/>
      <c r="AU1448" s="320"/>
      <c r="AV1448" s="320"/>
      <c r="AW1448" s="320"/>
      <c r="AX1448" s="320"/>
      <c r="AY1448" s="320"/>
      <c r="AZ1448" s="320"/>
      <c r="BA1448" s="320"/>
      <c r="BB1448" s="320"/>
      <c r="BC1448" s="320"/>
      <c r="BD1448" s="320"/>
    </row>
    <row r="1449" spans="1:56" ht="16.5" customHeight="1">
      <c r="A1449" s="312"/>
      <c r="B1449" s="451"/>
      <c r="C1449" s="313"/>
      <c r="D1449" s="313"/>
      <c r="E1449" s="313"/>
      <c r="F1449" s="313"/>
      <c r="G1449" s="313"/>
      <c r="H1449" s="313"/>
      <c r="I1449" s="313"/>
      <c r="J1449" s="313"/>
      <c r="K1449" s="313"/>
      <c r="L1449" s="313"/>
      <c r="M1449" s="313"/>
      <c r="N1449" s="313"/>
      <c r="O1449" s="314"/>
      <c r="P1449" s="314"/>
      <c r="Q1449" s="314"/>
      <c r="R1449" s="314"/>
      <c r="S1449" s="313"/>
      <c r="T1449" s="315"/>
      <c r="U1449" s="316"/>
      <c r="V1449" s="317"/>
      <c r="W1449" s="465"/>
      <c r="X1449" s="464"/>
      <c r="Y1449" s="319"/>
      <c r="Z1449" s="294"/>
      <c r="AA1449" s="294"/>
      <c r="AB1449" s="294"/>
      <c r="AC1449" s="294"/>
      <c r="AD1449" s="294"/>
      <c r="AE1449" s="294"/>
      <c r="AF1449" s="294"/>
      <c r="AG1449" s="294"/>
      <c r="AH1449" s="294"/>
      <c r="AI1449" s="295"/>
      <c r="AJ1449" s="296"/>
      <c r="AK1449" s="321"/>
      <c r="AL1449" s="294"/>
      <c r="AM1449" s="294"/>
      <c r="AN1449" s="320"/>
      <c r="AO1449" s="320"/>
      <c r="AP1449" s="320"/>
      <c r="AQ1449" s="320"/>
      <c r="AR1449" s="320"/>
      <c r="AS1449" s="320"/>
      <c r="AT1449" s="320"/>
      <c r="AU1449" s="320"/>
      <c r="AV1449" s="320"/>
      <c r="AW1449" s="320"/>
      <c r="AX1449" s="320"/>
      <c r="AY1449" s="320"/>
      <c r="AZ1449" s="320"/>
      <c r="BA1449" s="320"/>
      <c r="BB1449" s="320"/>
      <c r="BC1449" s="320"/>
      <c r="BD1449" s="320"/>
    </row>
    <row r="1450" spans="1:56" ht="16.5" customHeight="1">
      <c r="A1450" s="312"/>
      <c r="B1450" s="451"/>
      <c r="C1450" s="313"/>
      <c r="D1450" s="313"/>
      <c r="E1450" s="313"/>
      <c r="F1450" s="313"/>
      <c r="G1450" s="313"/>
      <c r="H1450" s="313"/>
      <c r="I1450" s="313"/>
      <c r="J1450" s="313"/>
      <c r="K1450" s="313"/>
      <c r="L1450" s="313"/>
      <c r="M1450" s="313"/>
      <c r="N1450" s="313"/>
      <c r="O1450" s="314"/>
      <c r="P1450" s="314"/>
      <c r="Q1450" s="314"/>
      <c r="R1450" s="314"/>
      <c r="S1450" s="313"/>
      <c r="T1450" s="315"/>
      <c r="U1450" s="316"/>
      <c r="V1450" s="317"/>
      <c r="W1450" s="465"/>
      <c r="X1450" s="464"/>
      <c r="Y1450" s="319"/>
      <c r="Z1450" s="294"/>
      <c r="AA1450" s="294"/>
      <c r="AB1450" s="294"/>
      <c r="AC1450" s="294"/>
      <c r="AD1450" s="294"/>
      <c r="AE1450" s="294"/>
      <c r="AF1450" s="294"/>
      <c r="AG1450" s="294"/>
      <c r="AH1450" s="294"/>
      <c r="AI1450" s="295"/>
      <c r="AJ1450" s="296"/>
      <c r="AK1450" s="321"/>
      <c r="AL1450" s="294"/>
      <c r="AM1450" s="294"/>
      <c r="AN1450" s="320"/>
      <c r="AO1450" s="320"/>
      <c r="AP1450" s="320"/>
      <c r="AQ1450" s="320"/>
      <c r="AR1450" s="320"/>
      <c r="AS1450" s="320"/>
      <c r="AT1450" s="320"/>
      <c r="AU1450" s="320"/>
      <c r="AV1450" s="320"/>
      <c r="AW1450" s="320"/>
      <c r="AX1450" s="320"/>
      <c r="AY1450" s="320"/>
      <c r="AZ1450" s="320"/>
      <c r="BA1450" s="320"/>
      <c r="BB1450" s="320"/>
      <c r="BC1450" s="320"/>
      <c r="BD1450" s="320"/>
    </row>
    <row r="1451" spans="1:56" ht="16.5" customHeight="1">
      <c r="A1451" s="312"/>
      <c r="B1451" s="451"/>
      <c r="C1451" s="313"/>
      <c r="D1451" s="313"/>
      <c r="E1451" s="313"/>
      <c r="F1451" s="313"/>
      <c r="G1451" s="313"/>
      <c r="H1451" s="313"/>
      <c r="I1451" s="313"/>
      <c r="J1451" s="313"/>
      <c r="K1451" s="313"/>
      <c r="L1451" s="313"/>
      <c r="M1451" s="313"/>
      <c r="N1451" s="313"/>
      <c r="O1451" s="314"/>
      <c r="P1451" s="314"/>
      <c r="Q1451" s="314"/>
      <c r="R1451" s="314"/>
      <c r="S1451" s="313"/>
      <c r="T1451" s="315"/>
      <c r="U1451" s="316"/>
      <c r="V1451" s="317"/>
      <c r="W1451" s="465"/>
      <c r="X1451" s="464"/>
      <c r="Y1451" s="319"/>
      <c r="Z1451" s="294"/>
      <c r="AA1451" s="294"/>
      <c r="AB1451" s="294"/>
      <c r="AC1451" s="294"/>
      <c r="AD1451" s="294"/>
      <c r="AE1451" s="294"/>
      <c r="AF1451" s="294"/>
      <c r="AG1451" s="294"/>
      <c r="AH1451" s="294"/>
      <c r="AI1451" s="295"/>
      <c r="AJ1451" s="296"/>
      <c r="AK1451" s="321"/>
      <c r="AL1451" s="294"/>
      <c r="AM1451" s="294"/>
      <c r="AN1451" s="320"/>
      <c r="AO1451" s="320"/>
      <c r="AP1451" s="320"/>
      <c r="AQ1451" s="320"/>
      <c r="AR1451" s="320"/>
      <c r="AS1451" s="320"/>
      <c r="AT1451" s="320"/>
      <c r="AU1451" s="320"/>
      <c r="AV1451" s="320"/>
      <c r="AW1451" s="320"/>
      <c r="AX1451" s="320"/>
      <c r="AY1451" s="320"/>
      <c r="AZ1451" s="320"/>
      <c r="BA1451" s="320"/>
      <c r="BB1451" s="320"/>
      <c r="BC1451" s="320"/>
      <c r="BD1451" s="320"/>
    </row>
    <row r="1452" spans="1:56" ht="16.5" customHeight="1">
      <c r="A1452" s="312"/>
      <c r="B1452" s="451"/>
      <c r="C1452" s="313"/>
      <c r="D1452" s="313"/>
      <c r="E1452" s="313"/>
      <c r="F1452" s="313"/>
      <c r="G1452" s="313"/>
      <c r="H1452" s="313"/>
      <c r="I1452" s="313"/>
      <c r="J1452" s="313"/>
      <c r="K1452" s="313"/>
      <c r="L1452" s="313"/>
      <c r="M1452" s="313"/>
      <c r="N1452" s="313"/>
      <c r="O1452" s="314"/>
      <c r="P1452" s="314"/>
      <c r="Q1452" s="314"/>
      <c r="R1452" s="314"/>
      <c r="S1452" s="313"/>
      <c r="T1452" s="315"/>
      <c r="U1452" s="316"/>
      <c r="V1452" s="317"/>
      <c r="W1452" s="465"/>
      <c r="X1452" s="464"/>
      <c r="Y1452" s="319"/>
      <c r="Z1452" s="294"/>
      <c r="AA1452" s="294"/>
      <c r="AB1452" s="294"/>
      <c r="AC1452" s="294"/>
      <c r="AD1452" s="294"/>
      <c r="AE1452" s="294"/>
      <c r="AF1452" s="294"/>
      <c r="AG1452" s="294"/>
      <c r="AH1452" s="294"/>
      <c r="AI1452" s="295"/>
      <c r="AJ1452" s="296"/>
      <c r="AK1452" s="321"/>
      <c r="AL1452" s="294"/>
      <c r="AM1452" s="294"/>
      <c r="AN1452" s="320"/>
      <c r="AO1452" s="320"/>
      <c r="AP1452" s="320"/>
      <c r="AQ1452" s="320"/>
      <c r="AR1452" s="320"/>
      <c r="AS1452" s="320"/>
      <c r="AT1452" s="320"/>
      <c r="AU1452" s="320"/>
      <c r="AV1452" s="320"/>
      <c r="AW1452" s="320"/>
      <c r="AX1452" s="320"/>
      <c r="AY1452" s="320"/>
      <c r="AZ1452" s="320"/>
      <c r="BA1452" s="320"/>
      <c r="BB1452" s="320"/>
      <c r="BC1452" s="320"/>
      <c r="BD1452" s="320"/>
    </row>
    <row r="1453" spans="1:56" ht="16.5" customHeight="1">
      <c r="A1453" s="312"/>
      <c r="B1453" s="451"/>
      <c r="C1453" s="313"/>
      <c r="D1453" s="313"/>
      <c r="E1453" s="313"/>
      <c r="F1453" s="313"/>
      <c r="G1453" s="313"/>
      <c r="H1453" s="313"/>
      <c r="I1453" s="313"/>
      <c r="J1453" s="313"/>
      <c r="K1453" s="313"/>
      <c r="L1453" s="313"/>
      <c r="M1453" s="313"/>
      <c r="N1453" s="313"/>
      <c r="O1453" s="314"/>
      <c r="P1453" s="314"/>
      <c r="Q1453" s="314"/>
      <c r="R1453" s="314"/>
      <c r="S1453" s="313"/>
      <c r="T1453" s="315"/>
      <c r="U1453" s="316"/>
      <c r="V1453" s="317"/>
      <c r="W1453" s="465"/>
      <c r="X1453" s="464"/>
      <c r="Y1453" s="319"/>
      <c r="Z1453" s="294"/>
      <c r="AA1453" s="294"/>
      <c r="AB1453" s="294"/>
      <c r="AC1453" s="294"/>
      <c r="AD1453" s="294"/>
      <c r="AE1453" s="294"/>
      <c r="AF1453" s="294"/>
      <c r="AG1453" s="294"/>
      <c r="AH1453" s="294"/>
      <c r="AI1453" s="295"/>
      <c r="AJ1453" s="296"/>
      <c r="AK1453" s="321"/>
      <c r="AL1453" s="294"/>
      <c r="AM1453" s="294"/>
      <c r="AN1453" s="320"/>
      <c r="AO1453" s="320"/>
      <c r="AP1453" s="320"/>
      <c r="AQ1453" s="320"/>
      <c r="AR1453" s="320"/>
      <c r="AS1453" s="320"/>
      <c r="AT1453" s="320"/>
      <c r="AU1453" s="320"/>
      <c r="AV1453" s="320"/>
      <c r="AW1453" s="320"/>
      <c r="AX1453" s="320"/>
      <c r="AY1453" s="320"/>
      <c r="AZ1453" s="320"/>
      <c r="BA1453" s="320"/>
      <c r="BB1453" s="320"/>
      <c r="BC1453" s="320"/>
      <c r="BD1453" s="320"/>
    </row>
    <row r="1454" spans="1:56" ht="16.5" customHeight="1">
      <c r="A1454" s="312"/>
      <c r="B1454" s="451"/>
      <c r="C1454" s="313"/>
      <c r="D1454" s="313"/>
      <c r="E1454" s="313"/>
      <c r="F1454" s="313"/>
      <c r="G1454" s="313"/>
      <c r="H1454" s="313"/>
      <c r="I1454" s="313"/>
      <c r="J1454" s="313"/>
      <c r="K1454" s="313"/>
      <c r="L1454" s="313"/>
      <c r="M1454" s="313"/>
      <c r="N1454" s="313"/>
      <c r="O1454" s="314"/>
      <c r="P1454" s="314"/>
      <c r="Q1454" s="314"/>
      <c r="R1454" s="314"/>
      <c r="S1454" s="313"/>
      <c r="T1454" s="315"/>
      <c r="U1454" s="316"/>
      <c r="V1454" s="317"/>
      <c r="W1454" s="465"/>
      <c r="X1454" s="464"/>
      <c r="Y1454" s="319"/>
      <c r="Z1454" s="294"/>
      <c r="AA1454" s="294"/>
      <c r="AB1454" s="294"/>
      <c r="AC1454" s="294"/>
      <c r="AD1454" s="294"/>
      <c r="AE1454" s="294"/>
      <c r="AF1454" s="294"/>
      <c r="AG1454" s="294"/>
      <c r="AH1454" s="294"/>
      <c r="AI1454" s="295"/>
      <c r="AJ1454" s="296"/>
      <c r="AK1454" s="321"/>
      <c r="AL1454" s="294"/>
      <c r="AM1454" s="294"/>
      <c r="AN1454" s="320"/>
      <c r="AO1454" s="320"/>
      <c r="AP1454" s="320"/>
      <c r="AQ1454" s="320"/>
      <c r="AR1454" s="320"/>
      <c r="AS1454" s="320"/>
      <c r="AT1454" s="320"/>
      <c r="AU1454" s="320"/>
      <c r="AV1454" s="320"/>
      <c r="AW1454" s="320"/>
      <c r="AX1454" s="320"/>
      <c r="AY1454" s="320"/>
      <c r="AZ1454" s="320"/>
      <c r="BA1454" s="320"/>
      <c r="BB1454" s="320"/>
      <c r="BC1454" s="320"/>
      <c r="BD1454" s="320"/>
    </row>
    <row r="1455" spans="1:56" ht="16.5" customHeight="1">
      <c r="A1455" s="312"/>
      <c r="B1455" s="451"/>
      <c r="C1455" s="313"/>
      <c r="D1455" s="313"/>
      <c r="E1455" s="313"/>
      <c r="F1455" s="313"/>
      <c r="G1455" s="313"/>
      <c r="H1455" s="313"/>
      <c r="I1455" s="313"/>
      <c r="J1455" s="313"/>
      <c r="K1455" s="313"/>
      <c r="L1455" s="313"/>
      <c r="M1455" s="313"/>
      <c r="N1455" s="313"/>
      <c r="O1455" s="314"/>
      <c r="P1455" s="314"/>
      <c r="Q1455" s="314"/>
      <c r="R1455" s="314"/>
      <c r="S1455" s="313"/>
      <c r="T1455" s="315"/>
      <c r="U1455" s="316"/>
      <c r="V1455" s="317"/>
      <c r="W1455" s="465"/>
      <c r="X1455" s="464"/>
      <c r="Y1455" s="319"/>
      <c r="Z1455" s="294"/>
      <c r="AA1455" s="294"/>
      <c r="AB1455" s="294"/>
      <c r="AC1455" s="294"/>
      <c r="AD1455" s="294"/>
      <c r="AE1455" s="294"/>
      <c r="AF1455" s="294"/>
      <c r="AG1455" s="294"/>
      <c r="AH1455" s="294"/>
      <c r="AI1455" s="295"/>
      <c r="AJ1455" s="296"/>
      <c r="AK1455" s="321"/>
      <c r="AL1455" s="294"/>
      <c r="AM1455" s="294"/>
      <c r="AN1455" s="320"/>
      <c r="AO1455" s="320"/>
      <c r="AP1455" s="320"/>
      <c r="AQ1455" s="320"/>
      <c r="AR1455" s="320"/>
      <c r="AS1455" s="320"/>
      <c r="AT1455" s="320"/>
      <c r="AU1455" s="320"/>
      <c r="AV1455" s="320"/>
      <c r="AW1455" s="320"/>
      <c r="AX1455" s="320"/>
      <c r="AY1455" s="320"/>
      <c r="AZ1455" s="320"/>
      <c r="BA1455" s="320"/>
      <c r="BB1455" s="320"/>
      <c r="BC1455" s="320"/>
      <c r="BD1455" s="320"/>
    </row>
    <row r="1456" spans="1:56" ht="16.5" customHeight="1">
      <c r="A1456" s="312"/>
      <c r="B1456" s="451"/>
      <c r="C1456" s="313"/>
      <c r="D1456" s="313"/>
      <c r="E1456" s="313"/>
      <c r="F1456" s="313"/>
      <c r="G1456" s="313"/>
      <c r="H1456" s="313"/>
      <c r="I1456" s="313"/>
      <c r="J1456" s="313"/>
      <c r="K1456" s="313"/>
      <c r="L1456" s="313"/>
      <c r="M1456" s="313"/>
      <c r="N1456" s="313"/>
      <c r="O1456" s="314"/>
      <c r="P1456" s="314"/>
      <c r="Q1456" s="314"/>
      <c r="R1456" s="314"/>
      <c r="S1456" s="313"/>
      <c r="T1456" s="315"/>
      <c r="U1456" s="316"/>
      <c r="V1456" s="317"/>
      <c r="W1456" s="465"/>
      <c r="X1456" s="464"/>
      <c r="Y1456" s="319"/>
      <c r="Z1456" s="294"/>
      <c r="AA1456" s="294"/>
      <c r="AB1456" s="294"/>
      <c r="AC1456" s="294"/>
      <c r="AD1456" s="294"/>
      <c r="AE1456" s="294"/>
      <c r="AF1456" s="294"/>
      <c r="AG1456" s="294"/>
      <c r="AH1456" s="294"/>
      <c r="AI1456" s="295"/>
      <c r="AJ1456" s="296"/>
      <c r="AK1456" s="321"/>
      <c r="AL1456" s="294"/>
      <c r="AM1456" s="294"/>
      <c r="AN1456" s="320"/>
      <c r="AO1456" s="320"/>
      <c r="AP1456" s="320"/>
      <c r="AQ1456" s="320"/>
      <c r="AR1456" s="320"/>
      <c r="AS1456" s="320"/>
      <c r="AT1456" s="320"/>
      <c r="AU1456" s="320"/>
      <c r="AV1456" s="320"/>
      <c r="AW1456" s="320"/>
      <c r="AX1456" s="320"/>
      <c r="AY1456" s="320"/>
      <c r="AZ1456" s="320"/>
      <c r="BA1456" s="320"/>
      <c r="BB1456" s="320"/>
      <c r="BC1456" s="320"/>
      <c r="BD1456" s="320"/>
    </row>
    <row r="1457" spans="1:56" ht="16.5" customHeight="1">
      <c r="A1457" s="312"/>
      <c r="B1457" s="451"/>
      <c r="C1457" s="313"/>
      <c r="D1457" s="313"/>
      <c r="E1457" s="313"/>
      <c r="F1457" s="313"/>
      <c r="G1457" s="313"/>
      <c r="H1457" s="313"/>
      <c r="I1457" s="313"/>
      <c r="J1457" s="313"/>
      <c r="K1457" s="313"/>
      <c r="L1457" s="313"/>
      <c r="M1457" s="313"/>
      <c r="N1457" s="313"/>
      <c r="O1457" s="314"/>
      <c r="P1457" s="314"/>
      <c r="Q1457" s="314"/>
      <c r="R1457" s="314"/>
      <c r="S1457" s="313"/>
      <c r="T1457" s="315"/>
      <c r="U1457" s="316"/>
      <c r="V1457" s="317"/>
      <c r="W1457" s="465"/>
      <c r="X1457" s="464"/>
      <c r="Y1457" s="319"/>
      <c r="Z1457" s="294"/>
      <c r="AA1457" s="294"/>
      <c r="AB1457" s="294"/>
      <c r="AC1457" s="294"/>
      <c r="AD1457" s="294"/>
      <c r="AE1457" s="294"/>
      <c r="AF1457" s="294"/>
      <c r="AG1457" s="294"/>
      <c r="AH1457" s="294"/>
      <c r="AI1457" s="295"/>
      <c r="AJ1457" s="296"/>
      <c r="AK1457" s="321"/>
      <c r="AL1457" s="294"/>
      <c r="AM1457" s="294"/>
      <c r="AN1457" s="320"/>
      <c r="AO1457" s="320"/>
      <c r="AP1457" s="320"/>
      <c r="AQ1457" s="320"/>
      <c r="AR1457" s="320"/>
      <c r="AS1457" s="320"/>
      <c r="AT1457" s="320"/>
      <c r="AU1457" s="320"/>
      <c r="AV1457" s="320"/>
      <c r="AW1457" s="320"/>
      <c r="AX1457" s="320"/>
      <c r="AY1457" s="320"/>
      <c r="AZ1457" s="320"/>
      <c r="BA1457" s="320"/>
      <c r="BB1457" s="320"/>
      <c r="BC1457" s="320"/>
      <c r="BD1457" s="320"/>
    </row>
    <row r="1458" spans="1:56" ht="16.5" customHeight="1">
      <c r="A1458" s="312"/>
      <c r="B1458" s="451"/>
      <c r="C1458" s="313"/>
      <c r="D1458" s="313"/>
      <c r="E1458" s="313"/>
      <c r="F1458" s="313"/>
      <c r="G1458" s="313"/>
      <c r="H1458" s="313"/>
      <c r="I1458" s="313"/>
      <c r="J1458" s="313"/>
      <c r="K1458" s="313"/>
      <c r="L1458" s="313"/>
      <c r="M1458" s="313"/>
      <c r="N1458" s="313"/>
      <c r="O1458" s="314"/>
      <c r="P1458" s="314"/>
      <c r="Q1458" s="314"/>
      <c r="R1458" s="314"/>
      <c r="S1458" s="313"/>
      <c r="T1458" s="315"/>
      <c r="U1458" s="316"/>
      <c r="V1458" s="317"/>
      <c r="W1458" s="465"/>
      <c r="X1458" s="464"/>
      <c r="Y1458" s="319"/>
      <c r="Z1458" s="294"/>
      <c r="AA1458" s="294"/>
      <c r="AB1458" s="294"/>
      <c r="AC1458" s="294"/>
      <c r="AD1458" s="294"/>
      <c r="AE1458" s="294"/>
      <c r="AF1458" s="294"/>
      <c r="AG1458" s="294"/>
      <c r="AH1458" s="294"/>
      <c r="AI1458" s="295"/>
      <c r="AJ1458" s="296"/>
      <c r="AK1458" s="321"/>
      <c r="AL1458" s="294"/>
      <c r="AM1458" s="294"/>
      <c r="AN1458" s="320"/>
      <c r="AO1458" s="320"/>
      <c r="AP1458" s="320"/>
      <c r="AQ1458" s="320"/>
      <c r="AR1458" s="320"/>
      <c r="AS1458" s="320"/>
      <c r="AT1458" s="320"/>
      <c r="AU1458" s="320"/>
      <c r="AV1458" s="320"/>
      <c r="AW1458" s="320"/>
      <c r="AX1458" s="320"/>
      <c r="AY1458" s="320"/>
      <c r="AZ1458" s="320"/>
      <c r="BA1458" s="320"/>
      <c r="BB1458" s="320"/>
      <c r="BC1458" s="320"/>
      <c r="BD1458" s="320"/>
    </row>
    <row r="1459" spans="1:56" ht="16.5" customHeight="1">
      <c r="A1459" s="312"/>
      <c r="B1459" s="451"/>
      <c r="C1459" s="313"/>
      <c r="D1459" s="313"/>
      <c r="E1459" s="313"/>
      <c r="F1459" s="313"/>
      <c r="G1459" s="313"/>
      <c r="H1459" s="313"/>
      <c r="I1459" s="313"/>
      <c r="J1459" s="313"/>
      <c r="K1459" s="313"/>
      <c r="L1459" s="313"/>
      <c r="M1459" s="313"/>
      <c r="N1459" s="313"/>
      <c r="O1459" s="314"/>
      <c r="P1459" s="314"/>
      <c r="Q1459" s="314"/>
      <c r="R1459" s="314"/>
      <c r="S1459" s="313"/>
      <c r="T1459" s="315"/>
      <c r="U1459" s="316"/>
      <c r="V1459" s="317"/>
      <c r="W1459" s="465"/>
      <c r="X1459" s="464"/>
      <c r="Y1459" s="319"/>
      <c r="Z1459" s="294"/>
      <c r="AA1459" s="294"/>
      <c r="AB1459" s="294"/>
      <c r="AC1459" s="294"/>
      <c r="AD1459" s="294"/>
      <c r="AE1459" s="294"/>
      <c r="AF1459" s="294"/>
      <c r="AG1459" s="294"/>
      <c r="AH1459" s="294"/>
      <c r="AI1459" s="295"/>
      <c r="AJ1459" s="296"/>
      <c r="AK1459" s="321"/>
      <c r="AL1459" s="294"/>
      <c r="AM1459" s="294"/>
      <c r="AN1459" s="320"/>
      <c r="AO1459" s="320"/>
      <c r="AP1459" s="320"/>
      <c r="AQ1459" s="320"/>
      <c r="AR1459" s="320"/>
      <c r="AS1459" s="320"/>
      <c r="AT1459" s="320"/>
      <c r="AU1459" s="320"/>
      <c r="AV1459" s="320"/>
      <c r="AW1459" s="320"/>
      <c r="AX1459" s="320"/>
      <c r="AY1459" s="320"/>
      <c r="AZ1459" s="320"/>
      <c r="BA1459" s="320"/>
      <c r="BB1459" s="320"/>
      <c r="BC1459" s="320"/>
      <c r="BD1459" s="320"/>
    </row>
    <row r="1460" spans="1:56" ht="16.5" customHeight="1">
      <c r="A1460" s="312"/>
      <c r="B1460" s="451"/>
      <c r="C1460" s="313"/>
      <c r="D1460" s="313"/>
      <c r="E1460" s="313"/>
      <c r="F1460" s="313"/>
      <c r="G1460" s="313"/>
      <c r="H1460" s="313"/>
      <c r="I1460" s="313"/>
      <c r="J1460" s="313"/>
      <c r="K1460" s="313"/>
      <c r="L1460" s="313"/>
      <c r="M1460" s="313"/>
      <c r="N1460" s="313"/>
      <c r="O1460" s="314"/>
      <c r="P1460" s="314"/>
      <c r="Q1460" s="314"/>
      <c r="R1460" s="314"/>
      <c r="S1460" s="313"/>
      <c r="T1460" s="315"/>
      <c r="U1460" s="316"/>
      <c r="V1460" s="317"/>
      <c r="W1460" s="465"/>
      <c r="X1460" s="464"/>
      <c r="Y1460" s="319"/>
      <c r="Z1460" s="294"/>
      <c r="AA1460" s="294"/>
      <c r="AB1460" s="294"/>
      <c r="AC1460" s="294"/>
      <c r="AD1460" s="294"/>
      <c r="AE1460" s="294"/>
      <c r="AF1460" s="294"/>
      <c r="AG1460" s="294"/>
      <c r="AH1460" s="294"/>
      <c r="AI1460" s="295"/>
      <c r="AJ1460" s="296"/>
      <c r="AK1460" s="321"/>
      <c r="AL1460" s="294"/>
      <c r="AM1460" s="294"/>
      <c r="AN1460" s="320"/>
      <c r="AO1460" s="320"/>
      <c r="AP1460" s="320"/>
      <c r="AQ1460" s="320"/>
      <c r="AR1460" s="320"/>
      <c r="AS1460" s="320"/>
      <c r="AT1460" s="320"/>
      <c r="AU1460" s="320"/>
      <c r="AV1460" s="320"/>
      <c r="AW1460" s="320"/>
      <c r="AX1460" s="320"/>
      <c r="AY1460" s="320"/>
      <c r="AZ1460" s="320"/>
      <c r="BA1460" s="320"/>
      <c r="BB1460" s="320"/>
      <c r="BC1460" s="320"/>
      <c r="BD1460" s="320"/>
    </row>
    <row r="1461" spans="1:56" ht="16.5" customHeight="1">
      <c r="A1461" s="312"/>
      <c r="B1461" s="451"/>
      <c r="C1461" s="313"/>
      <c r="D1461" s="313"/>
      <c r="E1461" s="313"/>
      <c r="F1461" s="313"/>
      <c r="G1461" s="313"/>
      <c r="H1461" s="313"/>
      <c r="I1461" s="313"/>
      <c r="J1461" s="313"/>
      <c r="K1461" s="313"/>
      <c r="L1461" s="313"/>
      <c r="M1461" s="313"/>
      <c r="N1461" s="313"/>
      <c r="O1461" s="314"/>
      <c r="P1461" s="314"/>
      <c r="Q1461" s="314"/>
      <c r="R1461" s="314"/>
      <c r="S1461" s="313"/>
      <c r="T1461" s="315"/>
      <c r="U1461" s="316"/>
      <c r="V1461" s="317"/>
      <c r="W1461" s="465"/>
      <c r="X1461" s="464"/>
      <c r="Y1461" s="319"/>
      <c r="Z1461" s="294"/>
      <c r="AA1461" s="294"/>
      <c r="AB1461" s="294"/>
      <c r="AC1461" s="294"/>
      <c r="AD1461" s="294"/>
      <c r="AE1461" s="294"/>
      <c r="AF1461" s="294"/>
      <c r="AG1461" s="294"/>
      <c r="AH1461" s="294"/>
      <c r="AI1461" s="295"/>
      <c r="AJ1461" s="296"/>
      <c r="AK1461" s="321"/>
      <c r="AL1461" s="294"/>
      <c r="AM1461" s="294"/>
      <c r="AN1461" s="320"/>
      <c r="AO1461" s="320"/>
      <c r="AP1461" s="320"/>
      <c r="AQ1461" s="320"/>
      <c r="AR1461" s="320"/>
      <c r="AS1461" s="320"/>
      <c r="AT1461" s="320"/>
      <c r="AU1461" s="320"/>
      <c r="AV1461" s="320"/>
      <c r="AW1461" s="320"/>
      <c r="AX1461" s="320"/>
      <c r="AY1461" s="320"/>
      <c r="AZ1461" s="320"/>
      <c r="BA1461" s="320"/>
      <c r="BB1461" s="320"/>
      <c r="BC1461" s="320"/>
      <c r="BD1461" s="320"/>
    </row>
    <row r="1462" spans="1:56" ht="16.5" customHeight="1">
      <c r="A1462" s="312"/>
      <c r="B1462" s="451"/>
      <c r="C1462" s="313"/>
      <c r="D1462" s="313"/>
      <c r="E1462" s="313"/>
      <c r="F1462" s="313"/>
      <c r="G1462" s="313"/>
      <c r="H1462" s="313"/>
      <c r="I1462" s="313"/>
      <c r="J1462" s="313"/>
      <c r="K1462" s="313"/>
      <c r="L1462" s="313"/>
      <c r="M1462" s="313"/>
      <c r="N1462" s="313"/>
      <c r="O1462" s="314"/>
      <c r="P1462" s="314"/>
      <c r="Q1462" s="314"/>
      <c r="R1462" s="314"/>
      <c r="S1462" s="313"/>
      <c r="T1462" s="315"/>
      <c r="U1462" s="316"/>
      <c r="V1462" s="317"/>
      <c r="W1462" s="465"/>
      <c r="X1462" s="464"/>
      <c r="Y1462" s="319"/>
      <c r="Z1462" s="294"/>
      <c r="AA1462" s="294"/>
      <c r="AB1462" s="294"/>
      <c r="AC1462" s="294"/>
      <c r="AD1462" s="294"/>
      <c r="AE1462" s="294"/>
      <c r="AF1462" s="294"/>
      <c r="AG1462" s="294"/>
      <c r="AH1462" s="294"/>
      <c r="AI1462" s="295"/>
      <c r="AJ1462" s="296"/>
      <c r="AK1462" s="321"/>
      <c r="AL1462" s="294"/>
      <c r="AM1462" s="294"/>
      <c r="AN1462" s="320"/>
      <c r="AO1462" s="320"/>
      <c r="AP1462" s="320"/>
      <c r="AQ1462" s="320"/>
      <c r="AR1462" s="320"/>
      <c r="AS1462" s="320"/>
      <c r="AT1462" s="320"/>
      <c r="AU1462" s="320"/>
      <c r="AV1462" s="320"/>
      <c r="AW1462" s="320"/>
      <c r="AX1462" s="320"/>
      <c r="AY1462" s="320"/>
      <c r="AZ1462" s="320"/>
      <c r="BA1462" s="320"/>
      <c r="BB1462" s="320"/>
      <c r="BC1462" s="320"/>
      <c r="BD1462" s="320"/>
    </row>
    <row r="1463" spans="1:56" ht="16.5" customHeight="1">
      <c r="A1463" s="312"/>
      <c r="B1463" s="451"/>
      <c r="C1463" s="313"/>
      <c r="D1463" s="313"/>
      <c r="E1463" s="313"/>
      <c r="F1463" s="313"/>
      <c r="G1463" s="313"/>
      <c r="H1463" s="313"/>
      <c r="I1463" s="313"/>
      <c r="J1463" s="313"/>
      <c r="K1463" s="313"/>
      <c r="L1463" s="313"/>
      <c r="M1463" s="313"/>
      <c r="N1463" s="313"/>
      <c r="O1463" s="314"/>
      <c r="P1463" s="314"/>
      <c r="Q1463" s="314"/>
      <c r="R1463" s="314"/>
      <c r="S1463" s="313"/>
      <c r="T1463" s="315"/>
      <c r="U1463" s="316"/>
      <c r="V1463" s="317"/>
      <c r="W1463" s="465"/>
      <c r="X1463" s="464"/>
      <c r="Y1463" s="319"/>
      <c r="Z1463" s="294"/>
      <c r="AA1463" s="294"/>
      <c r="AB1463" s="294"/>
      <c r="AC1463" s="294"/>
      <c r="AD1463" s="294"/>
      <c r="AE1463" s="294"/>
      <c r="AF1463" s="294"/>
      <c r="AG1463" s="294"/>
      <c r="AH1463" s="294"/>
      <c r="AI1463" s="295"/>
      <c r="AJ1463" s="296"/>
      <c r="AK1463" s="321"/>
      <c r="AL1463" s="294"/>
      <c r="AM1463" s="294"/>
      <c r="AN1463" s="320"/>
      <c r="AO1463" s="320"/>
      <c r="AP1463" s="320"/>
      <c r="AQ1463" s="320"/>
      <c r="AR1463" s="320"/>
      <c r="AS1463" s="320"/>
      <c r="AT1463" s="320"/>
      <c r="AU1463" s="320"/>
      <c r="AV1463" s="320"/>
      <c r="AW1463" s="320"/>
      <c r="AX1463" s="320"/>
      <c r="AY1463" s="320"/>
      <c r="AZ1463" s="320"/>
      <c r="BA1463" s="320"/>
      <c r="BB1463" s="320"/>
      <c r="BC1463" s="320"/>
      <c r="BD1463" s="320"/>
    </row>
    <row r="1464" spans="1:56" ht="16.5" customHeight="1">
      <c r="A1464" s="312"/>
      <c r="B1464" s="451"/>
      <c r="C1464" s="313"/>
      <c r="D1464" s="313"/>
      <c r="E1464" s="313"/>
      <c r="F1464" s="313"/>
      <c r="G1464" s="313"/>
      <c r="H1464" s="313"/>
      <c r="I1464" s="313"/>
      <c r="J1464" s="313"/>
      <c r="K1464" s="313"/>
      <c r="L1464" s="313"/>
      <c r="M1464" s="313"/>
      <c r="N1464" s="313"/>
      <c r="O1464" s="314"/>
      <c r="P1464" s="314"/>
      <c r="Q1464" s="314"/>
      <c r="R1464" s="314"/>
      <c r="S1464" s="313"/>
      <c r="T1464" s="315"/>
      <c r="U1464" s="316"/>
      <c r="V1464" s="317"/>
      <c r="W1464" s="465"/>
      <c r="X1464" s="464"/>
      <c r="Y1464" s="319"/>
      <c r="Z1464" s="294"/>
      <c r="AA1464" s="294"/>
      <c r="AB1464" s="294"/>
      <c r="AC1464" s="294"/>
      <c r="AD1464" s="294"/>
      <c r="AE1464" s="294"/>
      <c r="AF1464" s="294"/>
      <c r="AG1464" s="294"/>
      <c r="AH1464" s="294"/>
      <c r="AI1464" s="295"/>
      <c r="AJ1464" s="296"/>
      <c r="AK1464" s="321"/>
      <c r="AL1464" s="294"/>
      <c r="AM1464" s="294"/>
      <c r="AN1464" s="320"/>
      <c r="AO1464" s="320"/>
      <c r="AP1464" s="320"/>
      <c r="AQ1464" s="320"/>
      <c r="AR1464" s="320"/>
      <c r="AS1464" s="320"/>
      <c r="AT1464" s="320"/>
      <c r="AU1464" s="320"/>
      <c r="AV1464" s="320"/>
      <c r="AW1464" s="320"/>
      <c r="AX1464" s="320"/>
      <c r="AY1464" s="320"/>
      <c r="AZ1464" s="320"/>
      <c r="BA1464" s="320"/>
      <c r="BB1464" s="320"/>
      <c r="BC1464" s="320"/>
      <c r="BD1464" s="320"/>
    </row>
    <row r="1465" spans="1:56" ht="16.5" customHeight="1">
      <c r="A1465" s="312"/>
      <c r="B1465" s="451"/>
      <c r="C1465" s="313"/>
      <c r="D1465" s="313"/>
      <c r="E1465" s="313"/>
      <c r="F1465" s="313"/>
      <c r="G1465" s="313"/>
      <c r="H1465" s="313"/>
      <c r="I1465" s="313"/>
      <c r="J1465" s="313"/>
      <c r="K1465" s="313"/>
      <c r="L1465" s="313"/>
      <c r="M1465" s="313"/>
      <c r="N1465" s="313"/>
      <c r="O1465" s="314"/>
      <c r="P1465" s="314"/>
      <c r="Q1465" s="314"/>
      <c r="R1465" s="314"/>
      <c r="S1465" s="313"/>
      <c r="T1465" s="315"/>
      <c r="U1465" s="316"/>
      <c r="V1465" s="317"/>
      <c r="W1465" s="465"/>
      <c r="X1465" s="464"/>
      <c r="Y1465" s="319"/>
      <c r="Z1465" s="294"/>
      <c r="AA1465" s="294"/>
      <c r="AB1465" s="294"/>
      <c r="AC1465" s="294"/>
      <c r="AD1465" s="294"/>
      <c r="AE1465" s="294"/>
      <c r="AF1465" s="294"/>
      <c r="AG1465" s="294"/>
      <c r="AH1465" s="294"/>
      <c r="AI1465" s="295"/>
      <c r="AJ1465" s="296"/>
      <c r="AK1465" s="321"/>
      <c r="AL1465" s="294"/>
      <c r="AM1465" s="294"/>
      <c r="AN1465" s="320"/>
      <c r="AO1465" s="320"/>
      <c r="AP1465" s="320"/>
      <c r="AQ1465" s="320"/>
      <c r="AR1465" s="320"/>
      <c r="AS1465" s="320"/>
      <c r="AT1465" s="320"/>
      <c r="AU1465" s="320"/>
      <c r="AV1465" s="320"/>
      <c r="AW1465" s="320"/>
      <c r="AX1465" s="320"/>
      <c r="AY1465" s="320"/>
      <c r="AZ1465" s="320"/>
      <c r="BA1465" s="320"/>
      <c r="BB1465" s="320"/>
      <c r="BC1465" s="320"/>
      <c r="BD1465" s="320"/>
    </row>
    <row r="1466" spans="1:56" ht="16.5" customHeight="1">
      <c r="A1466" s="312"/>
      <c r="B1466" s="451"/>
      <c r="C1466" s="313"/>
      <c r="D1466" s="313"/>
      <c r="E1466" s="313"/>
      <c r="F1466" s="313"/>
      <c r="G1466" s="313"/>
      <c r="H1466" s="313"/>
      <c r="I1466" s="313"/>
      <c r="J1466" s="313"/>
      <c r="K1466" s="313"/>
      <c r="L1466" s="313"/>
      <c r="M1466" s="313"/>
      <c r="N1466" s="313"/>
      <c r="O1466" s="314"/>
      <c r="P1466" s="314"/>
      <c r="Q1466" s="314"/>
      <c r="R1466" s="314"/>
      <c r="S1466" s="313"/>
      <c r="T1466" s="315"/>
      <c r="U1466" s="316"/>
      <c r="V1466" s="317"/>
      <c r="W1466" s="465"/>
      <c r="X1466" s="464"/>
      <c r="Y1466" s="319"/>
      <c r="Z1466" s="294"/>
      <c r="AA1466" s="294"/>
      <c r="AB1466" s="294"/>
      <c r="AC1466" s="294"/>
      <c r="AD1466" s="294"/>
      <c r="AE1466" s="294"/>
      <c r="AF1466" s="294"/>
      <c r="AG1466" s="294"/>
      <c r="AH1466" s="294"/>
      <c r="AI1466" s="295"/>
      <c r="AJ1466" s="296"/>
      <c r="AK1466" s="321"/>
      <c r="AL1466" s="294"/>
      <c r="AM1466" s="294"/>
      <c r="AN1466" s="320"/>
      <c r="AO1466" s="320"/>
      <c r="AP1466" s="320"/>
      <c r="AQ1466" s="320"/>
      <c r="AR1466" s="320"/>
      <c r="AS1466" s="320"/>
      <c r="AT1466" s="320"/>
      <c r="AU1466" s="320"/>
      <c r="AV1466" s="320"/>
      <c r="AW1466" s="320"/>
      <c r="AX1466" s="320"/>
      <c r="AY1466" s="320"/>
      <c r="AZ1466" s="320"/>
      <c r="BA1466" s="320"/>
      <c r="BB1466" s="320"/>
      <c r="BC1466" s="320"/>
      <c r="BD1466" s="320"/>
    </row>
    <row r="1467" spans="1:56" ht="16.5" customHeight="1">
      <c r="A1467" s="312"/>
      <c r="B1467" s="451"/>
      <c r="C1467" s="313"/>
      <c r="D1467" s="313"/>
      <c r="E1467" s="313"/>
      <c r="F1467" s="313"/>
      <c r="G1467" s="313"/>
      <c r="H1467" s="313"/>
      <c r="I1467" s="313"/>
      <c r="J1467" s="313"/>
      <c r="K1467" s="313"/>
      <c r="L1467" s="313"/>
      <c r="M1467" s="313"/>
      <c r="N1467" s="313"/>
      <c r="O1467" s="314"/>
      <c r="P1467" s="314"/>
      <c r="Q1467" s="314"/>
      <c r="R1467" s="314"/>
      <c r="S1467" s="313"/>
      <c r="T1467" s="315"/>
      <c r="U1467" s="316"/>
      <c r="V1467" s="317"/>
      <c r="W1467" s="465"/>
      <c r="X1467" s="464"/>
      <c r="Y1467" s="319"/>
      <c r="Z1467" s="294"/>
      <c r="AA1467" s="294"/>
      <c r="AB1467" s="294"/>
      <c r="AC1467" s="294"/>
      <c r="AD1467" s="294"/>
      <c r="AE1467" s="294"/>
      <c r="AF1467" s="294"/>
      <c r="AG1467" s="294"/>
      <c r="AH1467" s="294"/>
      <c r="AI1467" s="295"/>
      <c r="AJ1467" s="296"/>
      <c r="AK1467" s="321"/>
      <c r="AL1467" s="294"/>
      <c r="AM1467" s="294"/>
      <c r="AN1467" s="320"/>
      <c r="AO1467" s="320"/>
      <c r="AP1467" s="320"/>
      <c r="AQ1467" s="320"/>
      <c r="AR1467" s="320"/>
      <c r="AS1467" s="320"/>
      <c r="AT1467" s="320"/>
      <c r="AU1467" s="320"/>
      <c r="AV1467" s="320"/>
      <c r="AW1467" s="320"/>
      <c r="AX1467" s="320"/>
      <c r="AY1467" s="320"/>
      <c r="AZ1467" s="320"/>
      <c r="BA1467" s="320"/>
      <c r="BB1467" s="320"/>
      <c r="BC1467" s="320"/>
      <c r="BD1467" s="320"/>
    </row>
    <row r="1468" spans="1:56" ht="16.5" customHeight="1">
      <c r="A1468" s="312"/>
      <c r="B1468" s="451"/>
      <c r="C1468" s="313"/>
      <c r="D1468" s="313"/>
      <c r="E1468" s="313"/>
      <c r="F1468" s="313"/>
      <c r="G1468" s="313"/>
      <c r="H1468" s="313"/>
      <c r="I1468" s="313"/>
      <c r="J1468" s="313"/>
      <c r="K1468" s="313"/>
      <c r="L1468" s="313"/>
      <c r="M1468" s="313"/>
      <c r="N1468" s="313"/>
      <c r="O1468" s="314"/>
      <c r="P1468" s="314"/>
      <c r="Q1468" s="314"/>
      <c r="R1468" s="314"/>
      <c r="S1468" s="313"/>
      <c r="T1468" s="315"/>
      <c r="U1468" s="316"/>
      <c r="V1468" s="317"/>
      <c r="W1468" s="465"/>
      <c r="X1468" s="464"/>
      <c r="Y1468" s="319"/>
      <c r="Z1468" s="294"/>
      <c r="AA1468" s="294"/>
      <c r="AB1468" s="294"/>
      <c r="AC1468" s="294"/>
      <c r="AD1468" s="294"/>
      <c r="AE1468" s="294"/>
      <c r="AF1468" s="294"/>
      <c r="AG1468" s="294"/>
      <c r="AH1468" s="294"/>
      <c r="AI1468" s="295"/>
      <c r="AJ1468" s="296"/>
      <c r="AK1468" s="321"/>
      <c r="AL1468" s="294"/>
      <c r="AM1468" s="294"/>
      <c r="AN1468" s="320"/>
      <c r="AO1468" s="320"/>
      <c r="AP1468" s="320"/>
      <c r="AQ1468" s="320"/>
      <c r="AR1468" s="320"/>
      <c r="AS1468" s="320"/>
      <c r="AT1468" s="320"/>
      <c r="AU1468" s="320"/>
      <c r="AV1468" s="320"/>
      <c r="AW1468" s="320"/>
      <c r="AX1468" s="320"/>
      <c r="AY1468" s="320"/>
      <c r="AZ1468" s="320"/>
      <c r="BA1468" s="320"/>
      <c r="BB1468" s="320"/>
      <c r="BC1468" s="320"/>
      <c r="BD1468" s="320"/>
    </row>
    <row r="1469" spans="1:56" ht="16.5" customHeight="1">
      <c r="A1469" s="312"/>
      <c r="B1469" s="451"/>
      <c r="C1469" s="313"/>
      <c r="D1469" s="313"/>
      <c r="E1469" s="313"/>
      <c r="F1469" s="313"/>
      <c r="G1469" s="313"/>
      <c r="H1469" s="313"/>
      <c r="I1469" s="313"/>
      <c r="J1469" s="313"/>
      <c r="K1469" s="313"/>
      <c r="L1469" s="313"/>
      <c r="M1469" s="313"/>
      <c r="N1469" s="313"/>
      <c r="O1469" s="314"/>
      <c r="P1469" s="314"/>
      <c r="Q1469" s="314"/>
      <c r="R1469" s="314"/>
      <c r="S1469" s="313"/>
      <c r="T1469" s="315"/>
      <c r="U1469" s="316"/>
      <c r="V1469" s="317"/>
      <c r="W1469" s="465"/>
      <c r="X1469" s="464"/>
      <c r="Y1469" s="319"/>
      <c r="Z1469" s="294"/>
      <c r="AA1469" s="294"/>
      <c r="AB1469" s="294"/>
      <c r="AC1469" s="294"/>
      <c r="AD1469" s="294"/>
      <c r="AE1469" s="294"/>
      <c r="AF1469" s="294"/>
      <c r="AG1469" s="294"/>
      <c r="AH1469" s="294"/>
      <c r="AI1469" s="295"/>
      <c r="AJ1469" s="296"/>
      <c r="AK1469" s="321"/>
      <c r="AL1469" s="294"/>
      <c r="AM1469" s="294"/>
      <c r="AN1469" s="320"/>
      <c r="AO1469" s="320"/>
      <c r="AP1469" s="320"/>
      <c r="AQ1469" s="320"/>
      <c r="AR1469" s="320"/>
      <c r="AS1469" s="320"/>
      <c r="AT1469" s="320"/>
      <c r="AU1469" s="320"/>
      <c r="AV1469" s="320"/>
      <c r="AW1469" s="320"/>
      <c r="AX1469" s="320"/>
      <c r="AY1469" s="320"/>
      <c r="AZ1469" s="320"/>
      <c r="BA1469" s="320"/>
      <c r="BB1469" s="320"/>
      <c r="BC1469" s="320"/>
      <c r="BD1469" s="320"/>
    </row>
    <row r="1470" spans="1:56" ht="16.5" customHeight="1">
      <c r="A1470" s="312"/>
      <c r="B1470" s="451"/>
      <c r="C1470" s="313"/>
      <c r="D1470" s="313"/>
      <c r="E1470" s="313"/>
      <c r="F1470" s="313"/>
      <c r="G1470" s="313"/>
      <c r="H1470" s="313"/>
      <c r="I1470" s="313"/>
      <c r="J1470" s="313"/>
      <c r="K1470" s="313"/>
      <c r="L1470" s="313"/>
      <c r="M1470" s="313"/>
      <c r="N1470" s="313"/>
      <c r="O1470" s="314"/>
      <c r="P1470" s="314"/>
      <c r="Q1470" s="314"/>
      <c r="R1470" s="314"/>
      <c r="S1470" s="313"/>
      <c r="T1470" s="315"/>
      <c r="U1470" s="316"/>
      <c r="V1470" s="317"/>
      <c r="W1470" s="465"/>
      <c r="X1470" s="464"/>
      <c r="Y1470" s="319"/>
      <c r="Z1470" s="294"/>
      <c r="AA1470" s="294"/>
      <c r="AB1470" s="294"/>
      <c r="AC1470" s="294"/>
      <c r="AD1470" s="294"/>
      <c r="AE1470" s="294"/>
      <c r="AF1470" s="294"/>
      <c r="AG1470" s="294"/>
      <c r="AH1470" s="294"/>
      <c r="AI1470" s="295"/>
      <c r="AJ1470" s="296"/>
      <c r="AK1470" s="321"/>
      <c r="AL1470" s="294"/>
      <c r="AM1470" s="294"/>
      <c r="AN1470" s="320"/>
      <c r="AO1470" s="320"/>
      <c r="AP1470" s="320"/>
      <c r="AQ1470" s="320"/>
      <c r="AR1470" s="320"/>
      <c r="AS1470" s="320"/>
      <c r="AT1470" s="320"/>
      <c r="AU1470" s="320"/>
      <c r="AV1470" s="320"/>
      <c r="AW1470" s="320"/>
      <c r="AX1470" s="320"/>
      <c r="AY1470" s="320"/>
      <c r="AZ1470" s="320"/>
      <c r="BA1470" s="320"/>
      <c r="BB1470" s="320"/>
      <c r="BC1470" s="320"/>
      <c r="BD1470" s="320"/>
    </row>
    <row r="1471" spans="1:56" ht="16.5" customHeight="1">
      <c r="A1471" s="312"/>
      <c r="B1471" s="451"/>
      <c r="C1471" s="313"/>
      <c r="D1471" s="313"/>
      <c r="E1471" s="313"/>
      <c r="F1471" s="313"/>
      <c r="G1471" s="313"/>
      <c r="H1471" s="313"/>
      <c r="I1471" s="313"/>
      <c r="J1471" s="313"/>
      <c r="K1471" s="313"/>
      <c r="L1471" s="313"/>
      <c r="M1471" s="313"/>
      <c r="N1471" s="313"/>
      <c r="O1471" s="314"/>
      <c r="P1471" s="314"/>
      <c r="Q1471" s="314"/>
      <c r="R1471" s="314"/>
      <c r="S1471" s="313"/>
      <c r="T1471" s="315"/>
      <c r="U1471" s="316"/>
      <c r="V1471" s="317"/>
      <c r="W1471" s="465"/>
      <c r="X1471" s="464"/>
      <c r="Y1471" s="319"/>
      <c r="Z1471" s="294"/>
      <c r="AA1471" s="294"/>
      <c r="AB1471" s="294"/>
      <c r="AC1471" s="294"/>
      <c r="AD1471" s="294"/>
      <c r="AE1471" s="294"/>
      <c r="AF1471" s="294"/>
      <c r="AG1471" s="294"/>
      <c r="AH1471" s="294"/>
      <c r="AI1471" s="295"/>
      <c r="AJ1471" s="296"/>
      <c r="AK1471" s="321"/>
      <c r="AL1471" s="294"/>
      <c r="AM1471" s="294"/>
      <c r="AN1471" s="320"/>
      <c r="AO1471" s="320"/>
      <c r="AP1471" s="320"/>
      <c r="AQ1471" s="320"/>
      <c r="AR1471" s="320"/>
      <c r="AS1471" s="320"/>
      <c r="AT1471" s="320"/>
      <c r="AU1471" s="320"/>
      <c r="AV1471" s="320"/>
      <c r="AW1471" s="320"/>
      <c r="AX1471" s="320"/>
      <c r="AY1471" s="320"/>
      <c r="AZ1471" s="320"/>
      <c r="BA1471" s="320"/>
      <c r="BB1471" s="320"/>
      <c r="BC1471" s="320"/>
      <c r="BD1471" s="320"/>
    </row>
    <row r="1472" spans="1:56" ht="16.5" customHeight="1">
      <c r="A1472" s="312"/>
      <c r="B1472" s="451"/>
      <c r="C1472" s="313"/>
      <c r="D1472" s="313"/>
      <c r="E1472" s="313"/>
      <c r="F1472" s="313"/>
      <c r="G1472" s="313"/>
      <c r="H1472" s="313"/>
      <c r="I1472" s="313"/>
      <c r="J1472" s="313"/>
      <c r="K1472" s="313"/>
      <c r="L1472" s="313"/>
      <c r="M1472" s="313"/>
      <c r="N1472" s="313"/>
      <c r="O1472" s="314"/>
      <c r="P1472" s="314"/>
      <c r="Q1472" s="314"/>
      <c r="R1472" s="314"/>
      <c r="S1472" s="313"/>
      <c r="T1472" s="315"/>
      <c r="U1472" s="316"/>
      <c r="V1472" s="317"/>
      <c r="W1472" s="465"/>
      <c r="X1472" s="464"/>
      <c r="Y1472" s="319"/>
      <c r="Z1472" s="294"/>
      <c r="AA1472" s="294"/>
      <c r="AB1472" s="294"/>
      <c r="AC1472" s="294"/>
      <c r="AD1472" s="294"/>
      <c r="AE1472" s="294"/>
      <c r="AF1472" s="294"/>
      <c r="AG1472" s="294"/>
      <c r="AH1472" s="294"/>
      <c r="AI1472" s="295"/>
      <c r="AJ1472" s="296"/>
      <c r="AK1472" s="321"/>
      <c r="AL1472" s="294"/>
      <c r="AM1472" s="294"/>
      <c r="AN1472" s="320"/>
      <c r="AO1472" s="320"/>
      <c r="AP1472" s="320"/>
      <c r="AQ1472" s="320"/>
      <c r="AR1472" s="320"/>
      <c r="AS1472" s="320"/>
      <c r="AT1472" s="320"/>
      <c r="AU1472" s="320"/>
      <c r="AV1472" s="320"/>
      <c r="AW1472" s="320"/>
      <c r="AX1472" s="320"/>
      <c r="AY1472" s="320"/>
      <c r="AZ1472" s="320"/>
      <c r="BA1472" s="320"/>
      <c r="BB1472" s="320"/>
      <c r="BC1472" s="320"/>
      <c r="BD1472" s="320"/>
    </row>
    <row r="1473" spans="1:56" ht="16.5" customHeight="1">
      <c r="A1473" s="312"/>
      <c r="B1473" s="451"/>
      <c r="C1473" s="313"/>
      <c r="D1473" s="313"/>
      <c r="E1473" s="313"/>
      <c r="F1473" s="313"/>
      <c r="G1473" s="313"/>
      <c r="H1473" s="313"/>
      <c r="I1473" s="313"/>
      <c r="J1473" s="313"/>
      <c r="K1473" s="313"/>
      <c r="L1473" s="313"/>
      <c r="M1473" s="313"/>
      <c r="N1473" s="313"/>
      <c r="O1473" s="314"/>
      <c r="P1473" s="314"/>
      <c r="Q1473" s="314"/>
      <c r="R1473" s="314"/>
      <c r="S1473" s="313"/>
      <c r="T1473" s="315"/>
      <c r="U1473" s="316"/>
      <c r="V1473" s="317"/>
      <c r="W1473" s="465"/>
      <c r="X1473" s="464"/>
      <c r="Y1473" s="319"/>
      <c r="Z1473" s="294"/>
      <c r="AA1473" s="294"/>
      <c r="AB1473" s="294"/>
      <c r="AC1473" s="294"/>
      <c r="AD1473" s="294"/>
      <c r="AE1473" s="294"/>
      <c r="AF1473" s="294"/>
      <c r="AG1473" s="294"/>
      <c r="AH1473" s="294"/>
      <c r="AI1473" s="295"/>
      <c r="AJ1473" s="296"/>
      <c r="AK1473" s="321"/>
      <c r="AL1473" s="294"/>
      <c r="AM1473" s="294"/>
      <c r="AN1473" s="320"/>
      <c r="AO1473" s="320"/>
      <c r="AP1473" s="320"/>
      <c r="AQ1473" s="320"/>
      <c r="AR1473" s="320"/>
      <c r="AS1473" s="320"/>
      <c r="AT1473" s="320"/>
      <c r="AU1473" s="320"/>
      <c r="AV1473" s="320"/>
      <c r="AW1473" s="320"/>
      <c r="AX1473" s="320"/>
      <c r="AY1473" s="320"/>
      <c r="AZ1473" s="320"/>
      <c r="BA1473" s="320"/>
      <c r="BB1473" s="320"/>
      <c r="BC1473" s="320"/>
      <c r="BD1473" s="320"/>
    </row>
    <row r="1474" spans="1:56" ht="16.5" customHeight="1">
      <c r="A1474" s="312"/>
      <c r="B1474" s="451"/>
      <c r="C1474" s="313"/>
      <c r="D1474" s="313"/>
      <c r="E1474" s="313"/>
      <c r="F1474" s="313"/>
      <c r="G1474" s="313"/>
      <c r="H1474" s="313"/>
      <c r="I1474" s="313"/>
      <c r="J1474" s="313"/>
      <c r="K1474" s="313"/>
      <c r="L1474" s="313"/>
      <c r="M1474" s="313"/>
      <c r="N1474" s="313"/>
      <c r="O1474" s="314"/>
      <c r="P1474" s="314"/>
      <c r="Q1474" s="314"/>
      <c r="R1474" s="314"/>
      <c r="S1474" s="313"/>
      <c r="T1474" s="315"/>
      <c r="U1474" s="316"/>
      <c r="V1474" s="317"/>
      <c r="W1474" s="465"/>
      <c r="X1474" s="464"/>
      <c r="Y1474" s="319"/>
      <c r="Z1474" s="294"/>
      <c r="AA1474" s="294"/>
      <c r="AB1474" s="294"/>
      <c r="AC1474" s="294"/>
      <c r="AD1474" s="294"/>
      <c r="AE1474" s="294"/>
      <c r="AF1474" s="294"/>
      <c r="AG1474" s="294"/>
      <c r="AH1474" s="294"/>
      <c r="AI1474" s="295"/>
      <c r="AJ1474" s="296"/>
      <c r="AK1474" s="321"/>
      <c r="AL1474" s="294"/>
      <c r="AM1474" s="294"/>
      <c r="AN1474" s="320"/>
      <c r="AO1474" s="320"/>
      <c r="AP1474" s="320"/>
      <c r="AQ1474" s="320"/>
      <c r="AR1474" s="320"/>
      <c r="AS1474" s="320"/>
      <c r="AT1474" s="320"/>
      <c r="AU1474" s="320"/>
      <c r="AV1474" s="320"/>
      <c r="AW1474" s="320"/>
      <c r="AX1474" s="320"/>
      <c r="AY1474" s="320"/>
      <c r="AZ1474" s="320"/>
      <c r="BA1474" s="320"/>
      <c r="BB1474" s="320"/>
      <c r="BC1474" s="320"/>
      <c r="BD1474" s="320"/>
    </row>
    <row r="1475" spans="1:56" ht="16.5" customHeight="1">
      <c r="A1475" s="312"/>
      <c r="B1475" s="451"/>
      <c r="C1475" s="313"/>
      <c r="D1475" s="313"/>
      <c r="E1475" s="313"/>
      <c r="F1475" s="313"/>
      <c r="G1475" s="313"/>
      <c r="H1475" s="313"/>
      <c r="I1475" s="313"/>
      <c r="J1475" s="313"/>
      <c r="K1475" s="313"/>
      <c r="L1475" s="313"/>
      <c r="M1475" s="313"/>
      <c r="N1475" s="313"/>
      <c r="O1475" s="314"/>
      <c r="P1475" s="314"/>
      <c r="Q1475" s="314"/>
      <c r="R1475" s="314"/>
      <c r="S1475" s="313"/>
      <c r="T1475" s="315"/>
      <c r="U1475" s="316"/>
      <c r="V1475" s="317"/>
      <c r="W1475" s="465"/>
      <c r="X1475" s="464"/>
      <c r="Y1475" s="319"/>
      <c r="Z1475" s="294"/>
      <c r="AA1475" s="294"/>
      <c r="AB1475" s="294"/>
      <c r="AC1475" s="294"/>
      <c r="AD1475" s="294"/>
      <c r="AE1475" s="294"/>
      <c r="AF1475" s="294"/>
      <c r="AG1475" s="294"/>
      <c r="AH1475" s="294"/>
      <c r="AI1475" s="295"/>
      <c r="AJ1475" s="296"/>
      <c r="AK1475" s="321"/>
      <c r="AL1475" s="294"/>
      <c r="AM1475" s="294"/>
      <c r="AN1475" s="320"/>
      <c r="AO1475" s="320"/>
      <c r="AP1475" s="320"/>
      <c r="AQ1475" s="320"/>
      <c r="AR1475" s="320"/>
      <c r="AS1475" s="320"/>
      <c r="AT1475" s="320"/>
      <c r="AU1475" s="320"/>
      <c r="AV1475" s="320"/>
      <c r="AW1475" s="320"/>
      <c r="AX1475" s="320"/>
      <c r="AY1475" s="320"/>
      <c r="AZ1475" s="320"/>
      <c r="BA1475" s="320"/>
      <c r="BB1475" s="320"/>
      <c r="BC1475" s="320"/>
      <c r="BD1475" s="320"/>
    </row>
    <row r="1476" spans="1:56" ht="16.5" customHeight="1">
      <c r="A1476" s="312"/>
      <c r="B1476" s="451"/>
      <c r="C1476" s="313"/>
      <c r="D1476" s="313"/>
      <c r="E1476" s="313"/>
      <c r="F1476" s="313"/>
      <c r="G1476" s="313"/>
      <c r="H1476" s="313"/>
      <c r="I1476" s="313"/>
      <c r="J1476" s="313"/>
      <c r="K1476" s="313"/>
      <c r="L1476" s="313"/>
      <c r="M1476" s="313"/>
      <c r="N1476" s="313"/>
      <c r="O1476" s="314"/>
      <c r="P1476" s="314"/>
      <c r="Q1476" s="314"/>
      <c r="R1476" s="314"/>
      <c r="S1476" s="313"/>
      <c r="T1476" s="315"/>
      <c r="U1476" s="316"/>
      <c r="V1476" s="317"/>
      <c r="W1476" s="465"/>
      <c r="X1476" s="464"/>
      <c r="Y1476" s="319"/>
      <c r="Z1476" s="294"/>
      <c r="AA1476" s="294"/>
      <c r="AB1476" s="294"/>
      <c r="AC1476" s="294"/>
      <c r="AD1476" s="294"/>
      <c r="AE1476" s="294"/>
      <c r="AF1476" s="294"/>
      <c r="AG1476" s="294"/>
      <c r="AH1476" s="294"/>
      <c r="AI1476" s="295"/>
      <c r="AJ1476" s="296"/>
      <c r="AK1476" s="321"/>
      <c r="AL1476" s="294"/>
      <c r="AM1476" s="294"/>
      <c r="AN1476" s="320"/>
      <c r="AO1476" s="320"/>
      <c r="AP1476" s="320"/>
      <c r="AQ1476" s="320"/>
      <c r="AR1476" s="320"/>
      <c r="AS1476" s="320"/>
      <c r="AT1476" s="320"/>
      <c r="AU1476" s="320"/>
      <c r="AV1476" s="320"/>
      <c r="AW1476" s="320"/>
      <c r="AX1476" s="320"/>
      <c r="AY1476" s="320"/>
      <c r="AZ1476" s="320"/>
      <c r="BA1476" s="320"/>
      <c r="BB1476" s="320"/>
      <c r="BC1476" s="320"/>
      <c r="BD1476" s="320"/>
    </row>
    <row r="1477" spans="1:56" ht="16.5" customHeight="1">
      <c r="A1477" s="312"/>
      <c r="B1477" s="451"/>
      <c r="C1477" s="313"/>
      <c r="D1477" s="313"/>
      <c r="E1477" s="313"/>
      <c r="F1477" s="313"/>
      <c r="G1477" s="313"/>
      <c r="H1477" s="313"/>
      <c r="I1477" s="313"/>
      <c r="J1477" s="313"/>
      <c r="K1477" s="313"/>
      <c r="L1477" s="313"/>
      <c r="M1477" s="313"/>
      <c r="N1477" s="313"/>
      <c r="O1477" s="314"/>
      <c r="P1477" s="314"/>
      <c r="Q1477" s="314"/>
      <c r="R1477" s="314"/>
      <c r="S1477" s="313"/>
      <c r="T1477" s="315"/>
      <c r="U1477" s="316"/>
      <c r="V1477" s="317"/>
      <c r="W1477" s="465"/>
      <c r="X1477" s="464"/>
      <c r="Y1477" s="319"/>
      <c r="Z1477" s="294"/>
      <c r="AA1477" s="294"/>
      <c r="AB1477" s="294"/>
      <c r="AC1477" s="294"/>
      <c r="AD1477" s="294"/>
      <c r="AE1477" s="294"/>
      <c r="AF1477" s="294"/>
      <c r="AG1477" s="294"/>
      <c r="AH1477" s="294"/>
      <c r="AI1477" s="295"/>
      <c r="AJ1477" s="296"/>
      <c r="AK1477" s="321"/>
      <c r="AL1477" s="294"/>
      <c r="AM1477" s="294"/>
      <c r="AN1477" s="320"/>
      <c r="AO1477" s="320"/>
      <c r="AP1477" s="320"/>
      <c r="AQ1477" s="320"/>
      <c r="AR1477" s="320"/>
      <c r="AS1477" s="320"/>
      <c r="AT1477" s="320"/>
      <c r="AU1477" s="320"/>
      <c r="AV1477" s="320"/>
      <c r="AW1477" s="320"/>
      <c r="AX1477" s="320"/>
      <c r="AY1477" s="320"/>
      <c r="AZ1477" s="320"/>
      <c r="BA1477" s="320"/>
      <c r="BB1477" s="320"/>
      <c r="BC1477" s="320"/>
      <c r="BD1477" s="320"/>
    </row>
    <row r="1478" spans="1:56" ht="16.5" customHeight="1">
      <c r="A1478" s="312"/>
      <c r="B1478" s="451"/>
      <c r="C1478" s="313"/>
      <c r="D1478" s="313"/>
      <c r="E1478" s="313"/>
      <c r="F1478" s="313"/>
      <c r="G1478" s="313"/>
      <c r="H1478" s="313"/>
      <c r="I1478" s="313"/>
      <c r="J1478" s="313"/>
      <c r="K1478" s="313"/>
      <c r="L1478" s="313"/>
      <c r="M1478" s="313"/>
      <c r="N1478" s="313"/>
      <c r="O1478" s="314"/>
      <c r="P1478" s="314"/>
      <c r="Q1478" s="314"/>
      <c r="R1478" s="314"/>
      <c r="S1478" s="313"/>
      <c r="T1478" s="315"/>
      <c r="U1478" s="316"/>
      <c r="V1478" s="317"/>
      <c r="W1478" s="465"/>
      <c r="X1478" s="464"/>
      <c r="Y1478" s="319"/>
      <c r="Z1478" s="294"/>
      <c r="AA1478" s="294"/>
      <c r="AB1478" s="294"/>
      <c r="AC1478" s="294"/>
      <c r="AD1478" s="294"/>
      <c r="AE1478" s="294"/>
      <c r="AF1478" s="294"/>
      <c r="AG1478" s="294"/>
      <c r="AH1478" s="294"/>
      <c r="AI1478" s="295"/>
      <c r="AJ1478" s="296"/>
      <c r="AK1478" s="321"/>
      <c r="AL1478" s="294"/>
      <c r="AM1478" s="294"/>
      <c r="AN1478" s="320"/>
      <c r="AO1478" s="320"/>
      <c r="AP1478" s="320"/>
      <c r="AQ1478" s="320"/>
      <c r="AR1478" s="320"/>
      <c r="AS1478" s="320"/>
      <c r="AT1478" s="320"/>
      <c r="AU1478" s="320"/>
      <c r="AV1478" s="320"/>
      <c r="AW1478" s="320"/>
      <c r="AX1478" s="320"/>
      <c r="AY1478" s="320"/>
      <c r="AZ1478" s="320"/>
      <c r="BA1478" s="320"/>
      <c r="BB1478" s="320"/>
      <c r="BC1478" s="320"/>
      <c r="BD1478" s="320"/>
    </row>
    <row r="1479" spans="1:56" ht="16.5" customHeight="1">
      <c r="A1479" s="312"/>
      <c r="B1479" s="451"/>
      <c r="C1479" s="313"/>
      <c r="D1479" s="313"/>
      <c r="E1479" s="313"/>
      <c r="F1479" s="313"/>
      <c r="G1479" s="313"/>
      <c r="H1479" s="313"/>
      <c r="I1479" s="313"/>
      <c r="J1479" s="313"/>
      <c r="K1479" s="313"/>
      <c r="L1479" s="313"/>
      <c r="M1479" s="313"/>
      <c r="N1479" s="313"/>
      <c r="O1479" s="314"/>
      <c r="P1479" s="314"/>
      <c r="Q1479" s="314"/>
      <c r="R1479" s="314"/>
      <c r="S1479" s="313"/>
      <c r="T1479" s="315"/>
      <c r="U1479" s="316"/>
      <c r="V1479" s="317"/>
      <c r="W1479" s="465"/>
      <c r="X1479" s="464"/>
      <c r="Y1479" s="319"/>
      <c r="Z1479" s="294"/>
      <c r="AA1479" s="294"/>
      <c r="AB1479" s="294"/>
      <c r="AC1479" s="294"/>
      <c r="AD1479" s="294"/>
      <c r="AE1479" s="294"/>
      <c r="AF1479" s="294"/>
      <c r="AG1479" s="294"/>
      <c r="AH1479" s="294"/>
      <c r="AI1479" s="295"/>
      <c r="AJ1479" s="296"/>
      <c r="AK1479" s="321"/>
      <c r="AL1479" s="294"/>
      <c r="AM1479" s="294"/>
      <c r="AN1479" s="320"/>
      <c r="AO1479" s="320"/>
      <c r="AP1479" s="320"/>
      <c r="AQ1479" s="320"/>
      <c r="AR1479" s="320"/>
      <c r="AS1479" s="320"/>
      <c r="AT1479" s="320"/>
      <c r="AU1479" s="320"/>
      <c r="AV1479" s="320"/>
      <c r="AW1479" s="320"/>
      <c r="AX1479" s="320"/>
      <c r="AY1479" s="320"/>
      <c r="AZ1479" s="320"/>
      <c r="BA1479" s="320"/>
      <c r="BB1479" s="320"/>
      <c r="BC1479" s="320"/>
      <c r="BD1479" s="320"/>
    </row>
    <row r="1480" spans="1:56" ht="16.5" customHeight="1">
      <c r="A1480" s="312"/>
      <c r="B1480" s="451"/>
      <c r="C1480" s="313"/>
      <c r="D1480" s="313"/>
      <c r="E1480" s="313"/>
      <c r="F1480" s="313"/>
      <c r="G1480" s="313"/>
      <c r="H1480" s="313"/>
      <c r="I1480" s="313"/>
      <c r="J1480" s="313"/>
      <c r="K1480" s="313"/>
      <c r="L1480" s="313"/>
      <c r="M1480" s="313"/>
      <c r="N1480" s="313"/>
      <c r="O1480" s="314"/>
      <c r="P1480" s="314"/>
      <c r="Q1480" s="314"/>
      <c r="R1480" s="314"/>
      <c r="S1480" s="313"/>
      <c r="T1480" s="315"/>
      <c r="U1480" s="316"/>
      <c r="V1480" s="317"/>
      <c r="W1480" s="465"/>
      <c r="X1480" s="464"/>
      <c r="Y1480" s="319"/>
      <c r="Z1480" s="294"/>
      <c r="AA1480" s="294"/>
      <c r="AB1480" s="294"/>
      <c r="AC1480" s="294"/>
      <c r="AD1480" s="294"/>
      <c r="AE1480" s="294"/>
      <c r="AF1480" s="294"/>
      <c r="AG1480" s="294"/>
      <c r="AH1480" s="294"/>
      <c r="AI1480" s="295"/>
      <c r="AJ1480" s="296"/>
      <c r="AK1480" s="321"/>
      <c r="AL1480" s="294"/>
      <c r="AM1480" s="294"/>
      <c r="AN1480" s="320"/>
      <c r="AO1480" s="320"/>
      <c r="AP1480" s="320"/>
      <c r="AQ1480" s="320"/>
      <c r="AR1480" s="320"/>
      <c r="AS1480" s="320"/>
      <c r="AT1480" s="320"/>
      <c r="AU1480" s="320"/>
      <c r="AV1480" s="320"/>
      <c r="AW1480" s="320"/>
      <c r="AX1480" s="320"/>
      <c r="AY1480" s="320"/>
      <c r="AZ1480" s="320"/>
      <c r="BA1480" s="320"/>
      <c r="BB1480" s="320"/>
      <c r="BC1480" s="320"/>
      <c r="BD1480" s="320"/>
    </row>
    <row r="1481" spans="1:56" ht="16.5" customHeight="1">
      <c r="A1481" s="312"/>
      <c r="B1481" s="451"/>
      <c r="C1481" s="313"/>
      <c r="D1481" s="313"/>
      <c r="E1481" s="313"/>
      <c r="F1481" s="313"/>
      <c r="G1481" s="313"/>
      <c r="H1481" s="313"/>
      <c r="I1481" s="313"/>
      <c r="J1481" s="313"/>
      <c r="K1481" s="313"/>
      <c r="L1481" s="313"/>
      <c r="M1481" s="313"/>
      <c r="N1481" s="313"/>
      <c r="O1481" s="314"/>
      <c r="P1481" s="314"/>
      <c r="Q1481" s="314"/>
      <c r="R1481" s="314"/>
      <c r="S1481" s="313"/>
      <c r="T1481" s="315"/>
      <c r="U1481" s="316"/>
      <c r="V1481" s="317"/>
      <c r="W1481" s="465"/>
      <c r="X1481" s="464"/>
      <c r="Y1481" s="319"/>
      <c r="Z1481" s="294"/>
      <c r="AA1481" s="294"/>
      <c r="AB1481" s="294"/>
      <c r="AC1481" s="294"/>
      <c r="AD1481" s="294"/>
      <c r="AE1481" s="294"/>
      <c r="AF1481" s="294"/>
      <c r="AG1481" s="294"/>
      <c r="AH1481" s="294"/>
      <c r="AI1481" s="295"/>
      <c r="AJ1481" s="296"/>
      <c r="AK1481" s="321"/>
      <c r="AL1481" s="294"/>
      <c r="AM1481" s="294"/>
      <c r="AN1481" s="320"/>
      <c r="AO1481" s="320"/>
      <c r="AP1481" s="320"/>
      <c r="AQ1481" s="320"/>
      <c r="AR1481" s="320"/>
      <c r="AS1481" s="320"/>
      <c r="AT1481" s="320"/>
      <c r="AU1481" s="320"/>
      <c r="AV1481" s="320"/>
      <c r="AW1481" s="320"/>
      <c r="AX1481" s="320"/>
      <c r="AY1481" s="320"/>
      <c r="AZ1481" s="320"/>
      <c r="BA1481" s="320"/>
      <c r="BB1481" s="320"/>
      <c r="BC1481" s="320"/>
      <c r="BD1481" s="320"/>
    </row>
    <row r="1482" spans="1:56" ht="16.5" customHeight="1">
      <c r="A1482" s="312"/>
      <c r="B1482" s="451"/>
      <c r="C1482" s="313"/>
      <c r="D1482" s="313"/>
      <c r="E1482" s="313"/>
      <c r="F1482" s="313"/>
      <c r="G1482" s="313"/>
      <c r="H1482" s="313"/>
      <c r="I1482" s="313"/>
      <c r="J1482" s="313"/>
      <c r="K1482" s="313"/>
      <c r="L1482" s="313"/>
      <c r="M1482" s="313"/>
      <c r="N1482" s="313"/>
      <c r="O1482" s="314"/>
      <c r="P1482" s="314"/>
      <c r="Q1482" s="314"/>
      <c r="R1482" s="314"/>
      <c r="S1482" s="313"/>
      <c r="T1482" s="315"/>
      <c r="U1482" s="316"/>
      <c r="V1482" s="317"/>
      <c r="W1482" s="465"/>
      <c r="X1482" s="464"/>
      <c r="Y1482" s="319"/>
      <c r="Z1482" s="294"/>
      <c r="AA1482" s="294"/>
      <c r="AB1482" s="294"/>
      <c r="AC1482" s="294"/>
      <c r="AD1482" s="294"/>
      <c r="AE1482" s="294"/>
      <c r="AF1482" s="294"/>
      <c r="AG1482" s="294"/>
      <c r="AH1482" s="294"/>
      <c r="AI1482" s="295"/>
      <c r="AJ1482" s="296"/>
      <c r="AK1482" s="321"/>
      <c r="AL1482" s="294"/>
      <c r="AM1482" s="294"/>
      <c r="AN1482" s="320"/>
      <c r="AO1482" s="320"/>
      <c r="AP1482" s="320"/>
      <c r="AQ1482" s="320"/>
      <c r="AR1482" s="320"/>
      <c r="AS1482" s="320"/>
      <c r="AT1482" s="320"/>
      <c r="AU1482" s="320"/>
      <c r="AV1482" s="320"/>
      <c r="AW1482" s="320"/>
      <c r="AX1482" s="320"/>
      <c r="AY1482" s="320"/>
      <c r="AZ1482" s="320"/>
      <c r="BA1482" s="320"/>
      <c r="BB1482" s="320"/>
      <c r="BC1482" s="320"/>
      <c r="BD1482" s="320"/>
    </row>
    <row r="1483" spans="1:56" ht="16.5" customHeight="1">
      <c r="A1483" s="312"/>
      <c r="B1483" s="451"/>
      <c r="C1483" s="313"/>
      <c r="D1483" s="313"/>
      <c r="E1483" s="313"/>
      <c r="F1483" s="313"/>
      <c r="G1483" s="313"/>
      <c r="H1483" s="313"/>
      <c r="I1483" s="313"/>
      <c r="J1483" s="313"/>
      <c r="K1483" s="313"/>
      <c r="L1483" s="313"/>
      <c r="M1483" s="313"/>
      <c r="N1483" s="313"/>
      <c r="O1483" s="314"/>
      <c r="P1483" s="314"/>
      <c r="Q1483" s="314"/>
      <c r="R1483" s="314"/>
      <c r="S1483" s="313"/>
      <c r="T1483" s="315"/>
      <c r="U1483" s="316"/>
      <c r="V1483" s="317"/>
      <c r="W1483" s="465"/>
      <c r="X1483" s="464"/>
      <c r="Y1483" s="319"/>
      <c r="Z1483" s="294"/>
      <c r="AA1483" s="294"/>
      <c r="AB1483" s="294"/>
      <c r="AC1483" s="294"/>
      <c r="AD1483" s="294"/>
      <c r="AE1483" s="294"/>
      <c r="AF1483" s="294"/>
      <c r="AG1483" s="294"/>
      <c r="AH1483" s="294"/>
      <c r="AI1483" s="295"/>
      <c r="AJ1483" s="296"/>
      <c r="AK1483" s="321"/>
      <c r="AL1483" s="294"/>
      <c r="AM1483" s="294"/>
      <c r="AN1483" s="320"/>
      <c r="AO1483" s="320"/>
      <c r="AP1483" s="320"/>
      <c r="AQ1483" s="320"/>
      <c r="AR1483" s="320"/>
      <c r="AS1483" s="320"/>
      <c r="AT1483" s="320"/>
      <c r="AU1483" s="320"/>
      <c r="AV1483" s="320"/>
      <c r="AW1483" s="320"/>
      <c r="AX1483" s="320"/>
      <c r="AY1483" s="320"/>
      <c r="AZ1483" s="320"/>
      <c r="BA1483" s="320"/>
      <c r="BB1483" s="320"/>
      <c r="BC1483" s="320"/>
      <c r="BD1483" s="320"/>
    </row>
    <row r="1484" spans="1:56" ht="16.5" customHeight="1">
      <c r="A1484" s="312"/>
      <c r="B1484" s="451"/>
      <c r="C1484" s="313"/>
      <c r="D1484" s="313"/>
      <c r="E1484" s="313"/>
      <c r="F1484" s="313"/>
      <c r="G1484" s="313"/>
      <c r="H1484" s="313"/>
      <c r="I1484" s="313"/>
      <c r="J1484" s="313"/>
      <c r="K1484" s="313"/>
      <c r="L1484" s="313"/>
      <c r="M1484" s="313"/>
      <c r="N1484" s="313"/>
      <c r="O1484" s="314"/>
      <c r="P1484" s="314"/>
      <c r="Q1484" s="314"/>
      <c r="R1484" s="314"/>
      <c r="S1484" s="313"/>
      <c r="T1484" s="315"/>
      <c r="U1484" s="316"/>
      <c r="V1484" s="317"/>
      <c r="W1484" s="465"/>
      <c r="X1484" s="464"/>
      <c r="Y1484" s="319"/>
      <c r="Z1484" s="294"/>
      <c r="AA1484" s="294"/>
      <c r="AB1484" s="294"/>
      <c r="AC1484" s="294"/>
      <c r="AD1484" s="294"/>
      <c r="AE1484" s="294"/>
      <c r="AF1484" s="294"/>
      <c r="AG1484" s="294"/>
      <c r="AH1484" s="294"/>
      <c r="AI1484" s="295"/>
      <c r="AJ1484" s="296"/>
      <c r="AK1484" s="321"/>
      <c r="AL1484" s="294"/>
      <c r="AM1484" s="294"/>
      <c r="AN1484" s="320"/>
      <c r="AO1484" s="320"/>
      <c r="AP1484" s="320"/>
      <c r="AQ1484" s="320"/>
      <c r="AR1484" s="320"/>
      <c r="AS1484" s="320"/>
      <c r="AT1484" s="320"/>
      <c r="AU1484" s="320"/>
      <c r="AV1484" s="320"/>
      <c r="AW1484" s="320"/>
      <c r="AX1484" s="320"/>
      <c r="AY1484" s="320"/>
      <c r="AZ1484" s="320"/>
      <c r="BA1484" s="320"/>
      <c r="BB1484" s="320"/>
      <c r="BC1484" s="320"/>
      <c r="BD1484" s="320"/>
    </row>
    <row r="1485" spans="1:56" ht="16.5" customHeight="1">
      <c r="A1485" s="312"/>
      <c r="B1485" s="451"/>
      <c r="C1485" s="313"/>
      <c r="D1485" s="313"/>
      <c r="E1485" s="313"/>
      <c r="F1485" s="313"/>
      <c r="G1485" s="313"/>
      <c r="H1485" s="313"/>
      <c r="I1485" s="313"/>
      <c r="J1485" s="313"/>
      <c r="K1485" s="313"/>
      <c r="L1485" s="313"/>
      <c r="M1485" s="313"/>
      <c r="N1485" s="313"/>
      <c r="O1485" s="314"/>
      <c r="P1485" s="314"/>
      <c r="Q1485" s="314"/>
      <c r="R1485" s="314"/>
      <c r="S1485" s="313"/>
      <c r="T1485" s="315"/>
      <c r="U1485" s="316"/>
      <c r="V1485" s="317"/>
      <c r="W1485" s="465"/>
      <c r="X1485" s="464"/>
      <c r="Y1485" s="319"/>
      <c r="Z1485" s="294"/>
      <c r="AA1485" s="294"/>
      <c r="AB1485" s="294"/>
      <c r="AC1485" s="294"/>
      <c r="AD1485" s="294"/>
      <c r="AE1485" s="294"/>
      <c r="AF1485" s="294"/>
      <c r="AG1485" s="294"/>
      <c r="AH1485" s="294"/>
      <c r="AI1485" s="295"/>
      <c r="AJ1485" s="296"/>
      <c r="AK1485" s="321"/>
      <c r="AL1485" s="294"/>
      <c r="AM1485" s="294"/>
      <c r="AN1485" s="320"/>
      <c r="AO1485" s="320"/>
      <c r="AP1485" s="320"/>
      <c r="AQ1485" s="320"/>
      <c r="AR1485" s="320"/>
      <c r="AS1485" s="320"/>
      <c r="AT1485" s="320"/>
      <c r="AU1485" s="320"/>
      <c r="AV1485" s="320"/>
      <c r="AW1485" s="320"/>
      <c r="AX1485" s="320"/>
      <c r="AY1485" s="320"/>
      <c r="AZ1485" s="320"/>
      <c r="BA1485" s="320"/>
      <c r="BB1485" s="320"/>
      <c r="BC1485" s="320"/>
      <c r="BD1485" s="320"/>
    </row>
    <row r="1486" spans="1:56" ht="16.5" customHeight="1">
      <c r="A1486" s="312"/>
      <c r="B1486" s="451"/>
      <c r="C1486" s="313"/>
      <c r="D1486" s="313"/>
      <c r="E1486" s="313"/>
      <c r="F1486" s="313"/>
      <c r="G1486" s="313"/>
      <c r="H1486" s="313"/>
      <c r="I1486" s="313"/>
      <c r="J1486" s="313"/>
      <c r="K1486" s="313"/>
      <c r="L1486" s="313"/>
      <c r="M1486" s="313"/>
      <c r="N1486" s="313"/>
      <c r="O1486" s="314"/>
      <c r="P1486" s="314"/>
      <c r="Q1486" s="314"/>
      <c r="R1486" s="314"/>
      <c r="S1486" s="313"/>
      <c r="T1486" s="315"/>
      <c r="U1486" s="316"/>
      <c r="V1486" s="317"/>
      <c r="W1486" s="465"/>
      <c r="X1486" s="464"/>
      <c r="Y1486" s="319"/>
      <c r="Z1486" s="294"/>
      <c r="AA1486" s="294"/>
      <c r="AB1486" s="294"/>
      <c r="AC1486" s="294"/>
      <c r="AD1486" s="294"/>
      <c r="AE1486" s="294"/>
      <c r="AF1486" s="294"/>
      <c r="AG1486" s="294"/>
      <c r="AH1486" s="294"/>
      <c r="AI1486" s="295"/>
      <c r="AJ1486" s="296"/>
      <c r="AK1486" s="321"/>
      <c r="AL1486" s="294"/>
      <c r="AM1486" s="294"/>
      <c r="AN1486" s="320"/>
      <c r="AO1486" s="320"/>
      <c r="AP1486" s="320"/>
      <c r="AQ1486" s="320"/>
      <c r="AR1486" s="320"/>
      <c r="AS1486" s="320"/>
      <c r="AT1486" s="320"/>
      <c r="AU1486" s="320"/>
      <c r="AV1486" s="320"/>
      <c r="AW1486" s="320"/>
      <c r="AX1486" s="320"/>
      <c r="AY1486" s="320"/>
      <c r="AZ1486" s="320"/>
      <c r="BA1486" s="320"/>
      <c r="BB1486" s="320"/>
      <c r="BC1486" s="320"/>
      <c r="BD1486" s="320"/>
    </row>
    <row r="1487" spans="1:56" ht="16.5" customHeight="1">
      <c r="A1487" s="312"/>
      <c r="B1487" s="451"/>
      <c r="C1487" s="313"/>
      <c r="D1487" s="313"/>
      <c r="E1487" s="313"/>
      <c r="F1487" s="313"/>
      <c r="G1487" s="313"/>
      <c r="H1487" s="313"/>
      <c r="I1487" s="313"/>
      <c r="J1487" s="313"/>
      <c r="K1487" s="313"/>
      <c r="L1487" s="313"/>
      <c r="M1487" s="313"/>
      <c r="N1487" s="313"/>
      <c r="O1487" s="314"/>
      <c r="P1487" s="314"/>
      <c r="Q1487" s="314"/>
      <c r="R1487" s="314"/>
      <c r="S1487" s="313"/>
      <c r="T1487" s="315"/>
      <c r="U1487" s="316"/>
      <c r="V1487" s="317"/>
      <c r="W1487" s="465"/>
      <c r="X1487" s="464"/>
      <c r="Y1487" s="319"/>
      <c r="Z1487" s="294"/>
      <c r="AA1487" s="294"/>
      <c r="AB1487" s="294"/>
      <c r="AC1487" s="294"/>
      <c r="AD1487" s="294"/>
      <c r="AE1487" s="294"/>
      <c r="AF1487" s="294"/>
      <c r="AG1487" s="294"/>
      <c r="AH1487" s="294"/>
      <c r="AI1487" s="295"/>
      <c r="AJ1487" s="296"/>
      <c r="AK1487" s="321"/>
      <c r="AL1487" s="294"/>
      <c r="AM1487" s="294"/>
      <c r="AN1487" s="320"/>
      <c r="AO1487" s="320"/>
      <c r="AP1487" s="320"/>
      <c r="AQ1487" s="320"/>
      <c r="AR1487" s="320"/>
      <c r="AS1487" s="320"/>
      <c r="AT1487" s="320"/>
      <c r="AU1487" s="320"/>
      <c r="AV1487" s="320"/>
      <c r="AW1487" s="320"/>
      <c r="AX1487" s="320"/>
      <c r="AY1487" s="320"/>
      <c r="AZ1487" s="320"/>
      <c r="BA1487" s="320"/>
      <c r="BB1487" s="320"/>
      <c r="BC1487" s="320"/>
      <c r="BD1487" s="320"/>
    </row>
    <row r="1488" spans="1:56" ht="16.5" customHeight="1">
      <c r="A1488" s="312"/>
      <c r="B1488" s="451"/>
      <c r="C1488" s="313"/>
      <c r="D1488" s="313"/>
      <c r="E1488" s="313"/>
      <c r="F1488" s="313"/>
      <c r="G1488" s="313"/>
      <c r="H1488" s="313"/>
      <c r="I1488" s="313"/>
      <c r="J1488" s="313"/>
      <c r="K1488" s="313"/>
      <c r="L1488" s="313"/>
      <c r="M1488" s="313"/>
      <c r="N1488" s="313"/>
      <c r="O1488" s="314"/>
      <c r="P1488" s="314"/>
      <c r="Q1488" s="314"/>
      <c r="R1488" s="314"/>
      <c r="S1488" s="313"/>
      <c r="T1488" s="315"/>
      <c r="U1488" s="316"/>
      <c r="V1488" s="317"/>
      <c r="W1488" s="465"/>
      <c r="X1488" s="464"/>
      <c r="Y1488" s="319"/>
      <c r="Z1488" s="294"/>
      <c r="AA1488" s="294"/>
      <c r="AB1488" s="294"/>
      <c r="AC1488" s="294"/>
      <c r="AD1488" s="294"/>
      <c r="AE1488" s="294"/>
      <c r="AF1488" s="294"/>
      <c r="AG1488" s="294"/>
      <c r="AH1488" s="294"/>
      <c r="AI1488" s="295"/>
      <c r="AJ1488" s="296"/>
      <c r="AK1488" s="321"/>
      <c r="AL1488" s="294"/>
      <c r="AM1488" s="294"/>
      <c r="AN1488" s="320"/>
      <c r="AO1488" s="320"/>
      <c r="AP1488" s="320"/>
      <c r="AQ1488" s="320"/>
      <c r="AR1488" s="320"/>
      <c r="AS1488" s="320"/>
      <c r="AT1488" s="320"/>
      <c r="AU1488" s="320"/>
      <c r="AV1488" s="320"/>
      <c r="AW1488" s="320"/>
      <c r="AX1488" s="320"/>
      <c r="AY1488" s="320"/>
      <c r="AZ1488" s="320"/>
      <c r="BA1488" s="320"/>
      <c r="BB1488" s="320"/>
      <c r="BC1488" s="320"/>
      <c r="BD1488" s="320"/>
    </row>
    <row r="1489" spans="1:56" ht="16.5" customHeight="1">
      <c r="A1489" s="312"/>
      <c r="B1489" s="451"/>
      <c r="C1489" s="313"/>
      <c r="D1489" s="313"/>
      <c r="E1489" s="313"/>
      <c r="F1489" s="313"/>
      <c r="G1489" s="313"/>
      <c r="H1489" s="313"/>
      <c r="I1489" s="313"/>
      <c r="J1489" s="313"/>
      <c r="K1489" s="313"/>
      <c r="L1489" s="313"/>
      <c r="M1489" s="313"/>
      <c r="N1489" s="313"/>
      <c r="O1489" s="314"/>
      <c r="P1489" s="314"/>
      <c r="Q1489" s="314"/>
      <c r="R1489" s="314"/>
      <c r="S1489" s="313"/>
      <c r="T1489" s="315"/>
      <c r="U1489" s="316"/>
      <c r="V1489" s="317"/>
      <c r="W1489" s="465"/>
      <c r="X1489" s="464"/>
      <c r="Y1489" s="319"/>
      <c r="Z1489" s="294"/>
      <c r="AA1489" s="294"/>
      <c r="AB1489" s="294"/>
      <c r="AC1489" s="294"/>
      <c r="AD1489" s="294"/>
      <c r="AE1489" s="294"/>
      <c r="AF1489" s="294"/>
      <c r="AG1489" s="294"/>
      <c r="AH1489" s="294"/>
      <c r="AI1489" s="295"/>
      <c r="AJ1489" s="296"/>
      <c r="AK1489" s="321"/>
      <c r="AL1489" s="294"/>
      <c r="AM1489" s="294"/>
      <c r="AN1489" s="320"/>
      <c r="AO1489" s="320"/>
      <c r="AP1489" s="320"/>
      <c r="AQ1489" s="320"/>
      <c r="AR1489" s="320"/>
      <c r="AS1489" s="320"/>
      <c r="AT1489" s="320"/>
      <c r="AU1489" s="320"/>
      <c r="AV1489" s="320"/>
      <c r="AW1489" s="320"/>
      <c r="AX1489" s="320"/>
      <c r="AY1489" s="320"/>
      <c r="AZ1489" s="320"/>
      <c r="BA1489" s="320"/>
      <c r="BB1489" s="320"/>
      <c r="BC1489" s="320"/>
      <c r="BD1489" s="320"/>
    </row>
    <row r="1490" spans="1:56" ht="16.5" customHeight="1">
      <c r="A1490" s="312"/>
      <c r="B1490" s="451"/>
      <c r="C1490" s="313"/>
      <c r="D1490" s="313"/>
      <c r="E1490" s="313"/>
      <c r="F1490" s="313"/>
      <c r="G1490" s="313"/>
      <c r="H1490" s="313"/>
      <c r="I1490" s="313"/>
      <c r="J1490" s="313"/>
      <c r="K1490" s="313"/>
      <c r="L1490" s="313"/>
      <c r="M1490" s="313"/>
      <c r="N1490" s="313"/>
      <c r="O1490" s="314"/>
      <c r="P1490" s="314"/>
      <c r="Q1490" s="314"/>
      <c r="R1490" s="314"/>
      <c r="S1490" s="313"/>
      <c r="T1490" s="315"/>
      <c r="U1490" s="316"/>
      <c r="V1490" s="317"/>
      <c r="W1490" s="465"/>
      <c r="X1490" s="464"/>
      <c r="Y1490" s="319"/>
      <c r="Z1490" s="294"/>
      <c r="AA1490" s="294"/>
      <c r="AB1490" s="294"/>
      <c r="AC1490" s="294"/>
      <c r="AD1490" s="294"/>
      <c r="AE1490" s="294"/>
      <c r="AF1490" s="294"/>
      <c r="AG1490" s="294"/>
      <c r="AH1490" s="294"/>
      <c r="AI1490" s="295"/>
      <c r="AJ1490" s="296"/>
      <c r="AK1490" s="321"/>
      <c r="AL1490" s="294"/>
      <c r="AM1490" s="294"/>
      <c r="AN1490" s="320"/>
      <c r="AO1490" s="320"/>
      <c r="AP1490" s="320"/>
      <c r="AQ1490" s="320"/>
      <c r="AR1490" s="320"/>
      <c r="AS1490" s="320"/>
      <c r="AT1490" s="320"/>
      <c r="AU1490" s="320"/>
      <c r="AV1490" s="320"/>
      <c r="AW1490" s="320"/>
      <c r="AX1490" s="320"/>
      <c r="AY1490" s="320"/>
      <c r="AZ1490" s="320"/>
      <c r="BA1490" s="320"/>
      <c r="BB1490" s="320"/>
      <c r="BC1490" s="320"/>
      <c r="BD1490" s="320"/>
    </row>
    <row r="1491" spans="1:56" ht="16.5" customHeight="1">
      <c r="A1491" s="312"/>
      <c r="B1491" s="451"/>
      <c r="C1491" s="313"/>
      <c r="D1491" s="313"/>
      <c r="E1491" s="313"/>
      <c r="F1491" s="313"/>
      <c r="G1491" s="313"/>
      <c r="H1491" s="313"/>
      <c r="I1491" s="313"/>
      <c r="J1491" s="313"/>
      <c r="K1491" s="313"/>
      <c r="L1491" s="313"/>
      <c r="M1491" s="313"/>
      <c r="N1491" s="313"/>
      <c r="O1491" s="314"/>
      <c r="P1491" s="314"/>
      <c r="Q1491" s="314"/>
      <c r="R1491" s="314"/>
      <c r="S1491" s="313"/>
      <c r="T1491" s="315"/>
      <c r="U1491" s="316"/>
      <c r="V1491" s="317"/>
      <c r="W1491" s="465"/>
      <c r="X1491" s="464"/>
      <c r="Y1491" s="319"/>
      <c r="Z1491" s="294"/>
      <c r="AA1491" s="294"/>
      <c r="AB1491" s="294"/>
      <c r="AC1491" s="294"/>
      <c r="AD1491" s="294"/>
      <c r="AE1491" s="294"/>
      <c r="AF1491" s="294"/>
      <c r="AG1491" s="294"/>
      <c r="AH1491" s="294"/>
      <c r="AI1491" s="295"/>
      <c r="AJ1491" s="296"/>
      <c r="AK1491" s="321"/>
      <c r="AL1491" s="294"/>
      <c r="AM1491" s="294"/>
      <c r="AN1491" s="320"/>
      <c r="AO1491" s="320"/>
      <c r="AP1491" s="320"/>
      <c r="AQ1491" s="320"/>
      <c r="AR1491" s="320"/>
      <c r="AS1491" s="320"/>
      <c r="AT1491" s="320"/>
      <c r="AU1491" s="320"/>
      <c r="AV1491" s="320"/>
      <c r="AW1491" s="320"/>
      <c r="AX1491" s="320"/>
      <c r="AY1491" s="320"/>
      <c r="AZ1491" s="320"/>
      <c r="BA1491" s="320"/>
      <c r="BB1491" s="320"/>
      <c r="BC1491" s="320"/>
      <c r="BD1491" s="320"/>
    </row>
    <row r="1492" spans="1:56" ht="16.5" customHeight="1">
      <c r="A1492" s="312"/>
      <c r="B1492" s="451"/>
      <c r="C1492" s="313"/>
      <c r="D1492" s="313"/>
      <c r="E1492" s="313"/>
      <c r="F1492" s="313"/>
      <c r="G1492" s="313"/>
      <c r="H1492" s="313"/>
      <c r="I1492" s="313"/>
      <c r="J1492" s="313"/>
      <c r="K1492" s="313"/>
      <c r="L1492" s="313"/>
      <c r="M1492" s="313"/>
      <c r="N1492" s="313"/>
      <c r="O1492" s="314"/>
      <c r="P1492" s="314"/>
      <c r="Q1492" s="314"/>
      <c r="R1492" s="314"/>
      <c r="S1492" s="313"/>
      <c r="T1492" s="315"/>
      <c r="U1492" s="316"/>
      <c r="V1492" s="317"/>
      <c r="W1492" s="465"/>
      <c r="X1492" s="464"/>
      <c r="Y1492" s="319"/>
      <c r="Z1492" s="294"/>
      <c r="AA1492" s="294"/>
      <c r="AB1492" s="294"/>
      <c r="AC1492" s="294"/>
      <c r="AD1492" s="294"/>
      <c r="AE1492" s="294"/>
      <c r="AF1492" s="294"/>
      <c r="AG1492" s="294"/>
      <c r="AH1492" s="294"/>
      <c r="AI1492" s="295"/>
      <c r="AJ1492" s="296"/>
      <c r="AK1492" s="321"/>
      <c r="AL1492" s="294"/>
      <c r="AM1492" s="294"/>
      <c r="AN1492" s="320"/>
      <c r="AO1492" s="320"/>
      <c r="AP1492" s="320"/>
      <c r="AQ1492" s="320"/>
      <c r="AR1492" s="320"/>
      <c r="AS1492" s="320"/>
      <c r="AT1492" s="320"/>
      <c r="AU1492" s="320"/>
      <c r="AV1492" s="320"/>
      <c r="AW1492" s="320"/>
      <c r="AX1492" s="320"/>
      <c r="AY1492" s="320"/>
      <c r="AZ1492" s="320"/>
      <c r="BA1492" s="320"/>
      <c r="BB1492" s="320"/>
      <c r="BC1492" s="320"/>
      <c r="BD1492" s="320"/>
    </row>
    <row r="1493" spans="1:56" ht="16.5" customHeight="1">
      <c r="A1493" s="312"/>
      <c r="B1493" s="451"/>
      <c r="C1493" s="313"/>
      <c r="D1493" s="313"/>
      <c r="E1493" s="313"/>
      <c r="F1493" s="313"/>
      <c r="G1493" s="313"/>
      <c r="H1493" s="313"/>
      <c r="I1493" s="313"/>
      <c r="J1493" s="313"/>
      <c r="K1493" s="313"/>
      <c r="L1493" s="313"/>
      <c r="M1493" s="313"/>
      <c r="N1493" s="313"/>
      <c r="O1493" s="314"/>
      <c r="P1493" s="314"/>
      <c r="Q1493" s="314"/>
      <c r="R1493" s="314"/>
      <c r="S1493" s="313"/>
      <c r="T1493" s="315"/>
      <c r="U1493" s="316"/>
      <c r="V1493" s="317"/>
      <c r="W1493" s="465"/>
      <c r="X1493" s="464"/>
      <c r="Y1493" s="319"/>
      <c r="Z1493" s="294"/>
      <c r="AA1493" s="294"/>
      <c r="AB1493" s="294"/>
      <c r="AC1493" s="294"/>
      <c r="AD1493" s="294"/>
      <c r="AE1493" s="294"/>
      <c r="AF1493" s="294"/>
      <c r="AG1493" s="294"/>
      <c r="AH1493" s="294"/>
      <c r="AI1493" s="295"/>
      <c r="AJ1493" s="296"/>
      <c r="AK1493" s="321"/>
      <c r="AL1493" s="294"/>
      <c r="AM1493" s="294"/>
      <c r="AN1493" s="320"/>
      <c r="AO1493" s="320"/>
      <c r="AP1493" s="320"/>
      <c r="AQ1493" s="320"/>
      <c r="AR1493" s="320"/>
      <c r="AS1493" s="320"/>
      <c r="AT1493" s="320"/>
      <c r="AU1493" s="320"/>
      <c r="AV1493" s="320"/>
      <c r="AW1493" s="320"/>
      <c r="AX1493" s="320"/>
      <c r="AY1493" s="320"/>
      <c r="AZ1493" s="320"/>
      <c r="BA1493" s="320"/>
      <c r="BB1493" s="320"/>
      <c r="BC1493" s="320"/>
      <c r="BD1493" s="320"/>
    </row>
    <row r="1494" spans="1:56" ht="16.5" customHeight="1">
      <c r="A1494" s="312"/>
      <c r="B1494" s="451"/>
      <c r="C1494" s="313"/>
      <c r="D1494" s="313"/>
      <c r="E1494" s="313"/>
      <c r="F1494" s="313"/>
      <c r="G1494" s="313"/>
      <c r="H1494" s="313"/>
      <c r="I1494" s="313"/>
      <c r="J1494" s="313"/>
      <c r="K1494" s="313"/>
      <c r="L1494" s="313"/>
      <c r="M1494" s="313"/>
      <c r="N1494" s="313"/>
      <c r="O1494" s="314"/>
      <c r="P1494" s="314"/>
      <c r="Q1494" s="314"/>
      <c r="R1494" s="314"/>
      <c r="S1494" s="313"/>
      <c r="T1494" s="315"/>
      <c r="U1494" s="316"/>
      <c r="V1494" s="317"/>
      <c r="W1494" s="465"/>
      <c r="X1494" s="464"/>
      <c r="Y1494" s="319"/>
      <c r="Z1494" s="294"/>
      <c r="AA1494" s="294"/>
      <c r="AB1494" s="294"/>
      <c r="AC1494" s="294"/>
      <c r="AD1494" s="294"/>
      <c r="AE1494" s="294"/>
      <c r="AF1494" s="294"/>
      <c r="AG1494" s="294"/>
      <c r="AH1494" s="294"/>
      <c r="AI1494" s="295"/>
      <c r="AJ1494" s="296"/>
      <c r="AK1494" s="321"/>
      <c r="AL1494" s="294"/>
      <c r="AM1494" s="294"/>
      <c r="AN1494" s="320"/>
      <c r="AO1494" s="320"/>
      <c r="AP1494" s="320"/>
      <c r="AQ1494" s="320"/>
      <c r="AR1494" s="320"/>
      <c r="AS1494" s="320"/>
      <c r="AT1494" s="320"/>
      <c r="AU1494" s="320"/>
      <c r="AV1494" s="320"/>
      <c r="AW1494" s="320"/>
      <c r="AX1494" s="320"/>
      <c r="AY1494" s="320"/>
      <c r="AZ1494" s="320"/>
      <c r="BA1494" s="320"/>
      <c r="BB1494" s="320"/>
      <c r="BC1494" s="320"/>
      <c r="BD1494" s="320"/>
    </row>
    <row r="1495" spans="1:56" ht="16.5" customHeight="1">
      <c r="A1495" s="312"/>
      <c r="B1495" s="451"/>
      <c r="C1495" s="313"/>
      <c r="D1495" s="313"/>
      <c r="E1495" s="313"/>
      <c r="F1495" s="313"/>
      <c r="G1495" s="313"/>
      <c r="H1495" s="313"/>
      <c r="I1495" s="313"/>
      <c r="J1495" s="313"/>
      <c r="K1495" s="313"/>
      <c r="L1495" s="313"/>
      <c r="M1495" s="313"/>
      <c r="N1495" s="313"/>
      <c r="O1495" s="314"/>
      <c r="P1495" s="314"/>
      <c r="Q1495" s="314"/>
      <c r="R1495" s="314"/>
      <c r="S1495" s="313"/>
      <c r="T1495" s="315"/>
      <c r="U1495" s="316"/>
      <c r="V1495" s="317"/>
      <c r="W1495" s="465"/>
      <c r="X1495" s="464"/>
      <c r="Y1495" s="319"/>
      <c r="Z1495" s="294"/>
      <c r="AA1495" s="294"/>
      <c r="AB1495" s="294"/>
      <c r="AC1495" s="294"/>
      <c r="AD1495" s="294"/>
      <c r="AE1495" s="294"/>
      <c r="AF1495" s="294"/>
      <c r="AG1495" s="294"/>
      <c r="AH1495" s="294"/>
      <c r="AI1495" s="295"/>
      <c r="AJ1495" s="296"/>
      <c r="AK1495" s="321"/>
      <c r="AL1495" s="294"/>
      <c r="AM1495" s="294"/>
      <c r="AN1495" s="320"/>
      <c r="AO1495" s="320"/>
      <c r="AP1495" s="320"/>
      <c r="AQ1495" s="320"/>
      <c r="AR1495" s="320"/>
      <c r="AS1495" s="320"/>
      <c r="AT1495" s="320"/>
      <c r="AU1495" s="320"/>
      <c r="AV1495" s="320"/>
      <c r="AW1495" s="320"/>
      <c r="AX1495" s="320"/>
      <c r="AY1495" s="320"/>
      <c r="AZ1495" s="320"/>
      <c r="BA1495" s="320"/>
      <c r="BB1495" s="320"/>
      <c r="BC1495" s="320"/>
      <c r="BD1495" s="320"/>
    </row>
    <row r="1496" spans="1:56" ht="16.5" customHeight="1">
      <c r="A1496" s="312"/>
      <c r="B1496" s="451"/>
      <c r="C1496" s="313"/>
      <c r="D1496" s="313"/>
      <c r="E1496" s="313"/>
      <c r="F1496" s="313"/>
      <c r="G1496" s="313"/>
      <c r="H1496" s="313"/>
      <c r="I1496" s="313"/>
      <c r="J1496" s="313"/>
      <c r="K1496" s="313"/>
      <c r="L1496" s="313"/>
      <c r="M1496" s="313"/>
      <c r="N1496" s="313"/>
      <c r="O1496" s="314"/>
      <c r="P1496" s="314"/>
      <c r="Q1496" s="314"/>
      <c r="R1496" s="314"/>
      <c r="S1496" s="313"/>
      <c r="T1496" s="315"/>
      <c r="U1496" s="316"/>
      <c r="V1496" s="317"/>
      <c r="W1496" s="465"/>
      <c r="X1496" s="464"/>
      <c r="Y1496" s="319"/>
      <c r="Z1496" s="294"/>
      <c r="AA1496" s="294"/>
      <c r="AB1496" s="294"/>
      <c r="AC1496" s="294"/>
      <c r="AD1496" s="294"/>
      <c r="AE1496" s="294"/>
      <c r="AF1496" s="294"/>
      <c r="AG1496" s="294"/>
      <c r="AH1496" s="294"/>
      <c r="AI1496" s="295"/>
      <c r="AJ1496" s="296"/>
      <c r="AK1496" s="321"/>
      <c r="AL1496" s="294"/>
      <c r="AM1496" s="294"/>
      <c r="AN1496" s="320"/>
      <c r="AO1496" s="320"/>
      <c r="AP1496" s="320"/>
      <c r="AQ1496" s="320"/>
      <c r="AR1496" s="320"/>
      <c r="AS1496" s="320"/>
      <c r="AT1496" s="320"/>
      <c r="AU1496" s="320"/>
      <c r="AV1496" s="320"/>
      <c r="AW1496" s="320"/>
      <c r="AX1496" s="320"/>
      <c r="AY1496" s="320"/>
      <c r="AZ1496" s="320"/>
      <c r="BA1496" s="320"/>
      <c r="BB1496" s="320"/>
      <c r="BC1496" s="320"/>
      <c r="BD1496" s="320"/>
    </row>
    <row r="1497" spans="1:56" ht="16.5" customHeight="1">
      <c r="A1497" s="312"/>
      <c r="B1497" s="451"/>
      <c r="C1497" s="313"/>
      <c r="D1497" s="313"/>
      <c r="E1497" s="313"/>
      <c r="F1497" s="313"/>
      <c r="G1497" s="313"/>
      <c r="H1497" s="313"/>
      <c r="I1497" s="313"/>
      <c r="J1497" s="313"/>
      <c r="K1497" s="313"/>
      <c r="L1497" s="313"/>
      <c r="M1497" s="313"/>
      <c r="N1497" s="313"/>
      <c r="O1497" s="314"/>
      <c r="P1497" s="314"/>
      <c r="Q1497" s="314"/>
      <c r="R1497" s="314"/>
      <c r="S1497" s="313"/>
      <c r="T1497" s="315"/>
      <c r="U1497" s="316"/>
      <c r="V1497" s="317"/>
      <c r="W1497" s="465"/>
      <c r="X1497" s="464"/>
      <c r="Y1497" s="319"/>
      <c r="Z1497" s="294"/>
      <c r="AA1497" s="294"/>
      <c r="AB1497" s="294"/>
      <c r="AC1497" s="294"/>
      <c r="AD1497" s="294"/>
      <c r="AE1497" s="294"/>
      <c r="AF1497" s="294"/>
      <c r="AG1497" s="294"/>
      <c r="AH1497" s="294"/>
      <c r="AI1497" s="295"/>
      <c r="AJ1497" s="296"/>
      <c r="AK1497" s="321"/>
      <c r="AL1497" s="294"/>
      <c r="AM1497" s="294"/>
      <c r="AN1497" s="320"/>
      <c r="AO1497" s="320"/>
      <c r="AP1497" s="320"/>
      <c r="AQ1497" s="320"/>
      <c r="AR1497" s="320"/>
      <c r="AS1497" s="320"/>
      <c r="AT1497" s="320"/>
      <c r="AU1497" s="320"/>
      <c r="AV1497" s="320"/>
      <c r="AW1497" s="320"/>
      <c r="AX1497" s="320"/>
      <c r="AY1497" s="320"/>
      <c r="AZ1497" s="320"/>
      <c r="BA1497" s="320"/>
      <c r="BB1497" s="320"/>
      <c r="BC1497" s="320"/>
      <c r="BD1497" s="320"/>
    </row>
    <row r="1498" spans="1:56" ht="16.5" customHeight="1">
      <c r="A1498" s="312"/>
      <c r="B1498" s="451"/>
      <c r="C1498" s="313"/>
      <c r="D1498" s="313"/>
      <c r="E1498" s="313"/>
      <c r="F1498" s="313"/>
      <c r="G1498" s="313"/>
      <c r="H1498" s="313"/>
      <c r="I1498" s="313"/>
      <c r="J1498" s="313"/>
      <c r="K1498" s="313"/>
      <c r="L1498" s="313"/>
      <c r="M1498" s="313"/>
      <c r="N1498" s="313"/>
      <c r="O1498" s="314"/>
      <c r="P1498" s="314"/>
      <c r="Q1498" s="314"/>
      <c r="R1498" s="314"/>
      <c r="S1498" s="313"/>
      <c r="T1498" s="315"/>
      <c r="U1498" s="316"/>
      <c r="V1498" s="317"/>
      <c r="W1498" s="465"/>
      <c r="X1498" s="464"/>
      <c r="Y1498" s="319"/>
      <c r="Z1498" s="294"/>
      <c r="AA1498" s="294"/>
      <c r="AB1498" s="294"/>
      <c r="AC1498" s="294"/>
      <c r="AD1498" s="294"/>
      <c r="AE1498" s="294"/>
      <c r="AF1498" s="294"/>
      <c r="AG1498" s="294"/>
      <c r="AH1498" s="294"/>
      <c r="AI1498" s="295"/>
      <c r="AJ1498" s="296"/>
      <c r="AK1498" s="321"/>
      <c r="AL1498" s="294"/>
      <c r="AM1498" s="294"/>
      <c r="AN1498" s="320"/>
      <c r="AO1498" s="320"/>
      <c r="AP1498" s="320"/>
      <c r="AQ1498" s="320"/>
      <c r="AR1498" s="320"/>
      <c r="AS1498" s="320"/>
      <c r="AT1498" s="320"/>
      <c r="AU1498" s="320"/>
      <c r="AV1498" s="320"/>
      <c r="AW1498" s="320"/>
      <c r="AX1498" s="320"/>
      <c r="AY1498" s="320"/>
      <c r="AZ1498" s="320"/>
      <c r="BA1498" s="320"/>
      <c r="BB1498" s="320"/>
      <c r="BC1498" s="320"/>
      <c r="BD1498" s="320"/>
    </row>
    <row r="1499" spans="1:56" ht="16.5" customHeight="1">
      <c r="A1499" s="312"/>
      <c r="B1499" s="451"/>
      <c r="C1499" s="313"/>
      <c r="D1499" s="313"/>
      <c r="E1499" s="313"/>
      <c r="F1499" s="313"/>
      <c r="G1499" s="313"/>
      <c r="H1499" s="313"/>
      <c r="I1499" s="313"/>
      <c r="J1499" s="313"/>
      <c r="K1499" s="313"/>
      <c r="L1499" s="313"/>
      <c r="M1499" s="313"/>
      <c r="N1499" s="313"/>
      <c r="O1499" s="314"/>
      <c r="P1499" s="314"/>
      <c r="Q1499" s="314"/>
      <c r="R1499" s="314"/>
      <c r="S1499" s="313"/>
      <c r="T1499" s="315"/>
      <c r="U1499" s="316"/>
      <c r="V1499" s="317"/>
      <c r="W1499" s="465"/>
      <c r="X1499" s="464"/>
      <c r="Y1499" s="319"/>
      <c r="Z1499" s="294"/>
      <c r="AA1499" s="294"/>
      <c r="AB1499" s="294"/>
      <c r="AC1499" s="294"/>
      <c r="AD1499" s="294"/>
      <c r="AE1499" s="294"/>
      <c r="AF1499" s="294"/>
      <c r="AG1499" s="294"/>
      <c r="AH1499" s="294"/>
      <c r="AI1499" s="295"/>
      <c r="AJ1499" s="296"/>
      <c r="AK1499" s="321"/>
      <c r="AL1499" s="294"/>
      <c r="AM1499" s="294"/>
      <c r="AN1499" s="320"/>
      <c r="AO1499" s="320"/>
      <c r="AP1499" s="320"/>
      <c r="AQ1499" s="320"/>
      <c r="AR1499" s="320"/>
      <c r="AS1499" s="320"/>
      <c r="AT1499" s="320"/>
      <c r="AU1499" s="320"/>
      <c r="AV1499" s="320"/>
      <c r="AW1499" s="320"/>
      <c r="AX1499" s="320"/>
      <c r="AY1499" s="320"/>
      <c r="AZ1499" s="320"/>
      <c r="BA1499" s="320"/>
      <c r="BB1499" s="320"/>
      <c r="BC1499" s="320"/>
      <c r="BD1499" s="320"/>
    </row>
    <row r="1500" spans="1:56" ht="16.5" customHeight="1">
      <c r="A1500" s="312"/>
      <c r="B1500" s="451"/>
      <c r="C1500" s="313"/>
      <c r="D1500" s="313"/>
      <c r="E1500" s="313"/>
      <c r="F1500" s="313"/>
      <c r="G1500" s="313"/>
      <c r="H1500" s="313"/>
      <c r="I1500" s="313"/>
      <c r="J1500" s="313"/>
      <c r="K1500" s="313"/>
      <c r="L1500" s="313"/>
      <c r="M1500" s="313"/>
      <c r="N1500" s="313"/>
      <c r="O1500" s="314"/>
      <c r="P1500" s="314"/>
      <c r="Q1500" s="314"/>
      <c r="R1500" s="314"/>
      <c r="S1500" s="313"/>
      <c r="T1500" s="315"/>
      <c r="U1500" s="316"/>
      <c r="V1500" s="317"/>
      <c r="W1500" s="465"/>
      <c r="X1500" s="464"/>
      <c r="Y1500" s="319"/>
      <c r="Z1500" s="294"/>
      <c r="AA1500" s="294"/>
      <c r="AB1500" s="294"/>
      <c r="AC1500" s="294"/>
      <c r="AD1500" s="294"/>
      <c r="AE1500" s="294"/>
      <c r="AF1500" s="294"/>
      <c r="AG1500" s="294"/>
      <c r="AH1500" s="294"/>
      <c r="AI1500" s="295"/>
      <c r="AJ1500" s="296"/>
      <c r="AK1500" s="321"/>
      <c r="AL1500" s="294"/>
      <c r="AM1500" s="294"/>
      <c r="AN1500" s="320"/>
      <c r="AO1500" s="320"/>
      <c r="AP1500" s="320"/>
      <c r="AQ1500" s="320"/>
      <c r="AR1500" s="320"/>
      <c r="AS1500" s="320"/>
      <c r="AT1500" s="320"/>
      <c r="AU1500" s="320"/>
      <c r="AV1500" s="320"/>
      <c r="AW1500" s="320"/>
      <c r="AX1500" s="320"/>
      <c r="AY1500" s="320"/>
      <c r="AZ1500" s="320"/>
      <c r="BA1500" s="320"/>
      <c r="BB1500" s="320"/>
      <c r="BC1500" s="320"/>
      <c r="BD1500" s="320"/>
    </row>
    <row r="1501" spans="1:56" ht="16.5" customHeight="1">
      <c r="A1501" s="312"/>
      <c r="B1501" s="451"/>
      <c r="C1501" s="313"/>
      <c r="D1501" s="313"/>
      <c r="E1501" s="313"/>
      <c r="F1501" s="313"/>
      <c r="G1501" s="313"/>
      <c r="H1501" s="313"/>
      <c r="I1501" s="313"/>
      <c r="J1501" s="313"/>
      <c r="K1501" s="313"/>
      <c r="L1501" s="313"/>
      <c r="M1501" s="313"/>
      <c r="N1501" s="313"/>
      <c r="O1501" s="314"/>
      <c r="P1501" s="314"/>
      <c r="Q1501" s="314"/>
      <c r="R1501" s="314"/>
      <c r="S1501" s="313"/>
      <c r="T1501" s="315"/>
      <c r="U1501" s="316"/>
      <c r="V1501" s="317"/>
      <c r="W1501" s="465"/>
      <c r="X1501" s="464"/>
      <c r="Y1501" s="319"/>
      <c r="Z1501" s="294"/>
      <c r="AA1501" s="294"/>
      <c r="AB1501" s="294"/>
      <c r="AC1501" s="294"/>
      <c r="AD1501" s="294"/>
      <c r="AE1501" s="294"/>
      <c r="AF1501" s="294"/>
      <c r="AG1501" s="294"/>
      <c r="AH1501" s="294"/>
      <c r="AI1501" s="295"/>
      <c r="AJ1501" s="296"/>
      <c r="AK1501" s="321"/>
      <c r="AL1501" s="294"/>
      <c r="AM1501" s="294"/>
      <c r="AN1501" s="320"/>
      <c r="AO1501" s="320"/>
      <c r="AP1501" s="320"/>
      <c r="AQ1501" s="320"/>
      <c r="AR1501" s="320"/>
      <c r="AS1501" s="320"/>
      <c r="AT1501" s="320"/>
      <c r="AU1501" s="320"/>
      <c r="AV1501" s="320"/>
      <c r="AW1501" s="320"/>
      <c r="AX1501" s="320"/>
      <c r="AY1501" s="320"/>
      <c r="AZ1501" s="320"/>
      <c r="BA1501" s="320"/>
      <c r="BB1501" s="320"/>
      <c r="BC1501" s="320"/>
      <c r="BD1501" s="320"/>
    </row>
    <row r="1502" spans="1:56" ht="16.5" customHeight="1">
      <c r="A1502" s="312"/>
      <c r="B1502" s="451"/>
      <c r="C1502" s="313"/>
      <c r="D1502" s="313"/>
      <c r="E1502" s="313"/>
      <c r="F1502" s="313"/>
      <c r="G1502" s="313"/>
      <c r="H1502" s="313"/>
      <c r="I1502" s="313"/>
      <c r="J1502" s="313"/>
      <c r="K1502" s="313"/>
      <c r="L1502" s="313"/>
      <c r="M1502" s="313"/>
      <c r="N1502" s="313"/>
      <c r="O1502" s="314"/>
      <c r="P1502" s="314"/>
      <c r="Q1502" s="314"/>
      <c r="R1502" s="314"/>
      <c r="S1502" s="313"/>
      <c r="T1502" s="315"/>
      <c r="U1502" s="316"/>
      <c r="V1502" s="317"/>
      <c r="W1502" s="465"/>
      <c r="X1502" s="464"/>
      <c r="Y1502" s="319"/>
      <c r="Z1502" s="294"/>
      <c r="AA1502" s="294"/>
      <c r="AB1502" s="294"/>
      <c r="AC1502" s="294"/>
      <c r="AD1502" s="294"/>
      <c r="AE1502" s="294"/>
      <c r="AF1502" s="294"/>
      <c r="AG1502" s="294"/>
      <c r="AH1502" s="294"/>
      <c r="AI1502" s="295"/>
      <c r="AJ1502" s="296"/>
      <c r="AK1502" s="321"/>
      <c r="AL1502" s="294"/>
      <c r="AM1502" s="294"/>
      <c r="AN1502" s="320"/>
      <c r="AO1502" s="320"/>
      <c r="AP1502" s="320"/>
      <c r="AQ1502" s="320"/>
      <c r="AR1502" s="320"/>
      <c r="AS1502" s="320"/>
      <c r="AT1502" s="320"/>
      <c r="AU1502" s="320"/>
      <c r="AV1502" s="320"/>
      <c r="AW1502" s="320"/>
      <c r="AX1502" s="320"/>
      <c r="AY1502" s="320"/>
      <c r="AZ1502" s="320"/>
      <c r="BA1502" s="320"/>
      <c r="BB1502" s="320"/>
      <c r="BC1502" s="320"/>
      <c r="BD1502" s="320"/>
    </row>
    <row r="1503" spans="1:56" ht="16.5" customHeight="1">
      <c r="A1503" s="312"/>
      <c r="B1503" s="451"/>
      <c r="C1503" s="313"/>
      <c r="D1503" s="313"/>
      <c r="E1503" s="313"/>
      <c r="F1503" s="313"/>
      <c r="G1503" s="313"/>
      <c r="H1503" s="313"/>
      <c r="I1503" s="313"/>
      <c r="J1503" s="313"/>
      <c r="K1503" s="313"/>
      <c r="L1503" s="313"/>
      <c r="M1503" s="313"/>
      <c r="N1503" s="313"/>
      <c r="O1503" s="314"/>
      <c r="P1503" s="314"/>
      <c r="Q1503" s="314"/>
      <c r="R1503" s="314"/>
      <c r="S1503" s="313"/>
      <c r="T1503" s="315"/>
      <c r="U1503" s="316"/>
      <c r="V1503" s="317"/>
      <c r="W1503" s="465"/>
      <c r="X1503" s="464"/>
      <c r="Y1503" s="319"/>
      <c r="Z1503" s="294"/>
      <c r="AA1503" s="294"/>
      <c r="AB1503" s="294"/>
      <c r="AC1503" s="294"/>
      <c r="AD1503" s="294"/>
      <c r="AE1503" s="294"/>
      <c r="AF1503" s="294"/>
      <c r="AG1503" s="294"/>
      <c r="AH1503" s="294"/>
      <c r="AI1503" s="295"/>
      <c r="AJ1503" s="296"/>
      <c r="AK1503" s="321"/>
      <c r="AL1503" s="294"/>
      <c r="AM1503" s="294"/>
      <c r="AN1503" s="320"/>
      <c r="AO1503" s="320"/>
      <c r="AP1503" s="320"/>
      <c r="AQ1503" s="320"/>
      <c r="AR1503" s="320"/>
      <c r="AS1503" s="320"/>
      <c r="AT1503" s="320"/>
      <c r="AU1503" s="320"/>
      <c r="AV1503" s="320"/>
      <c r="AW1503" s="320"/>
      <c r="AX1503" s="320"/>
      <c r="AY1503" s="320"/>
      <c r="AZ1503" s="320"/>
      <c r="BA1503" s="320"/>
      <c r="BB1503" s="320"/>
      <c r="BC1503" s="320"/>
      <c r="BD1503" s="320"/>
    </row>
    <row r="1504" spans="1:56" ht="16.5" customHeight="1">
      <c r="A1504" s="312"/>
      <c r="B1504" s="451"/>
      <c r="C1504" s="313"/>
      <c r="D1504" s="313"/>
      <c r="E1504" s="313"/>
      <c r="F1504" s="313"/>
      <c r="G1504" s="313"/>
      <c r="H1504" s="313"/>
      <c r="I1504" s="313"/>
      <c r="J1504" s="313"/>
      <c r="K1504" s="313"/>
      <c r="L1504" s="313"/>
      <c r="M1504" s="313"/>
      <c r="N1504" s="313"/>
      <c r="O1504" s="314"/>
      <c r="P1504" s="314"/>
      <c r="Q1504" s="314"/>
      <c r="R1504" s="314"/>
      <c r="S1504" s="313"/>
      <c r="T1504" s="315"/>
      <c r="U1504" s="316"/>
      <c r="V1504" s="317"/>
      <c r="W1504" s="465"/>
      <c r="X1504" s="464"/>
      <c r="Y1504" s="319"/>
      <c r="Z1504" s="294"/>
      <c r="AA1504" s="294"/>
      <c r="AB1504" s="294"/>
      <c r="AC1504" s="294"/>
      <c r="AD1504" s="294"/>
      <c r="AE1504" s="294"/>
      <c r="AF1504" s="294"/>
      <c r="AG1504" s="294"/>
      <c r="AH1504" s="294"/>
      <c r="AI1504" s="295"/>
      <c r="AJ1504" s="296"/>
      <c r="AK1504" s="321"/>
      <c r="AL1504" s="294"/>
      <c r="AM1504" s="294"/>
      <c r="AN1504" s="320"/>
      <c r="AO1504" s="320"/>
      <c r="AP1504" s="320"/>
      <c r="AQ1504" s="320"/>
      <c r="AR1504" s="320"/>
      <c r="AS1504" s="320"/>
      <c r="AT1504" s="320"/>
      <c r="AU1504" s="320"/>
      <c r="AV1504" s="320"/>
      <c r="AW1504" s="320"/>
      <c r="AX1504" s="320"/>
      <c r="AY1504" s="320"/>
      <c r="AZ1504" s="320"/>
      <c r="BA1504" s="320"/>
      <c r="BB1504" s="320"/>
      <c r="BC1504" s="320"/>
      <c r="BD1504" s="320"/>
    </row>
    <row r="1505" spans="1:56" ht="16.5" customHeight="1">
      <c r="A1505" s="312"/>
      <c r="B1505" s="451"/>
      <c r="C1505" s="313"/>
      <c r="D1505" s="313"/>
      <c r="E1505" s="313"/>
      <c r="F1505" s="313"/>
      <c r="G1505" s="313"/>
      <c r="H1505" s="313"/>
      <c r="I1505" s="313"/>
      <c r="J1505" s="313"/>
      <c r="K1505" s="313"/>
      <c r="L1505" s="313"/>
      <c r="M1505" s="313"/>
      <c r="N1505" s="313"/>
      <c r="O1505" s="314"/>
      <c r="P1505" s="314"/>
      <c r="Q1505" s="314"/>
      <c r="R1505" s="314"/>
      <c r="S1505" s="313"/>
      <c r="T1505" s="315"/>
      <c r="U1505" s="316"/>
      <c r="V1505" s="317"/>
      <c r="W1505" s="465"/>
      <c r="X1505" s="464"/>
      <c r="Y1505" s="319"/>
      <c r="Z1505" s="294"/>
      <c r="AA1505" s="294"/>
      <c r="AB1505" s="294"/>
      <c r="AC1505" s="294"/>
      <c r="AD1505" s="294"/>
      <c r="AE1505" s="294"/>
      <c r="AF1505" s="294"/>
      <c r="AG1505" s="294"/>
      <c r="AH1505" s="294"/>
      <c r="AI1505" s="295"/>
      <c r="AJ1505" s="296"/>
      <c r="AK1505" s="321"/>
      <c r="AL1505" s="294"/>
      <c r="AM1505" s="294"/>
      <c r="AN1505" s="320"/>
      <c r="AO1505" s="320"/>
      <c r="AP1505" s="320"/>
      <c r="AQ1505" s="320"/>
      <c r="AR1505" s="320"/>
      <c r="AS1505" s="320"/>
      <c r="AT1505" s="320"/>
      <c r="AU1505" s="320"/>
      <c r="AV1505" s="320"/>
      <c r="AW1505" s="320"/>
      <c r="AX1505" s="320"/>
      <c r="AY1505" s="320"/>
      <c r="AZ1505" s="320"/>
      <c r="BA1505" s="320"/>
      <c r="BB1505" s="320"/>
      <c r="BC1505" s="320"/>
      <c r="BD1505" s="320"/>
    </row>
    <row r="1506" spans="1:56" ht="16.5" customHeight="1">
      <c r="A1506" s="312"/>
      <c r="B1506" s="451"/>
      <c r="C1506" s="313"/>
      <c r="D1506" s="313"/>
      <c r="E1506" s="313"/>
      <c r="F1506" s="313"/>
      <c r="G1506" s="313"/>
      <c r="H1506" s="313"/>
      <c r="I1506" s="313"/>
      <c r="J1506" s="313"/>
      <c r="K1506" s="313"/>
      <c r="L1506" s="313"/>
      <c r="M1506" s="313"/>
      <c r="N1506" s="313"/>
      <c r="O1506" s="314"/>
      <c r="P1506" s="314"/>
      <c r="Q1506" s="314"/>
      <c r="R1506" s="314"/>
      <c r="S1506" s="313"/>
      <c r="T1506" s="315"/>
      <c r="U1506" s="316"/>
      <c r="V1506" s="317"/>
      <c r="W1506" s="465"/>
      <c r="X1506" s="464"/>
      <c r="Y1506" s="319"/>
      <c r="Z1506" s="294"/>
      <c r="AA1506" s="294"/>
      <c r="AB1506" s="294"/>
      <c r="AC1506" s="294"/>
      <c r="AD1506" s="294"/>
      <c r="AE1506" s="294"/>
      <c r="AF1506" s="294"/>
      <c r="AG1506" s="294"/>
      <c r="AH1506" s="294"/>
      <c r="AI1506" s="295"/>
      <c r="AJ1506" s="296"/>
      <c r="AK1506" s="321"/>
      <c r="AL1506" s="294"/>
      <c r="AM1506" s="294"/>
      <c r="AN1506" s="320"/>
      <c r="AO1506" s="320"/>
      <c r="AP1506" s="320"/>
      <c r="AQ1506" s="320"/>
      <c r="AR1506" s="320"/>
      <c r="AS1506" s="320"/>
      <c r="AT1506" s="320"/>
      <c r="AU1506" s="320"/>
      <c r="AV1506" s="320"/>
      <c r="AW1506" s="320"/>
      <c r="AX1506" s="320"/>
      <c r="AY1506" s="320"/>
      <c r="AZ1506" s="320"/>
      <c r="BA1506" s="320"/>
      <c r="BB1506" s="320"/>
      <c r="BC1506" s="320"/>
      <c r="BD1506" s="320"/>
    </row>
    <row r="1507" spans="1:56" ht="16.5" customHeight="1">
      <c r="A1507" s="312"/>
      <c r="B1507" s="451"/>
      <c r="C1507" s="313"/>
      <c r="D1507" s="313"/>
      <c r="E1507" s="313"/>
      <c r="F1507" s="313"/>
      <c r="G1507" s="313"/>
      <c r="H1507" s="313"/>
      <c r="I1507" s="313"/>
      <c r="J1507" s="313"/>
      <c r="K1507" s="313"/>
      <c r="L1507" s="313"/>
      <c r="M1507" s="313"/>
      <c r="N1507" s="313"/>
      <c r="O1507" s="314"/>
      <c r="P1507" s="314"/>
      <c r="Q1507" s="314"/>
      <c r="R1507" s="314"/>
      <c r="S1507" s="313"/>
      <c r="T1507" s="315"/>
      <c r="U1507" s="316"/>
      <c r="V1507" s="317"/>
      <c r="W1507" s="465"/>
      <c r="X1507" s="464"/>
      <c r="Y1507" s="319"/>
      <c r="Z1507" s="294"/>
      <c r="AA1507" s="294"/>
      <c r="AB1507" s="294"/>
      <c r="AC1507" s="294"/>
      <c r="AD1507" s="294"/>
      <c r="AE1507" s="294"/>
      <c r="AF1507" s="294"/>
      <c r="AG1507" s="294"/>
      <c r="AH1507" s="294"/>
      <c r="AI1507" s="295"/>
      <c r="AJ1507" s="296"/>
      <c r="AK1507" s="321"/>
      <c r="AL1507" s="294"/>
      <c r="AM1507" s="294"/>
      <c r="AN1507" s="320"/>
      <c r="AO1507" s="320"/>
      <c r="AP1507" s="320"/>
      <c r="AQ1507" s="320"/>
      <c r="AR1507" s="320"/>
      <c r="AS1507" s="320"/>
      <c r="AT1507" s="320"/>
      <c r="AU1507" s="320"/>
      <c r="AV1507" s="320"/>
      <c r="AW1507" s="320"/>
      <c r="AX1507" s="320"/>
      <c r="AY1507" s="320"/>
      <c r="AZ1507" s="320"/>
      <c r="BA1507" s="320"/>
      <c r="BB1507" s="320"/>
      <c r="BC1507" s="320"/>
      <c r="BD1507" s="320"/>
    </row>
    <row r="1508" spans="1:56" ht="16.5" customHeight="1">
      <c r="A1508" s="312"/>
      <c r="B1508" s="451"/>
      <c r="C1508" s="313"/>
      <c r="D1508" s="313"/>
      <c r="E1508" s="313"/>
      <c r="F1508" s="313"/>
      <c r="G1508" s="313"/>
      <c r="H1508" s="313"/>
      <c r="I1508" s="313"/>
      <c r="J1508" s="313"/>
      <c r="K1508" s="313"/>
      <c r="L1508" s="313"/>
      <c r="M1508" s="313"/>
      <c r="N1508" s="313"/>
      <c r="O1508" s="314"/>
      <c r="P1508" s="314"/>
      <c r="Q1508" s="314"/>
      <c r="R1508" s="314"/>
      <c r="S1508" s="313"/>
      <c r="T1508" s="315"/>
      <c r="U1508" s="316"/>
      <c r="V1508" s="317"/>
      <c r="W1508" s="465"/>
      <c r="X1508" s="464"/>
      <c r="Y1508" s="319"/>
      <c r="Z1508" s="294"/>
      <c r="AA1508" s="294"/>
      <c r="AB1508" s="294"/>
      <c r="AC1508" s="294"/>
      <c r="AD1508" s="294"/>
      <c r="AE1508" s="294"/>
      <c r="AF1508" s="294"/>
      <c r="AG1508" s="294"/>
      <c r="AH1508" s="294"/>
      <c r="AI1508" s="295"/>
      <c r="AJ1508" s="296"/>
      <c r="AK1508" s="321"/>
      <c r="AL1508" s="294"/>
      <c r="AM1508" s="294"/>
      <c r="AN1508" s="320"/>
      <c r="AO1508" s="320"/>
      <c r="AP1508" s="320"/>
      <c r="AQ1508" s="320"/>
      <c r="AR1508" s="320"/>
      <c r="AS1508" s="320"/>
      <c r="AT1508" s="320"/>
      <c r="AU1508" s="320"/>
      <c r="AV1508" s="320"/>
      <c r="AW1508" s="320"/>
      <c r="AX1508" s="320"/>
      <c r="AY1508" s="320"/>
      <c r="AZ1508" s="320"/>
      <c r="BA1508" s="320"/>
      <c r="BB1508" s="320"/>
      <c r="BC1508" s="320"/>
      <c r="BD1508" s="320"/>
    </row>
    <row r="1509" spans="1:56" ht="16.5" customHeight="1">
      <c r="A1509" s="312"/>
      <c r="B1509" s="451"/>
      <c r="C1509" s="313"/>
      <c r="D1509" s="313"/>
      <c r="E1509" s="313"/>
      <c r="F1509" s="313"/>
      <c r="G1509" s="313"/>
      <c r="H1509" s="313"/>
      <c r="I1509" s="313"/>
      <c r="J1509" s="313"/>
      <c r="K1509" s="313"/>
      <c r="L1509" s="313"/>
      <c r="M1509" s="313"/>
      <c r="N1509" s="313"/>
      <c r="O1509" s="314"/>
      <c r="P1509" s="314"/>
      <c r="Q1509" s="314"/>
      <c r="R1509" s="314"/>
      <c r="S1509" s="313"/>
      <c r="T1509" s="315"/>
      <c r="U1509" s="316"/>
      <c r="V1509" s="317"/>
      <c r="W1509" s="465"/>
      <c r="X1509" s="464"/>
      <c r="Y1509" s="319"/>
      <c r="Z1509" s="294"/>
      <c r="AA1509" s="294"/>
      <c r="AB1509" s="294"/>
      <c r="AC1509" s="294"/>
      <c r="AD1509" s="294"/>
      <c r="AE1509" s="294"/>
      <c r="AF1509" s="294"/>
      <c r="AG1509" s="294"/>
      <c r="AH1509" s="294"/>
      <c r="AI1509" s="295"/>
      <c r="AJ1509" s="296"/>
      <c r="AK1509" s="321"/>
      <c r="AL1509" s="294"/>
      <c r="AM1509" s="294"/>
      <c r="AN1509" s="320"/>
      <c r="AO1509" s="320"/>
      <c r="AP1509" s="320"/>
      <c r="AQ1509" s="320"/>
      <c r="AR1509" s="320"/>
      <c r="AS1509" s="320"/>
      <c r="AT1509" s="320"/>
      <c r="AU1509" s="320"/>
      <c r="AV1509" s="320"/>
      <c r="AW1509" s="320"/>
      <c r="AX1509" s="320"/>
      <c r="AY1509" s="320"/>
      <c r="AZ1509" s="320"/>
      <c r="BA1509" s="320"/>
      <c r="BB1509" s="320"/>
      <c r="BC1509" s="320"/>
      <c r="BD1509" s="320"/>
    </row>
    <row r="1510" spans="1:56" ht="16.5" customHeight="1">
      <c r="A1510" s="312"/>
      <c r="B1510" s="451"/>
      <c r="C1510" s="313"/>
      <c r="D1510" s="313"/>
      <c r="E1510" s="313"/>
      <c r="F1510" s="313"/>
      <c r="G1510" s="313"/>
      <c r="H1510" s="313"/>
      <c r="I1510" s="313"/>
      <c r="J1510" s="313"/>
      <c r="K1510" s="313"/>
      <c r="L1510" s="313"/>
      <c r="M1510" s="313"/>
      <c r="N1510" s="313"/>
      <c r="O1510" s="314"/>
      <c r="P1510" s="314"/>
      <c r="Q1510" s="314"/>
      <c r="R1510" s="314"/>
      <c r="S1510" s="313"/>
      <c r="T1510" s="315"/>
      <c r="U1510" s="316"/>
      <c r="V1510" s="317"/>
      <c r="W1510" s="465"/>
      <c r="X1510" s="464"/>
      <c r="Y1510" s="319"/>
      <c r="Z1510" s="294"/>
      <c r="AA1510" s="294"/>
      <c r="AB1510" s="294"/>
      <c r="AC1510" s="294"/>
      <c r="AD1510" s="294"/>
      <c r="AE1510" s="294"/>
      <c r="AF1510" s="294"/>
      <c r="AG1510" s="294"/>
      <c r="AH1510" s="294"/>
      <c r="AI1510" s="295"/>
      <c r="AJ1510" s="296"/>
      <c r="AK1510" s="321"/>
      <c r="AL1510" s="294"/>
      <c r="AM1510" s="294"/>
      <c r="AN1510" s="320"/>
      <c r="AO1510" s="320"/>
      <c r="AP1510" s="320"/>
      <c r="AQ1510" s="320"/>
      <c r="AR1510" s="320"/>
      <c r="AS1510" s="320"/>
      <c r="AT1510" s="320"/>
      <c r="AU1510" s="320"/>
      <c r="AV1510" s="320"/>
      <c r="AW1510" s="320"/>
      <c r="AX1510" s="320"/>
      <c r="AY1510" s="320"/>
      <c r="AZ1510" s="320"/>
      <c r="BA1510" s="320"/>
      <c r="BB1510" s="320"/>
      <c r="BC1510" s="320"/>
      <c r="BD1510" s="320"/>
    </row>
    <row r="1511" spans="1:56" ht="16.5" customHeight="1">
      <c r="A1511" s="312"/>
      <c r="B1511" s="451"/>
      <c r="C1511" s="313"/>
      <c r="D1511" s="313"/>
      <c r="E1511" s="313"/>
      <c r="F1511" s="313"/>
      <c r="G1511" s="313"/>
      <c r="H1511" s="313"/>
      <c r="I1511" s="313"/>
      <c r="J1511" s="313"/>
      <c r="K1511" s="313"/>
      <c r="L1511" s="313"/>
      <c r="M1511" s="313"/>
      <c r="N1511" s="313"/>
      <c r="O1511" s="314"/>
      <c r="P1511" s="314"/>
      <c r="Q1511" s="314"/>
      <c r="R1511" s="314"/>
      <c r="S1511" s="313"/>
      <c r="T1511" s="315"/>
      <c r="U1511" s="316"/>
      <c r="V1511" s="317"/>
      <c r="W1511" s="465"/>
      <c r="X1511" s="464"/>
      <c r="Y1511" s="319"/>
      <c r="Z1511" s="294"/>
      <c r="AA1511" s="294"/>
      <c r="AB1511" s="294"/>
      <c r="AC1511" s="294"/>
      <c r="AD1511" s="294"/>
      <c r="AE1511" s="294"/>
      <c r="AF1511" s="294"/>
      <c r="AG1511" s="294"/>
      <c r="AH1511" s="294"/>
      <c r="AI1511" s="295"/>
      <c r="AJ1511" s="296"/>
      <c r="AK1511" s="321"/>
      <c r="AL1511" s="294"/>
      <c r="AM1511" s="294"/>
      <c r="AN1511" s="320"/>
      <c r="AO1511" s="320"/>
      <c r="AP1511" s="320"/>
      <c r="AQ1511" s="320"/>
      <c r="AR1511" s="320"/>
      <c r="AS1511" s="320"/>
      <c r="AT1511" s="320"/>
      <c r="AU1511" s="320"/>
      <c r="AV1511" s="320"/>
      <c r="AW1511" s="320"/>
      <c r="AX1511" s="320"/>
      <c r="AY1511" s="320"/>
      <c r="AZ1511" s="320"/>
      <c r="BA1511" s="320"/>
      <c r="BB1511" s="320"/>
      <c r="BC1511" s="320"/>
      <c r="BD1511" s="320"/>
    </row>
    <row r="1512" spans="1:56" ht="16.5" customHeight="1">
      <c r="A1512" s="312"/>
      <c r="B1512" s="451"/>
      <c r="C1512" s="313"/>
      <c r="D1512" s="313"/>
      <c r="E1512" s="313"/>
      <c r="F1512" s="313"/>
      <c r="G1512" s="313"/>
      <c r="H1512" s="313"/>
      <c r="I1512" s="313"/>
      <c r="J1512" s="313"/>
      <c r="K1512" s="313"/>
      <c r="L1512" s="313"/>
      <c r="M1512" s="313"/>
      <c r="N1512" s="313"/>
      <c r="O1512" s="314"/>
      <c r="P1512" s="314"/>
      <c r="Q1512" s="314"/>
      <c r="R1512" s="314"/>
      <c r="S1512" s="313"/>
      <c r="T1512" s="315"/>
      <c r="U1512" s="316"/>
      <c r="V1512" s="317"/>
      <c r="W1512" s="465"/>
      <c r="X1512" s="464"/>
      <c r="Y1512" s="319"/>
      <c r="Z1512" s="294"/>
      <c r="AA1512" s="294"/>
      <c r="AB1512" s="294"/>
      <c r="AC1512" s="294"/>
      <c r="AD1512" s="294"/>
      <c r="AE1512" s="294"/>
      <c r="AF1512" s="294"/>
      <c r="AG1512" s="294"/>
      <c r="AH1512" s="294"/>
      <c r="AI1512" s="295"/>
      <c r="AJ1512" s="296"/>
      <c r="AK1512" s="321"/>
      <c r="AL1512" s="294"/>
      <c r="AM1512" s="294"/>
      <c r="AN1512" s="320"/>
      <c r="AO1512" s="320"/>
      <c r="AP1512" s="320"/>
      <c r="AQ1512" s="320"/>
      <c r="AR1512" s="320"/>
      <c r="AS1512" s="320"/>
      <c r="AT1512" s="320"/>
      <c r="AU1512" s="320"/>
      <c r="AV1512" s="320"/>
      <c r="AW1512" s="320"/>
      <c r="AX1512" s="320"/>
      <c r="AY1512" s="320"/>
      <c r="AZ1512" s="320"/>
      <c r="BA1512" s="320"/>
      <c r="BB1512" s="320"/>
      <c r="BC1512" s="320"/>
      <c r="BD1512" s="320"/>
    </row>
    <row r="1513" spans="1:56" ht="16.5" customHeight="1">
      <c r="A1513" s="312"/>
      <c r="B1513" s="451"/>
      <c r="C1513" s="313"/>
      <c r="D1513" s="313"/>
      <c r="E1513" s="313"/>
      <c r="F1513" s="313"/>
      <c r="G1513" s="313"/>
      <c r="H1513" s="313"/>
      <c r="I1513" s="313"/>
      <c r="J1513" s="313"/>
      <c r="K1513" s="313"/>
      <c r="L1513" s="313"/>
      <c r="M1513" s="313"/>
      <c r="N1513" s="313"/>
      <c r="O1513" s="314"/>
      <c r="P1513" s="314"/>
      <c r="Q1513" s="314"/>
      <c r="R1513" s="314"/>
      <c r="S1513" s="313"/>
      <c r="T1513" s="315"/>
      <c r="U1513" s="316"/>
      <c r="V1513" s="317"/>
      <c r="W1513" s="465"/>
      <c r="X1513" s="464"/>
      <c r="Y1513" s="319"/>
      <c r="Z1513" s="294"/>
      <c r="AA1513" s="294"/>
      <c r="AB1513" s="294"/>
      <c r="AC1513" s="294"/>
      <c r="AD1513" s="294"/>
      <c r="AE1513" s="294"/>
      <c r="AF1513" s="294"/>
      <c r="AG1513" s="294"/>
      <c r="AH1513" s="294"/>
      <c r="AI1513" s="295"/>
      <c r="AJ1513" s="296"/>
      <c r="AK1513" s="321"/>
      <c r="AL1513" s="294"/>
      <c r="AM1513" s="294"/>
      <c r="AN1513" s="320"/>
      <c r="AO1513" s="320"/>
      <c r="AP1513" s="320"/>
      <c r="AQ1513" s="320"/>
      <c r="AR1513" s="320"/>
      <c r="AS1513" s="320"/>
      <c r="AT1513" s="320"/>
      <c r="AU1513" s="320"/>
      <c r="AV1513" s="320"/>
      <c r="AW1513" s="320"/>
      <c r="AX1513" s="320"/>
      <c r="AY1513" s="320"/>
      <c r="AZ1513" s="320"/>
      <c r="BA1513" s="320"/>
      <c r="BB1513" s="320"/>
      <c r="BC1513" s="320"/>
      <c r="BD1513" s="320"/>
    </row>
    <row r="1514" spans="1:56" ht="16.5" customHeight="1">
      <c r="A1514" s="312"/>
      <c r="B1514" s="451"/>
      <c r="C1514" s="313"/>
      <c r="D1514" s="313"/>
      <c r="E1514" s="313"/>
      <c r="F1514" s="313"/>
      <c r="G1514" s="313"/>
      <c r="H1514" s="313"/>
      <c r="I1514" s="313"/>
      <c r="J1514" s="313"/>
      <c r="K1514" s="313"/>
      <c r="L1514" s="313"/>
      <c r="M1514" s="313"/>
      <c r="N1514" s="313"/>
      <c r="O1514" s="314"/>
      <c r="P1514" s="314"/>
      <c r="Q1514" s="314"/>
      <c r="R1514" s="314"/>
      <c r="S1514" s="313"/>
      <c r="T1514" s="315"/>
      <c r="U1514" s="316"/>
      <c r="V1514" s="317"/>
      <c r="W1514" s="465"/>
      <c r="X1514" s="464"/>
      <c r="Y1514" s="319"/>
      <c r="Z1514" s="294"/>
      <c r="AA1514" s="294"/>
      <c r="AB1514" s="294"/>
      <c r="AC1514" s="294"/>
      <c r="AD1514" s="294"/>
      <c r="AE1514" s="294"/>
      <c r="AF1514" s="294"/>
      <c r="AG1514" s="294"/>
      <c r="AH1514" s="294"/>
      <c r="AI1514" s="295"/>
      <c r="AJ1514" s="296"/>
      <c r="AK1514" s="321"/>
      <c r="AL1514" s="294"/>
      <c r="AM1514" s="294"/>
      <c r="AN1514" s="320"/>
      <c r="AO1514" s="320"/>
      <c r="AP1514" s="320"/>
      <c r="AQ1514" s="320"/>
      <c r="AR1514" s="320"/>
      <c r="AS1514" s="320"/>
      <c r="AT1514" s="320"/>
      <c r="AU1514" s="320"/>
      <c r="AV1514" s="320"/>
      <c r="AW1514" s="320"/>
      <c r="AX1514" s="320"/>
      <c r="AY1514" s="320"/>
      <c r="AZ1514" s="320"/>
      <c r="BA1514" s="320"/>
      <c r="BB1514" s="320"/>
      <c r="BC1514" s="320"/>
      <c r="BD1514" s="320"/>
    </row>
    <row r="1515" spans="1:56" ht="16.5" customHeight="1">
      <c r="A1515" s="312"/>
      <c r="B1515" s="451"/>
      <c r="C1515" s="313"/>
      <c r="D1515" s="313"/>
      <c r="E1515" s="313"/>
      <c r="F1515" s="313"/>
      <c r="G1515" s="313"/>
      <c r="H1515" s="313"/>
      <c r="I1515" s="313"/>
      <c r="J1515" s="313"/>
      <c r="K1515" s="313"/>
      <c r="L1515" s="313"/>
      <c r="M1515" s="313"/>
      <c r="N1515" s="313"/>
      <c r="O1515" s="314"/>
      <c r="P1515" s="314"/>
      <c r="Q1515" s="314"/>
      <c r="R1515" s="314"/>
      <c r="S1515" s="313"/>
      <c r="T1515" s="315"/>
      <c r="U1515" s="316"/>
      <c r="V1515" s="317"/>
      <c r="W1515" s="465"/>
      <c r="X1515" s="464"/>
      <c r="Y1515" s="319"/>
      <c r="Z1515" s="294"/>
      <c r="AA1515" s="294"/>
      <c r="AB1515" s="294"/>
      <c r="AC1515" s="294"/>
      <c r="AD1515" s="294"/>
      <c r="AE1515" s="294"/>
      <c r="AF1515" s="294"/>
      <c r="AG1515" s="294"/>
      <c r="AH1515" s="294"/>
      <c r="AI1515" s="295"/>
      <c r="AJ1515" s="296"/>
      <c r="AK1515" s="321"/>
      <c r="AL1515" s="294"/>
      <c r="AM1515" s="294"/>
      <c r="AN1515" s="320"/>
      <c r="AO1515" s="320"/>
      <c r="AP1515" s="320"/>
      <c r="AQ1515" s="320"/>
      <c r="AR1515" s="320"/>
      <c r="AS1515" s="320"/>
      <c r="AT1515" s="320"/>
      <c r="AU1515" s="320"/>
      <c r="AV1515" s="320"/>
      <c r="AW1515" s="320"/>
      <c r="AX1515" s="320"/>
      <c r="AY1515" s="320"/>
      <c r="AZ1515" s="320"/>
      <c r="BA1515" s="320"/>
      <c r="BB1515" s="320"/>
      <c r="BC1515" s="320"/>
      <c r="BD1515" s="320"/>
    </row>
    <row r="1516" spans="1:56" ht="16.5" customHeight="1">
      <c r="A1516" s="312"/>
      <c r="B1516" s="451"/>
      <c r="C1516" s="313"/>
      <c r="D1516" s="313"/>
      <c r="E1516" s="313"/>
      <c r="F1516" s="313"/>
      <c r="G1516" s="313"/>
      <c r="H1516" s="313"/>
      <c r="I1516" s="313"/>
      <c r="J1516" s="313"/>
      <c r="K1516" s="313"/>
      <c r="L1516" s="313"/>
      <c r="M1516" s="313"/>
      <c r="N1516" s="313"/>
      <c r="O1516" s="314"/>
      <c r="P1516" s="314"/>
      <c r="Q1516" s="314"/>
      <c r="R1516" s="314"/>
      <c r="S1516" s="313"/>
      <c r="T1516" s="315"/>
      <c r="U1516" s="316"/>
      <c r="V1516" s="317"/>
      <c r="W1516" s="465"/>
      <c r="X1516" s="464"/>
      <c r="Y1516" s="319"/>
      <c r="Z1516" s="294"/>
      <c r="AA1516" s="294"/>
      <c r="AB1516" s="294"/>
      <c r="AC1516" s="294"/>
      <c r="AD1516" s="294"/>
      <c r="AE1516" s="294"/>
      <c r="AF1516" s="294"/>
      <c r="AG1516" s="294"/>
      <c r="AH1516" s="294"/>
      <c r="AI1516" s="295"/>
      <c r="AJ1516" s="296"/>
      <c r="AK1516" s="321"/>
      <c r="AL1516" s="294"/>
      <c r="AM1516" s="294"/>
      <c r="AN1516" s="320"/>
      <c r="AO1516" s="320"/>
      <c r="AP1516" s="320"/>
      <c r="AQ1516" s="320"/>
      <c r="AR1516" s="320"/>
      <c r="AS1516" s="320"/>
      <c r="AT1516" s="320"/>
      <c r="AU1516" s="320"/>
      <c r="AV1516" s="320"/>
      <c r="AW1516" s="320"/>
      <c r="AX1516" s="320"/>
      <c r="AY1516" s="320"/>
      <c r="AZ1516" s="320"/>
      <c r="BA1516" s="320"/>
      <c r="BB1516" s="320"/>
      <c r="BC1516" s="320"/>
      <c r="BD1516" s="320"/>
    </row>
    <row r="1517" spans="1:56" ht="16.5" customHeight="1">
      <c r="A1517" s="312"/>
      <c r="B1517" s="451"/>
      <c r="C1517" s="313"/>
      <c r="D1517" s="313"/>
      <c r="E1517" s="313"/>
      <c r="F1517" s="313"/>
      <c r="G1517" s="313"/>
      <c r="H1517" s="313"/>
      <c r="I1517" s="313"/>
      <c r="J1517" s="313"/>
      <c r="K1517" s="313"/>
      <c r="L1517" s="313"/>
      <c r="M1517" s="313"/>
      <c r="N1517" s="313"/>
      <c r="O1517" s="314"/>
      <c r="P1517" s="314"/>
      <c r="Q1517" s="314"/>
      <c r="R1517" s="314"/>
      <c r="S1517" s="313"/>
      <c r="T1517" s="315"/>
      <c r="U1517" s="316"/>
      <c r="V1517" s="317"/>
      <c r="W1517" s="465"/>
      <c r="X1517" s="464"/>
      <c r="Y1517" s="319"/>
      <c r="Z1517" s="294"/>
      <c r="AA1517" s="294"/>
      <c r="AB1517" s="294"/>
      <c r="AC1517" s="294"/>
      <c r="AD1517" s="294"/>
      <c r="AE1517" s="294"/>
      <c r="AF1517" s="294"/>
      <c r="AG1517" s="294"/>
      <c r="AH1517" s="294"/>
      <c r="AI1517" s="295"/>
      <c r="AJ1517" s="296"/>
      <c r="AK1517" s="321"/>
      <c r="AL1517" s="294"/>
      <c r="AM1517" s="294"/>
      <c r="AN1517" s="320"/>
      <c r="AO1517" s="320"/>
      <c r="AP1517" s="320"/>
      <c r="AQ1517" s="320"/>
      <c r="AR1517" s="320"/>
      <c r="AS1517" s="320"/>
      <c r="AT1517" s="320"/>
      <c r="AU1517" s="320"/>
      <c r="AV1517" s="320"/>
      <c r="AW1517" s="320"/>
      <c r="AX1517" s="320"/>
      <c r="AY1517" s="320"/>
      <c r="AZ1517" s="320"/>
      <c r="BA1517" s="320"/>
      <c r="BB1517" s="320"/>
      <c r="BC1517" s="320"/>
      <c r="BD1517" s="320"/>
    </row>
    <row r="1518" spans="1:56" ht="16.5" customHeight="1">
      <c r="A1518" s="312"/>
      <c r="B1518" s="451"/>
      <c r="C1518" s="313"/>
      <c r="D1518" s="313"/>
      <c r="E1518" s="313"/>
      <c r="F1518" s="313"/>
      <c r="G1518" s="313"/>
      <c r="H1518" s="313"/>
      <c r="I1518" s="313"/>
      <c r="J1518" s="313"/>
      <c r="K1518" s="313"/>
      <c r="L1518" s="313"/>
      <c r="M1518" s="313"/>
      <c r="N1518" s="313"/>
      <c r="O1518" s="314"/>
      <c r="P1518" s="314"/>
      <c r="Q1518" s="314"/>
      <c r="R1518" s="314"/>
      <c r="S1518" s="313"/>
      <c r="T1518" s="315"/>
      <c r="U1518" s="316"/>
      <c r="V1518" s="317"/>
      <c r="W1518" s="465"/>
      <c r="X1518" s="464"/>
      <c r="Y1518" s="319"/>
      <c r="Z1518" s="294"/>
      <c r="AA1518" s="294"/>
      <c r="AB1518" s="294"/>
      <c r="AC1518" s="294"/>
      <c r="AD1518" s="294"/>
      <c r="AE1518" s="294"/>
      <c r="AF1518" s="294"/>
      <c r="AG1518" s="294"/>
      <c r="AH1518" s="294"/>
      <c r="AI1518" s="295"/>
      <c r="AJ1518" s="296"/>
      <c r="AK1518" s="321"/>
      <c r="AL1518" s="294"/>
      <c r="AM1518" s="294"/>
      <c r="AN1518" s="320"/>
      <c r="AO1518" s="320"/>
      <c r="AP1518" s="320"/>
      <c r="AQ1518" s="320"/>
      <c r="AR1518" s="320"/>
      <c r="AS1518" s="320"/>
      <c r="AT1518" s="320"/>
      <c r="AU1518" s="320"/>
      <c r="AV1518" s="320"/>
      <c r="AW1518" s="320"/>
      <c r="AX1518" s="320"/>
      <c r="AY1518" s="320"/>
      <c r="AZ1518" s="320"/>
      <c r="BA1518" s="320"/>
      <c r="BB1518" s="320"/>
      <c r="BC1518" s="320"/>
      <c r="BD1518" s="320"/>
    </row>
    <row r="1519" spans="1:56" ht="16.5" customHeight="1">
      <c r="A1519" s="312"/>
      <c r="B1519" s="451"/>
      <c r="C1519" s="313"/>
      <c r="D1519" s="313"/>
      <c r="E1519" s="313"/>
      <c r="F1519" s="313"/>
      <c r="G1519" s="313"/>
      <c r="H1519" s="313"/>
      <c r="I1519" s="313"/>
      <c r="J1519" s="313"/>
      <c r="K1519" s="313"/>
      <c r="L1519" s="313"/>
      <c r="M1519" s="313"/>
      <c r="N1519" s="313"/>
      <c r="O1519" s="314"/>
      <c r="P1519" s="314"/>
      <c r="Q1519" s="314"/>
      <c r="R1519" s="314"/>
      <c r="S1519" s="313"/>
      <c r="T1519" s="315"/>
      <c r="U1519" s="316"/>
      <c r="V1519" s="317"/>
      <c r="W1519" s="465"/>
      <c r="X1519" s="464"/>
      <c r="Y1519" s="319"/>
      <c r="Z1519" s="294"/>
      <c r="AA1519" s="294"/>
      <c r="AB1519" s="294"/>
      <c r="AC1519" s="294"/>
      <c r="AD1519" s="294"/>
      <c r="AE1519" s="294"/>
      <c r="AF1519" s="294"/>
      <c r="AG1519" s="294"/>
      <c r="AH1519" s="294"/>
      <c r="AI1519" s="295"/>
      <c r="AJ1519" s="296"/>
      <c r="AK1519" s="321"/>
      <c r="AL1519" s="294"/>
      <c r="AM1519" s="294"/>
      <c r="AN1519" s="320"/>
      <c r="AO1519" s="320"/>
      <c r="AP1519" s="320"/>
      <c r="AQ1519" s="320"/>
      <c r="AR1519" s="320"/>
      <c r="AS1519" s="320"/>
      <c r="AT1519" s="320"/>
      <c r="AU1519" s="320"/>
      <c r="AV1519" s="320"/>
      <c r="AW1519" s="320"/>
      <c r="AX1519" s="320"/>
      <c r="AY1519" s="320"/>
      <c r="AZ1519" s="320"/>
      <c r="BA1519" s="320"/>
      <c r="BB1519" s="320"/>
      <c r="BC1519" s="320"/>
      <c r="BD1519" s="320"/>
    </row>
    <row r="1520" spans="1:56" ht="16.5" customHeight="1">
      <c r="A1520" s="312"/>
      <c r="B1520" s="451"/>
      <c r="C1520" s="313"/>
      <c r="D1520" s="313"/>
      <c r="E1520" s="313"/>
      <c r="F1520" s="313"/>
      <c r="G1520" s="313"/>
      <c r="H1520" s="313"/>
      <c r="I1520" s="313"/>
      <c r="J1520" s="313"/>
      <c r="K1520" s="313"/>
      <c r="L1520" s="313"/>
      <c r="M1520" s="313"/>
      <c r="N1520" s="313"/>
      <c r="O1520" s="314"/>
      <c r="P1520" s="314"/>
      <c r="Q1520" s="314"/>
      <c r="R1520" s="314"/>
      <c r="S1520" s="313"/>
      <c r="T1520" s="315"/>
      <c r="U1520" s="316"/>
      <c r="V1520" s="317"/>
      <c r="W1520" s="465"/>
      <c r="X1520" s="464"/>
      <c r="Y1520" s="319"/>
      <c r="Z1520" s="294"/>
      <c r="AA1520" s="294"/>
      <c r="AB1520" s="294"/>
      <c r="AC1520" s="294"/>
      <c r="AD1520" s="294"/>
      <c r="AE1520" s="294"/>
      <c r="AF1520" s="294"/>
      <c r="AG1520" s="294"/>
      <c r="AH1520" s="294"/>
      <c r="AI1520" s="295"/>
      <c r="AJ1520" s="296"/>
      <c r="AK1520" s="321"/>
      <c r="AL1520" s="294"/>
      <c r="AM1520" s="294"/>
      <c r="AN1520" s="320"/>
      <c r="AO1520" s="320"/>
      <c r="AP1520" s="320"/>
      <c r="AQ1520" s="320"/>
      <c r="AR1520" s="320"/>
      <c r="AS1520" s="320"/>
      <c r="AT1520" s="320"/>
      <c r="AU1520" s="320"/>
      <c r="AV1520" s="320"/>
      <c r="AW1520" s="320"/>
      <c r="AX1520" s="320"/>
      <c r="AY1520" s="320"/>
      <c r="AZ1520" s="320"/>
      <c r="BA1520" s="320"/>
      <c r="BB1520" s="320"/>
      <c r="BC1520" s="320"/>
      <c r="BD1520" s="320"/>
    </row>
    <row r="1521" spans="1:56" ht="16.5" customHeight="1">
      <c r="A1521" s="312"/>
      <c r="B1521" s="451"/>
      <c r="C1521" s="313"/>
      <c r="D1521" s="313"/>
      <c r="E1521" s="313"/>
      <c r="F1521" s="313"/>
      <c r="G1521" s="313"/>
      <c r="H1521" s="313"/>
      <c r="I1521" s="313"/>
      <c r="J1521" s="313"/>
      <c r="K1521" s="313"/>
      <c r="L1521" s="313"/>
      <c r="M1521" s="313"/>
      <c r="N1521" s="313"/>
      <c r="O1521" s="314"/>
      <c r="P1521" s="314"/>
      <c r="Q1521" s="314"/>
      <c r="R1521" s="314"/>
      <c r="S1521" s="313"/>
      <c r="T1521" s="315"/>
      <c r="U1521" s="316"/>
      <c r="V1521" s="317"/>
      <c r="W1521" s="465"/>
      <c r="X1521" s="464"/>
      <c r="Y1521" s="319"/>
      <c r="Z1521" s="294"/>
      <c r="AA1521" s="294"/>
      <c r="AB1521" s="294"/>
      <c r="AC1521" s="294"/>
      <c r="AD1521" s="294"/>
      <c r="AE1521" s="294"/>
      <c r="AF1521" s="294"/>
      <c r="AG1521" s="294"/>
      <c r="AH1521" s="294"/>
      <c r="AI1521" s="295"/>
      <c r="AJ1521" s="296"/>
      <c r="AK1521" s="321"/>
      <c r="AL1521" s="294"/>
      <c r="AM1521" s="294"/>
      <c r="AN1521" s="320"/>
      <c r="AO1521" s="320"/>
      <c r="AP1521" s="320"/>
      <c r="AQ1521" s="320"/>
      <c r="AR1521" s="320"/>
      <c r="AS1521" s="320"/>
      <c r="AT1521" s="320"/>
      <c r="AU1521" s="320"/>
      <c r="AV1521" s="320"/>
      <c r="AW1521" s="320"/>
      <c r="AX1521" s="320"/>
      <c r="AY1521" s="320"/>
      <c r="AZ1521" s="320"/>
      <c r="BA1521" s="320"/>
      <c r="BB1521" s="320"/>
      <c r="BC1521" s="320"/>
      <c r="BD1521" s="320"/>
    </row>
    <row r="1522" spans="1:56" ht="16.5" customHeight="1">
      <c r="A1522" s="312"/>
      <c r="B1522" s="451"/>
      <c r="C1522" s="313"/>
      <c r="D1522" s="313"/>
      <c r="E1522" s="313"/>
      <c r="F1522" s="313"/>
      <c r="G1522" s="313"/>
      <c r="H1522" s="313"/>
      <c r="I1522" s="313"/>
      <c r="J1522" s="313"/>
      <c r="K1522" s="313"/>
      <c r="L1522" s="313"/>
      <c r="M1522" s="313"/>
      <c r="N1522" s="313"/>
      <c r="O1522" s="314"/>
      <c r="P1522" s="314"/>
      <c r="Q1522" s="314"/>
      <c r="R1522" s="314"/>
      <c r="S1522" s="313"/>
      <c r="T1522" s="315"/>
      <c r="U1522" s="316"/>
      <c r="V1522" s="317"/>
      <c r="W1522" s="465"/>
      <c r="X1522" s="464"/>
      <c r="Y1522" s="319"/>
      <c r="Z1522" s="294"/>
      <c r="AA1522" s="294"/>
      <c r="AB1522" s="294"/>
      <c r="AC1522" s="294"/>
      <c r="AD1522" s="294"/>
      <c r="AE1522" s="294"/>
      <c r="AF1522" s="294"/>
      <c r="AG1522" s="294"/>
      <c r="AH1522" s="294"/>
      <c r="AI1522" s="295"/>
      <c r="AJ1522" s="296"/>
      <c r="AK1522" s="321"/>
      <c r="AL1522" s="294"/>
      <c r="AM1522" s="294"/>
      <c r="AN1522" s="320"/>
      <c r="AO1522" s="320"/>
      <c r="AP1522" s="320"/>
      <c r="AQ1522" s="320"/>
      <c r="AR1522" s="320"/>
      <c r="AS1522" s="320"/>
      <c r="AT1522" s="320"/>
      <c r="AU1522" s="320"/>
      <c r="AV1522" s="320"/>
      <c r="AW1522" s="320"/>
      <c r="AX1522" s="320"/>
      <c r="AY1522" s="320"/>
      <c r="AZ1522" s="320"/>
      <c r="BA1522" s="320"/>
      <c r="BB1522" s="320"/>
      <c r="BC1522" s="320"/>
      <c r="BD1522" s="320"/>
    </row>
    <row r="1523" spans="1:56" ht="16.5" customHeight="1">
      <c r="A1523" s="312"/>
      <c r="B1523" s="451"/>
      <c r="C1523" s="313"/>
      <c r="D1523" s="313"/>
      <c r="E1523" s="313"/>
      <c r="F1523" s="313"/>
      <c r="G1523" s="313"/>
      <c r="H1523" s="313"/>
      <c r="I1523" s="313"/>
      <c r="J1523" s="313"/>
      <c r="K1523" s="313"/>
      <c r="L1523" s="313"/>
      <c r="M1523" s="313"/>
      <c r="N1523" s="313"/>
      <c r="O1523" s="314"/>
      <c r="P1523" s="314"/>
      <c r="Q1523" s="314"/>
      <c r="R1523" s="314"/>
      <c r="S1523" s="313"/>
      <c r="T1523" s="315"/>
      <c r="U1523" s="316"/>
      <c r="V1523" s="317"/>
      <c r="W1523" s="465"/>
      <c r="X1523" s="464"/>
      <c r="Y1523" s="319"/>
      <c r="Z1523" s="294"/>
      <c r="AA1523" s="294"/>
      <c r="AB1523" s="294"/>
      <c r="AC1523" s="294"/>
      <c r="AD1523" s="294"/>
      <c r="AE1523" s="294"/>
      <c r="AF1523" s="294"/>
      <c r="AG1523" s="294"/>
      <c r="AH1523" s="294"/>
      <c r="AI1523" s="295"/>
      <c r="AJ1523" s="296"/>
      <c r="AK1523" s="321"/>
      <c r="AL1523" s="294"/>
      <c r="AM1523" s="294"/>
      <c r="AN1523" s="320"/>
      <c r="AO1523" s="320"/>
      <c r="AP1523" s="320"/>
      <c r="AQ1523" s="320"/>
      <c r="AR1523" s="320"/>
      <c r="AS1523" s="320"/>
      <c r="AT1523" s="320"/>
      <c r="AU1523" s="320"/>
      <c r="AV1523" s="320"/>
      <c r="AW1523" s="320"/>
      <c r="AX1523" s="320"/>
      <c r="AY1523" s="320"/>
      <c r="AZ1523" s="320"/>
      <c r="BA1523" s="320"/>
      <c r="BB1523" s="320"/>
      <c r="BC1523" s="320"/>
      <c r="BD1523" s="320"/>
    </row>
    <row r="1524" spans="1:56" ht="16.5" customHeight="1">
      <c r="A1524" s="312"/>
      <c r="B1524" s="451"/>
      <c r="C1524" s="313"/>
      <c r="D1524" s="313"/>
      <c r="E1524" s="313"/>
      <c r="F1524" s="313"/>
      <c r="G1524" s="313"/>
      <c r="H1524" s="313"/>
      <c r="I1524" s="313"/>
      <c r="J1524" s="313"/>
      <c r="K1524" s="313"/>
      <c r="L1524" s="313"/>
      <c r="M1524" s="313"/>
      <c r="N1524" s="313"/>
      <c r="O1524" s="314"/>
      <c r="P1524" s="314"/>
      <c r="Q1524" s="314"/>
      <c r="R1524" s="314"/>
      <c r="S1524" s="313"/>
      <c r="T1524" s="315"/>
      <c r="U1524" s="316"/>
      <c r="V1524" s="317"/>
      <c r="W1524" s="465"/>
      <c r="X1524" s="464"/>
      <c r="Y1524" s="319"/>
      <c r="Z1524" s="294"/>
      <c r="AA1524" s="294"/>
      <c r="AB1524" s="294"/>
      <c r="AC1524" s="294"/>
      <c r="AD1524" s="294"/>
      <c r="AE1524" s="294"/>
      <c r="AF1524" s="294"/>
      <c r="AG1524" s="294"/>
      <c r="AH1524" s="294"/>
      <c r="AI1524" s="295"/>
      <c r="AJ1524" s="296"/>
      <c r="AK1524" s="321"/>
      <c r="AL1524" s="294"/>
      <c r="AM1524" s="294"/>
      <c r="AN1524" s="320"/>
      <c r="AO1524" s="320"/>
      <c r="AP1524" s="320"/>
      <c r="AQ1524" s="320"/>
      <c r="AR1524" s="320"/>
      <c r="AS1524" s="320"/>
      <c r="AT1524" s="320"/>
      <c r="AU1524" s="320"/>
      <c r="AV1524" s="320"/>
      <c r="AW1524" s="320"/>
      <c r="AX1524" s="320"/>
      <c r="AY1524" s="320"/>
      <c r="AZ1524" s="320"/>
      <c r="BA1524" s="320"/>
      <c r="BB1524" s="320"/>
      <c r="BC1524" s="320"/>
      <c r="BD1524" s="320"/>
    </row>
    <row r="1525" spans="1:56" ht="16.5" customHeight="1">
      <c r="A1525" s="312"/>
      <c r="B1525" s="451"/>
      <c r="C1525" s="313"/>
      <c r="D1525" s="313"/>
      <c r="E1525" s="313"/>
      <c r="F1525" s="313"/>
      <c r="G1525" s="313"/>
      <c r="H1525" s="313"/>
      <c r="I1525" s="313"/>
      <c r="J1525" s="313"/>
      <c r="K1525" s="313"/>
      <c r="L1525" s="313"/>
      <c r="M1525" s="313"/>
      <c r="N1525" s="313"/>
      <c r="O1525" s="314"/>
      <c r="P1525" s="314"/>
      <c r="Q1525" s="314"/>
      <c r="R1525" s="314"/>
      <c r="S1525" s="313"/>
      <c r="T1525" s="315"/>
      <c r="U1525" s="316"/>
      <c r="V1525" s="317"/>
      <c r="W1525" s="465"/>
      <c r="X1525" s="464"/>
      <c r="Y1525" s="319"/>
      <c r="Z1525" s="294"/>
      <c r="AA1525" s="294"/>
      <c r="AB1525" s="294"/>
      <c r="AC1525" s="294"/>
      <c r="AD1525" s="294"/>
      <c r="AE1525" s="294"/>
      <c r="AF1525" s="294"/>
      <c r="AG1525" s="294"/>
      <c r="AH1525" s="294"/>
      <c r="AI1525" s="295"/>
      <c r="AJ1525" s="296"/>
      <c r="AK1525" s="321"/>
      <c r="AL1525" s="294"/>
      <c r="AM1525" s="294"/>
      <c r="AN1525" s="320"/>
      <c r="AO1525" s="320"/>
      <c r="AP1525" s="320"/>
      <c r="AQ1525" s="320"/>
      <c r="AR1525" s="320"/>
      <c r="AS1525" s="320"/>
      <c r="AT1525" s="320"/>
      <c r="AU1525" s="320"/>
      <c r="AV1525" s="320"/>
      <c r="AW1525" s="320"/>
      <c r="AX1525" s="320"/>
      <c r="AY1525" s="320"/>
      <c r="AZ1525" s="320"/>
      <c r="BA1525" s="320"/>
      <c r="BB1525" s="320"/>
      <c r="BC1525" s="320"/>
      <c r="BD1525" s="320"/>
    </row>
    <row r="1526" spans="1:56" ht="16.5" customHeight="1">
      <c r="A1526" s="312"/>
      <c r="B1526" s="451"/>
      <c r="C1526" s="313"/>
      <c r="D1526" s="313"/>
      <c r="E1526" s="313"/>
      <c r="F1526" s="313"/>
      <c r="G1526" s="313"/>
      <c r="H1526" s="313"/>
      <c r="I1526" s="313"/>
      <c r="J1526" s="313"/>
      <c r="K1526" s="313"/>
      <c r="L1526" s="313"/>
      <c r="M1526" s="313"/>
      <c r="N1526" s="313"/>
      <c r="O1526" s="314"/>
      <c r="P1526" s="314"/>
      <c r="Q1526" s="314"/>
      <c r="R1526" s="314"/>
      <c r="S1526" s="313"/>
      <c r="T1526" s="315"/>
      <c r="U1526" s="316"/>
      <c r="V1526" s="317"/>
      <c r="W1526" s="465"/>
      <c r="X1526" s="464"/>
      <c r="Y1526" s="319"/>
      <c r="Z1526" s="294"/>
      <c r="AA1526" s="294"/>
      <c r="AB1526" s="294"/>
      <c r="AC1526" s="294"/>
      <c r="AD1526" s="294"/>
      <c r="AE1526" s="294"/>
      <c r="AF1526" s="294"/>
      <c r="AG1526" s="294"/>
      <c r="AH1526" s="294"/>
      <c r="AI1526" s="295"/>
      <c r="AJ1526" s="296"/>
      <c r="AK1526" s="321"/>
      <c r="AL1526" s="294"/>
      <c r="AM1526" s="294"/>
      <c r="AN1526" s="320"/>
      <c r="AO1526" s="320"/>
      <c r="AP1526" s="320"/>
      <c r="AQ1526" s="320"/>
      <c r="AR1526" s="320"/>
      <c r="AS1526" s="320"/>
      <c r="AT1526" s="320"/>
      <c r="AU1526" s="320"/>
      <c r="AV1526" s="320"/>
      <c r="AW1526" s="320"/>
      <c r="AX1526" s="320"/>
      <c r="AY1526" s="320"/>
      <c r="AZ1526" s="320"/>
      <c r="BA1526" s="320"/>
      <c r="BB1526" s="320"/>
      <c r="BC1526" s="320"/>
      <c r="BD1526" s="320"/>
    </row>
    <row r="1527" spans="1:56" ht="16.5" customHeight="1">
      <c r="A1527" s="312"/>
      <c r="B1527" s="451"/>
      <c r="C1527" s="313"/>
      <c r="D1527" s="313"/>
      <c r="E1527" s="313"/>
      <c r="F1527" s="313"/>
      <c r="G1527" s="313"/>
      <c r="H1527" s="313"/>
      <c r="I1527" s="313"/>
      <c r="J1527" s="313"/>
      <c r="K1527" s="313"/>
      <c r="L1527" s="313"/>
      <c r="M1527" s="313"/>
      <c r="N1527" s="313"/>
      <c r="O1527" s="314"/>
      <c r="P1527" s="314"/>
      <c r="Q1527" s="314"/>
      <c r="R1527" s="314"/>
      <c r="S1527" s="313"/>
      <c r="T1527" s="315"/>
      <c r="U1527" s="316"/>
      <c r="V1527" s="317"/>
      <c r="W1527" s="465"/>
      <c r="X1527" s="464"/>
      <c r="Y1527" s="319"/>
      <c r="Z1527" s="294"/>
      <c r="AA1527" s="294"/>
      <c r="AB1527" s="294"/>
      <c r="AC1527" s="294"/>
      <c r="AD1527" s="294"/>
      <c r="AE1527" s="294"/>
      <c r="AF1527" s="294"/>
      <c r="AG1527" s="294"/>
      <c r="AH1527" s="294"/>
      <c r="AI1527" s="295"/>
      <c r="AJ1527" s="296"/>
      <c r="AK1527" s="321"/>
      <c r="AL1527" s="294"/>
      <c r="AM1527" s="294"/>
      <c r="AN1527" s="320"/>
      <c r="AO1527" s="320"/>
      <c r="AP1527" s="320"/>
      <c r="AQ1527" s="320"/>
      <c r="AR1527" s="320"/>
      <c r="AS1527" s="320"/>
      <c r="AT1527" s="320"/>
      <c r="AU1527" s="320"/>
      <c r="AV1527" s="320"/>
      <c r="AW1527" s="320"/>
      <c r="AX1527" s="320"/>
      <c r="AY1527" s="320"/>
      <c r="AZ1527" s="320"/>
      <c r="BA1527" s="320"/>
      <c r="BB1527" s="320"/>
      <c r="BC1527" s="320"/>
      <c r="BD1527" s="320"/>
    </row>
    <row r="1528" spans="1:56" ht="16.5" customHeight="1">
      <c r="A1528" s="312"/>
      <c r="B1528" s="451"/>
      <c r="C1528" s="313"/>
      <c r="D1528" s="313"/>
      <c r="E1528" s="313"/>
      <c r="F1528" s="313"/>
      <c r="G1528" s="313"/>
      <c r="H1528" s="313"/>
      <c r="I1528" s="313"/>
      <c r="J1528" s="313"/>
      <c r="K1528" s="313"/>
      <c r="L1528" s="313"/>
      <c r="M1528" s="313"/>
      <c r="N1528" s="313"/>
      <c r="O1528" s="314"/>
      <c r="P1528" s="314"/>
      <c r="Q1528" s="314"/>
      <c r="R1528" s="314"/>
      <c r="S1528" s="313"/>
      <c r="T1528" s="315"/>
      <c r="U1528" s="316"/>
      <c r="V1528" s="317"/>
      <c r="W1528" s="465"/>
      <c r="X1528" s="464"/>
      <c r="Y1528" s="319"/>
      <c r="Z1528" s="294"/>
      <c r="AA1528" s="294"/>
      <c r="AB1528" s="294"/>
      <c r="AC1528" s="294"/>
      <c r="AD1528" s="294"/>
      <c r="AE1528" s="294"/>
      <c r="AF1528" s="294"/>
      <c r="AG1528" s="294"/>
      <c r="AH1528" s="294"/>
      <c r="AI1528" s="295"/>
      <c r="AJ1528" s="296"/>
      <c r="AK1528" s="321"/>
      <c r="AL1528" s="294"/>
      <c r="AM1528" s="294"/>
      <c r="AN1528" s="320"/>
      <c r="AO1528" s="320"/>
      <c r="AP1528" s="320"/>
      <c r="AQ1528" s="320"/>
      <c r="AR1528" s="320"/>
      <c r="AS1528" s="320"/>
      <c r="AT1528" s="320"/>
      <c r="AU1528" s="320"/>
      <c r="AV1528" s="320"/>
      <c r="AW1528" s="320"/>
      <c r="AX1528" s="320"/>
      <c r="AY1528" s="320"/>
      <c r="AZ1528" s="320"/>
      <c r="BA1528" s="320"/>
      <c r="BB1528" s="320"/>
      <c r="BC1528" s="320"/>
      <c r="BD1528" s="320"/>
    </row>
    <row r="1529" spans="1:56" ht="16.5" customHeight="1">
      <c r="A1529" s="312"/>
      <c r="B1529" s="451"/>
      <c r="C1529" s="313"/>
      <c r="D1529" s="313"/>
      <c r="E1529" s="313"/>
      <c r="F1529" s="313"/>
      <c r="G1529" s="313"/>
      <c r="H1529" s="313"/>
      <c r="I1529" s="313"/>
      <c r="J1529" s="313"/>
      <c r="K1529" s="313"/>
      <c r="L1529" s="313"/>
      <c r="M1529" s="313"/>
      <c r="N1529" s="313"/>
      <c r="O1529" s="314"/>
      <c r="P1529" s="314"/>
      <c r="Q1529" s="314"/>
      <c r="R1529" s="314"/>
      <c r="S1529" s="313"/>
      <c r="T1529" s="315"/>
      <c r="U1529" s="316"/>
      <c r="V1529" s="317"/>
      <c r="W1529" s="465"/>
      <c r="X1529" s="464"/>
      <c r="Y1529" s="319"/>
      <c r="Z1529" s="294"/>
      <c r="AA1529" s="294"/>
      <c r="AB1529" s="294"/>
      <c r="AC1529" s="294"/>
      <c r="AD1529" s="294"/>
      <c r="AE1529" s="294"/>
      <c r="AF1529" s="294"/>
      <c r="AG1529" s="294"/>
      <c r="AH1529" s="294"/>
      <c r="AI1529" s="295"/>
      <c r="AJ1529" s="296"/>
      <c r="AK1529" s="321"/>
      <c r="AL1529" s="294"/>
      <c r="AM1529" s="294"/>
      <c r="AN1529" s="320"/>
      <c r="AO1529" s="320"/>
      <c r="AP1529" s="320"/>
      <c r="AQ1529" s="320"/>
      <c r="AR1529" s="320"/>
      <c r="AS1529" s="320"/>
      <c r="AT1529" s="320"/>
      <c r="AU1529" s="320"/>
      <c r="AV1529" s="320"/>
      <c r="AW1529" s="320"/>
      <c r="AX1529" s="320"/>
      <c r="AY1529" s="320"/>
      <c r="AZ1529" s="320"/>
      <c r="BA1529" s="320"/>
      <c r="BB1529" s="320"/>
      <c r="BC1529" s="320"/>
      <c r="BD1529" s="320"/>
    </row>
    <row r="1530" spans="1:56" ht="16.5" customHeight="1">
      <c r="A1530" s="312"/>
      <c r="B1530" s="451"/>
      <c r="C1530" s="313"/>
      <c r="D1530" s="313"/>
      <c r="E1530" s="313"/>
      <c r="F1530" s="313"/>
      <c r="G1530" s="313"/>
      <c r="H1530" s="313"/>
      <c r="I1530" s="313"/>
      <c r="J1530" s="313"/>
      <c r="K1530" s="313"/>
      <c r="L1530" s="313"/>
      <c r="M1530" s="313"/>
      <c r="N1530" s="313"/>
      <c r="O1530" s="314"/>
      <c r="P1530" s="314"/>
      <c r="Q1530" s="314"/>
      <c r="R1530" s="314"/>
      <c r="S1530" s="313"/>
      <c r="T1530" s="315"/>
      <c r="U1530" s="316"/>
      <c r="V1530" s="317"/>
      <c r="W1530" s="465"/>
      <c r="X1530" s="464"/>
      <c r="Y1530" s="319"/>
      <c r="Z1530" s="294"/>
      <c r="AA1530" s="294"/>
      <c r="AB1530" s="294"/>
      <c r="AC1530" s="294"/>
      <c r="AD1530" s="294"/>
      <c r="AE1530" s="294"/>
      <c r="AF1530" s="294"/>
      <c r="AG1530" s="294"/>
      <c r="AH1530" s="294"/>
      <c r="AI1530" s="295"/>
      <c r="AJ1530" s="296"/>
      <c r="AK1530" s="321"/>
      <c r="AL1530" s="294"/>
      <c r="AM1530" s="294"/>
      <c r="AN1530" s="320"/>
      <c r="AO1530" s="320"/>
      <c r="AP1530" s="320"/>
      <c r="AQ1530" s="320"/>
      <c r="AR1530" s="320"/>
      <c r="AS1530" s="320"/>
      <c r="AT1530" s="320"/>
      <c r="AU1530" s="320"/>
      <c r="AV1530" s="320"/>
      <c r="AW1530" s="320"/>
      <c r="AX1530" s="320"/>
      <c r="AY1530" s="320"/>
      <c r="AZ1530" s="320"/>
      <c r="BA1530" s="320"/>
      <c r="BB1530" s="320"/>
      <c r="BC1530" s="320"/>
      <c r="BD1530" s="320"/>
    </row>
    <row r="1531" spans="1:56" ht="16.5" customHeight="1">
      <c r="A1531" s="312"/>
      <c r="B1531" s="451"/>
      <c r="C1531" s="313"/>
      <c r="D1531" s="313"/>
      <c r="E1531" s="313"/>
      <c r="F1531" s="313"/>
      <c r="G1531" s="313"/>
      <c r="H1531" s="313"/>
      <c r="I1531" s="313"/>
      <c r="J1531" s="313"/>
      <c r="K1531" s="313"/>
      <c r="L1531" s="313"/>
      <c r="M1531" s="313"/>
      <c r="N1531" s="313"/>
      <c r="O1531" s="314"/>
      <c r="P1531" s="314"/>
      <c r="Q1531" s="314"/>
      <c r="R1531" s="314"/>
      <c r="S1531" s="313"/>
      <c r="T1531" s="315"/>
      <c r="U1531" s="316"/>
      <c r="V1531" s="317"/>
      <c r="W1531" s="465"/>
      <c r="X1531" s="464"/>
      <c r="Y1531" s="319"/>
      <c r="Z1531" s="294"/>
      <c r="AA1531" s="294"/>
      <c r="AB1531" s="294"/>
      <c r="AC1531" s="294"/>
      <c r="AD1531" s="294"/>
      <c r="AE1531" s="294"/>
      <c r="AF1531" s="294"/>
      <c r="AG1531" s="294"/>
      <c r="AH1531" s="294"/>
      <c r="AI1531" s="295"/>
      <c r="AJ1531" s="296"/>
      <c r="AK1531" s="321"/>
      <c r="AL1531" s="294"/>
      <c r="AM1531" s="294"/>
      <c r="AN1531" s="320"/>
      <c r="AO1531" s="320"/>
      <c r="AP1531" s="320"/>
      <c r="AQ1531" s="320"/>
      <c r="AR1531" s="320"/>
      <c r="AS1531" s="320"/>
      <c r="AT1531" s="320"/>
      <c r="AU1531" s="320"/>
      <c r="AV1531" s="320"/>
      <c r="AW1531" s="320"/>
      <c r="AX1531" s="320"/>
      <c r="AY1531" s="320"/>
      <c r="AZ1531" s="320"/>
      <c r="BA1531" s="320"/>
      <c r="BB1531" s="320"/>
      <c r="BC1531" s="320"/>
      <c r="BD1531" s="320"/>
    </row>
    <row r="1532" spans="1:56" ht="16.5" customHeight="1">
      <c r="A1532" s="312"/>
      <c r="B1532" s="451"/>
      <c r="C1532" s="313"/>
      <c r="D1532" s="313"/>
      <c r="E1532" s="313"/>
      <c r="F1532" s="313"/>
      <c r="G1532" s="313"/>
      <c r="H1532" s="313"/>
      <c r="I1532" s="313"/>
      <c r="J1532" s="313"/>
      <c r="K1532" s="313"/>
      <c r="L1532" s="313"/>
      <c r="M1532" s="313"/>
      <c r="N1532" s="313"/>
      <c r="O1532" s="314"/>
      <c r="P1532" s="314"/>
      <c r="Q1532" s="314"/>
      <c r="R1532" s="314"/>
      <c r="S1532" s="313"/>
      <c r="T1532" s="315"/>
      <c r="U1532" s="316"/>
      <c r="V1532" s="317"/>
      <c r="W1532" s="465"/>
      <c r="X1532" s="464"/>
      <c r="Y1532" s="319"/>
      <c r="Z1532" s="294"/>
      <c r="AA1532" s="294"/>
      <c r="AB1532" s="294"/>
      <c r="AC1532" s="294"/>
      <c r="AD1532" s="294"/>
      <c r="AE1532" s="294"/>
      <c r="AF1532" s="294"/>
      <c r="AG1532" s="294"/>
      <c r="AH1532" s="294"/>
      <c r="AI1532" s="295"/>
      <c r="AJ1532" s="296"/>
      <c r="AK1532" s="321"/>
      <c r="AL1532" s="294"/>
      <c r="AM1532" s="294"/>
      <c r="AN1532" s="320"/>
      <c r="AO1532" s="320"/>
      <c r="AP1532" s="320"/>
      <c r="AQ1532" s="320"/>
      <c r="AR1532" s="320"/>
      <c r="AS1532" s="320"/>
      <c r="AT1532" s="320"/>
      <c r="AU1532" s="320"/>
      <c r="AV1532" s="320"/>
      <c r="AW1532" s="320"/>
      <c r="AX1532" s="320"/>
      <c r="AY1532" s="320"/>
      <c r="AZ1532" s="320"/>
      <c r="BA1532" s="320"/>
      <c r="BB1532" s="320"/>
      <c r="BC1532" s="320"/>
      <c r="BD1532" s="320"/>
    </row>
    <row r="1533" spans="1:56" ht="16.5" customHeight="1">
      <c r="A1533" s="312"/>
      <c r="B1533" s="451"/>
      <c r="C1533" s="313"/>
      <c r="D1533" s="313"/>
      <c r="E1533" s="313"/>
      <c r="F1533" s="313"/>
      <c r="G1533" s="313"/>
      <c r="H1533" s="313"/>
      <c r="I1533" s="313"/>
      <c r="J1533" s="313"/>
      <c r="K1533" s="313"/>
      <c r="L1533" s="313"/>
      <c r="M1533" s="313"/>
      <c r="N1533" s="313"/>
      <c r="O1533" s="314"/>
      <c r="P1533" s="314"/>
      <c r="Q1533" s="314"/>
      <c r="R1533" s="314"/>
      <c r="S1533" s="313"/>
      <c r="T1533" s="315"/>
      <c r="U1533" s="316"/>
      <c r="V1533" s="317"/>
      <c r="W1533" s="465"/>
      <c r="X1533" s="464"/>
      <c r="Y1533" s="319"/>
      <c r="Z1533" s="294"/>
      <c r="AA1533" s="294"/>
      <c r="AB1533" s="294"/>
      <c r="AC1533" s="294"/>
      <c r="AD1533" s="294"/>
      <c r="AE1533" s="294"/>
      <c r="AF1533" s="294"/>
      <c r="AG1533" s="294"/>
      <c r="AH1533" s="294"/>
      <c r="AI1533" s="295"/>
      <c r="AJ1533" s="296"/>
      <c r="AK1533" s="321"/>
      <c r="AL1533" s="294"/>
      <c r="AM1533" s="294"/>
      <c r="AN1533" s="320"/>
      <c r="AO1533" s="320"/>
      <c r="AP1533" s="320"/>
      <c r="AQ1533" s="320"/>
      <c r="AR1533" s="320"/>
      <c r="AS1533" s="320"/>
      <c r="AT1533" s="320"/>
      <c r="AU1533" s="320"/>
      <c r="AV1533" s="320"/>
      <c r="AW1533" s="320"/>
      <c r="AX1533" s="320"/>
      <c r="AY1533" s="320"/>
      <c r="AZ1533" s="320"/>
      <c r="BA1533" s="320"/>
      <c r="BB1533" s="320"/>
      <c r="BC1533" s="320"/>
      <c r="BD1533" s="320"/>
    </row>
    <row r="1534" spans="1:56" ht="16.5" customHeight="1">
      <c r="A1534" s="312"/>
      <c r="B1534" s="451"/>
      <c r="C1534" s="313"/>
      <c r="D1534" s="313"/>
      <c r="E1534" s="313"/>
      <c r="F1534" s="313"/>
      <c r="G1534" s="313"/>
      <c r="H1534" s="313"/>
      <c r="I1534" s="313"/>
      <c r="J1534" s="313"/>
      <c r="K1534" s="313"/>
      <c r="L1534" s="313"/>
      <c r="M1534" s="313"/>
      <c r="N1534" s="313"/>
      <c r="O1534" s="314"/>
      <c r="P1534" s="314"/>
      <c r="Q1534" s="314"/>
      <c r="R1534" s="314"/>
      <c r="S1534" s="313"/>
      <c r="T1534" s="315"/>
      <c r="U1534" s="316"/>
      <c r="V1534" s="317"/>
      <c r="W1534" s="465"/>
      <c r="X1534" s="464"/>
      <c r="Y1534" s="319"/>
      <c r="Z1534" s="294"/>
      <c r="AA1534" s="294"/>
      <c r="AB1534" s="294"/>
      <c r="AC1534" s="294"/>
      <c r="AD1534" s="294"/>
      <c r="AE1534" s="294"/>
      <c r="AF1534" s="294"/>
      <c r="AG1534" s="294"/>
      <c r="AH1534" s="294"/>
      <c r="AI1534" s="295"/>
      <c r="AJ1534" s="296"/>
      <c r="AK1534" s="321"/>
      <c r="AL1534" s="294"/>
      <c r="AM1534" s="294"/>
      <c r="AN1534" s="320"/>
      <c r="AO1534" s="320"/>
      <c r="AP1534" s="320"/>
      <c r="AQ1534" s="320"/>
      <c r="AR1534" s="320"/>
      <c r="AS1534" s="320"/>
      <c r="AT1534" s="320"/>
      <c r="AU1534" s="320"/>
      <c r="AV1534" s="320"/>
      <c r="AW1534" s="320"/>
      <c r="AX1534" s="320"/>
      <c r="AY1534" s="320"/>
      <c r="AZ1534" s="320"/>
      <c r="BA1534" s="320"/>
      <c r="BB1534" s="320"/>
      <c r="BC1534" s="320"/>
      <c r="BD1534" s="320"/>
    </row>
    <row r="1535" spans="1:56" ht="16.5" customHeight="1">
      <c r="A1535" s="312"/>
      <c r="B1535" s="451"/>
      <c r="C1535" s="313"/>
      <c r="D1535" s="313"/>
      <c r="E1535" s="313"/>
      <c r="F1535" s="313"/>
      <c r="G1535" s="313"/>
      <c r="H1535" s="313"/>
      <c r="I1535" s="313"/>
      <c r="J1535" s="313"/>
      <c r="K1535" s="313"/>
      <c r="L1535" s="313"/>
      <c r="M1535" s="313"/>
      <c r="N1535" s="313"/>
      <c r="O1535" s="314"/>
      <c r="P1535" s="314"/>
      <c r="Q1535" s="314"/>
      <c r="R1535" s="314"/>
      <c r="S1535" s="313"/>
      <c r="T1535" s="315"/>
      <c r="U1535" s="316"/>
      <c r="V1535" s="317"/>
      <c r="W1535" s="465"/>
      <c r="X1535" s="464"/>
      <c r="Y1535" s="319"/>
      <c r="Z1535" s="294"/>
      <c r="AA1535" s="294"/>
      <c r="AB1535" s="294"/>
      <c r="AC1535" s="294"/>
      <c r="AD1535" s="294"/>
      <c r="AE1535" s="294"/>
      <c r="AF1535" s="294"/>
      <c r="AG1535" s="294"/>
      <c r="AH1535" s="294"/>
      <c r="AI1535" s="295"/>
      <c r="AJ1535" s="296"/>
      <c r="AK1535" s="321"/>
      <c r="AL1535" s="294"/>
      <c r="AM1535" s="294"/>
      <c r="AN1535" s="320"/>
      <c r="AO1535" s="320"/>
      <c r="AP1535" s="320"/>
      <c r="AQ1535" s="320"/>
      <c r="AR1535" s="320"/>
      <c r="AS1535" s="320"/>
      <c r="AT1535" s="320"/>
      <c r="AU1535" s="320"/>
      <c r="AV1535" s="320"/>
      <c r="AW1535" s="320"/>
      <c r="AX1535" s="320"/>
      <c r="AY1535" s="320"/>
      <c r="AZ1535" s="320"/>
      <c r="BA1535" s="320"/>
      <c r="BB1535" s="320"/>
      <c r="BC1535" s="320"/>
      <c r="BD1535" s="320"/>
    </row>
    <row r="1536" spans="1:56" ht="16.5" customHeight="1">
      <c r="A1536" s="312"/>
      <c r="B1536" s="451"/>
      <c r="C1536" s="313"/>
      <c r="D1536" s="313"/>
      <c r="E1536" s="313"/>
      <c r="F1536" s="313"/>
      <c r="G1536" s="313"/>
      <c r="H1536" s="313"/>
      <c r="I1536" s="313"/>
      <c r="J1536" s="313"/>
      <c r="K1536" s="313"/>
      <c r="L1536" s="313"/>
      <c r="M1536" s="313"/>
      <c r="N1536" s="313"/>
      <c r="O1536" s="314"/>
      <c r="P1536" s="314"/>
      <c r="Q1536" s="314"/>
      <c r="R1536" s="314"/>
      <c r="S1536" s="313"/>
      <c r="T1536" s="315"/>
      <c r="U1536" s="316"/>
      <c r="V1536" s="317"/>
      <c r="W1536" s="465"/>
      <c r="X1536" s="464"/>
      <c r="Y1536" s="319"/>
      <c r="Z1536" s="294"/>
      <c r="AA1536" s="294"/>
      <c r="AB1536" s="294"/>
      <c r="AC1536" s="294"/>
      <c r="AD1536" s="294"/>
      <c r="AE1536" s="294"/>
      <c r="AF1536" s="294"/>
      <c r="AG1536" s="294"/>
      <c r="AH1536" s="294"/>
      <c r="AI1536" s="295"/>
      <c r="AJ1536" s="296"/>
      <c r="AK1536" s="321"/>
      <c r="AL1536" s="294"/>
      <c r="AM1536" s="294"/>
      <c r="AN1536" s="320"/>
      <c r="AO1536" s="320"/>
      <c r="AP1536" s="320"/>
      <c r="AQ1536" s="320"/>
      <c r="AR1536" s="320"/>
      <c r="AS1536" s="320"/>
      <c r="AT1536" s="320"/>
      <c r="AU1536" s="320"/>
      <c r="AV1536" s="320"/>
      <c r="AW1536" s="320"/>
      <c r="AX1536" s="320"/>
      <c r="AY1536" s="320"/>
      <c r="AZ1536" s="320"/>
      <c r="BA1536" s="320"/>
      <c r="BB1536" s="320"/>
      <c r="BC1536" s="320"/>
      <c r="BD1536" s="320"/>
    </row>
    <row r="1537" spans="1:56" ht="16.5" customHeight="1">
      <c r="A1537" s="312"/>
      <c r="B1537" s="451"/>
      <c r="C1537" s="313"/>
      <c r="D1537" s="313"/>
      <c r="E1537" s="313"/>
      <c r="F1537" s="313"/>
      <c r="G1537" s="313"/>
      <c r="H1537" s="313"/>
      <c r="I1537" s="313"/>
      <c r="J1537" s="313"/>
      <c r="K1537" s="313"/>
      <c r="L1537" s="313"/>
      <c r="M1537" s="313"/>
      <c r="N1537" s="313"/>
      <c r="O1537" s="314"/>
      <c r="P1537" s="314"/>
      <c r="Q1537" s="314"/>
      <c r="R1537" s="314"/>
      <c r="S1537" s="313"/>
      <c r="T1537" s="315"/>
      <c r="U1537" s="316"/>
      <c r="V1537" s="317"/>
      <c r="W1537" s="465"/>
      <c r="X1537" s="464"/>
      <c r="Y1537" s="319"/>
      <c r="Z1537" s="294"/>
      <c r="AA1537" s="294"/>
      <c r="AB1537" s="294"/>
      <c r="AC1537" s="294"/>
      <c r="AD1537" s="294"/>
      <c r="AE1537" s="294"/>
      <c r="AF1537" s="294"/>
      <c r="AG1537" s="294"/>
      <c r="AH1537" s="294"/>
      <c r="AI1537" s="295"/>
      <c r="AJ1537" s="296"/>
      <c r="AK1537" s="321"/>
      <c r="AL1537" s="294"/>
      <c r="AM1537" s="294"/>
      <c r="AN1537" s="320"/>
      <c r="AO1537" s="320"/>
      <c r="AP1537" s="320"/>
      <c r="AQ1537" s="320"/>
      <c r="AR1537" s="320"/>
      <c r="AS1537" s="320"/>
      <c r="AT1537" s="320"/>
      <c r="AU1537" s="320"/>
      <c r="AV1537" s="320"/>
      <c r="AW1537" s="320"/>
      <c r="AX1537" s="320"/>
      <c r="AY1537" s="320"/>
      <c r="AZ1537" s="320"/>
      <c r="BA1537" s="320"/>
      <c r="BB1537" s="320"/>
      <c r="BC1537" s="320"/>
      <c r="BD1537" s="320"/>
    </row>
    <row r="1538" spans="1:56" ht="16.5" customHeight="1">
      <c r="A1538" s="312"/>
      <c r="B1538" s="451"/>
      <c r="C1538" s="313"/>
      <c r="D1538" s="313"/>
      <c r="E1538" s="313"/>
      <c r="F1538" s="313"/>
      <c r="G1538" s="313"/>
      <c r="H1538" s="313"/>
      <c r="I1538" s="313"/>
      <c r="J1538" s="313"/>
      <c r="K1538" s="313"/>
      <c r="L1538" s="313"/>
      <c r="M1538" s="313"/>
      <c r="N1538" s="313"/>
      <c r="O1538" s="314"/>
      <c r="P1538" s="314"/>
      <c r="Q1538" s="314"/>
      <c r="R1538" s="314"/>
      <c r="S1538" s="313"/>
      <c r="T1538" s="315"/>
      <c r="U1538" s="316"/>
      <c r="V1538" s="317"/>
      <c r="W1538" s="465"/>
      <c r="X1538" s="464"/>
      <c r="Y1538" s="319"/>
      <c r="Z1538" s="294"/>
      <c r="AA1538" s="294"/>
      <c r="AB1538" s="294"/>
      <c r="AC1538" s="294"/>
      <c r="AD1538" s="294"/>
      <c r="AE1538" s="294"/>
      <c r="AF1538" s="294"/>
      <c r="AG1538" s="294"/>
      <c r="AH1538" s="294"/>
      <c r="AI1538" s="295"/>
      <c r="AJ1538" s="296"/>
      <c r="AK1538" s="321"/>
      <c r="AL1538" s="294"/>
      <c r="AM1538" s="294"/>
      <c r="AN1538" s="320"/>
      <c r="AO1538" s="320"/>
      <c r="AP1538" s="320"/>
      <c r="AQ1538" s="320"/>
      <c r="AR1538" s="320"/>
      <c r="AS1538" s="320"/>
      <c r="AT1538" s="320"/>
      <c r="AU1538" s="320"/>
      <c r="AV1538" s="320"/>
      <c r="AW1538" s="320"/>
      <c r="AX1538" s="320"/>
      <c r="AY1538" s="320"/>
      <c r="AZ1538" s="320"/>
      <c r="BA1538" s="320"/>
      <c r="BB1538" s="320"/>
      <c r="BC1538" s="320"/>
      <c r="BD1538" s="320"/>
    </row>
    <row r="1539" spans="1:56" ht="16.5" customHeight="1">
      <c r="A1539" s="312"/>
      <c r="B1539" s="451"/>
      <c r="C1539" s="313"/>
      <c r="D1539" s="313"/>
      <c r="E1539" s="313"/>
      <c r="F1539" s="313"/>
      <c r="G1539" s="313"/>
      <c r="H1539" s="313"/>
      <c r="I1539" s="313"/>
      <c r="J1539" s="313"/>
      <c r="K1539" s="313"/>
      <c r="L1539" s="313"/>
      <c r="M1539" s="313"/>
      <c r="N1539" s="313"/>
      <c r="O1539" s="314"/>
      <c r="P1539" s="314"/>
      <c r="Q1539" s="314"/>
      <c r="R1539" s="314"/>
      <c r="S1539" s="313"/>
      <c r="T1539" s="315"/>
      <c r="U1539" s="316"/>
      <c r="V1539" s="317"/>
      <c r="W1539" s="465"/>
      <c r="X1539" s="464"/>
      <c r="Y1539" s="319"/>
      <c r="Z1539" s="294"/>
      <c r="AA1539" s="294"/>
      <c r="AB1539" s="294"/>
      <c r="AC1539" s="294"/>
      <c r="AD1539" s="294"/>
      <c r="AE1539" s="294"/>
      <c r="AF1539" s="294"/>
      <c r="AG1539" s="294"/>
      <c r="AH1539" s="294"/>
      <c r="AI1539" s="295"/>
      <c r="AJ1539" s="296"/>
      <c r="AK1539" s="321"/>
      <c r="AL1539" s="294"/>
      <c r="AM1539" s="294"/>
      <c r="AN1539" s="320"/>
      <c r="AO1539" s="320"/>
      <c r="AP1539" s="320"/>
      <c r="AQ1539" s="320"/>
      <c r="AR1539" s="320"/>
      <c r="AS1539" s="320"/>
      <c r="AT1539" s="320"/>
      <c r="AU1539" s="320"/>
      <c r="AV1539" s="320"/>
      <c r="AW1539" s="320"/>
      <c r="AX1539" s="320"/>
      <c r="AY1539" s="320"/>
      <c r="AZ1539" s="320"/>
      <c r="BA1539" s="320"/>
      <c r="BB1539" s="320"/>
      <c r="BC1539" s="320"/>
      <c r="BD1539" s="320"/>
    </row>
    <row r="1540" spans="1:56" ht="16.5" customHeight="1">
      <c r="A1540" s="312"/>
      <c r="B1540" s="451"/>
      <c r="C1540" s="313"/>
      <c r="D1540" s="313"/>
      <c r="E1540" s="313"/>
      <c r="F1540" s="313"/>
      <c r="G1540" s="313"/>
      <c r="H1540" s="313"/>
      <c r="I1540" s="313"/>
      <c r="J1540" s="313"/>
      <c r="K1540" s="313"/>
      <c r="L1540" s="313"/>
      <c r="M1540" s="313"/>
      <c r="N1540" s="313"/>
      <c r="O1540" s="314"/>
      <c r="P1540" s="314"/>
      <c r="Q1540" s="314"/>
      <c r="R1540" s="314"/>
      <c r="S1540" s="313"/>
      <c r="T1540" s="315"/>
      <c r="U1540" s="316"/>
      <c r="V1540" s="317"/>
      <c r="W1540" s="465"/>
      <c r="X1540" s="464"/>
      <c r="Y1540" s="319"/>
      <c r="Z1540" s="294"/>
      <c r="AA1540" s="294"/>
      <c r="AB1540" s="294"/>
      <c r="AC1540" s="294"/>
      <c r="AD1540" s="294"/>
      <c r="AE1540" s="294"/>
      <c r="AF1540" s="294"/>
      <c r="AG1540" s="294"/>
      <c r="AH1540" s="294"/>
      <c r="AI1540" s="295"/>
      <c r="AJ1540" s="296"/>
      <c r="AK1540" s="321"/>
      <c r="AL1540" s="294"/>
      <c r="AM1540" s="294"/>
      <c r="AN1540" s="320"/>
      <c r="AO1540" s="320"/>
      <c r="AP1540" s="320"/>
      <c r="AQ1540" s="320"/>
      <c r="AR1540" s="320"/>
      <c r="AS1540" s="320"/>
      <c r="AT1540" s="320"/>
      <c r="AU1540" s="320"/>
      <c r="AV1540" s="320"/>
      <c r="AW1540" s="320"/>
      <c r="AX1540" s="320"/>
      <c r="AY1540" s="320"/>
      <c r="AZ1540" s="320"/>
      <c r="BA1540" s="320"/>
      <c r="BB1540" s="320"/>
      <c r="BC1540" s="320"/>
      <c r="BD1540" s="320"/>
    </row>
    <row r="1541" spans="1:56" ht="16.5" customHeight="1">
      <c r="A1541" s="312"/>
      <c r="B1541" s="451"/>
      <c r="C1541" s="313"/>
      <c r="D1541" s="313"/>
      <c r="E1541" s="313"/>
      <c r="F1541" s="313"/>
      <c r="G1541" s="313"/>
      <c r="H1541" s="313"/>
      <c r="I1541" s="313"/>
      <c r="J1541" s="313"/>
      <c r="K1541" s="313"/>
      <c r="L1541" s="313"/>
      <c r="M1541" s="313"/>
      <c r="N1541" s="313"/>
      <c r="O1541" s="314"/>
      <c r="P1541" s="314"/>
      <c r="Q1541" s="314"/>
      <c r="R1541" s="314"/>
      <c r="S1541" s="313"/>
      <c r="T1541" s="315"/>
      <c r="U1541" s="316"/>
      <c r="V1541" s="317"/>
      <c r="W1541" s="465"/>
      <c r="X1541" s="464"/>
      <c r="Y1541" s="319"/>
      <c r="Z1541" s="294"/>
      <c r="AA1541" s="294"/>
      <c r="AB1541" s="294"/>
      <c r="AC1541" s="294"/>
      <c r="AD1541" s="294"/>
      <c r="AE1541" s="294"/>
      <c r="AF1541" s="294"/>
      <c r="AG1541" s="294"/>
      <c r="AH1541" s="294"/>
      <c r="AI1541" s="295"/>
      <c r="AJ1541" s="296"/>
      <c r="AK1541" s="321"/>
      <c r="AL1541" s="294"/>
      <c r="AM1541" s="294"/>
      <c r="AN1541" s="320"/>
      <c r="AO1541" s="320"/>
      <c r="AP1541" s="320"/>
      <c r="AQ1541" s="320"/>
      <c r="AR1541" s="320"/>
      <c r="AS1541" s="320"/>
      <c r="AT1541" s="320"/>
      <c r="AU1541" s="320"/>
      <c r="AV1541" s="320"/>
      <c r="AW1541" s="320"/>
      <c r="AX1541" s="320"/>
      <c r="AY1541" s="320"/>
      <c r="AZ1541" s="320"/>
      <c r="BA1541" s="320"/>
      <c r="BB1541" s="320"/>
      <c r="BC1541" s="320"/>
      <c r="BD1541" s="320"/>
    </row>
    <row r="1542" spans="1:56" ht="16.5" customHeight="1">
      <c r="A1542" s="312"/>
      <c r="B1542" s="451"/>
      <c r="C1542" s="313"/>
      <c r="D1542" s="313"/>
      <c r="E1542" s="313"/>
      <c r="F1542" s="313"/>
      <c r="G1542" s="313"/>
      <c r="H1542" s="313"/>
      <c r="I1542" s="313"/>
      <c r="J1542" s="313"/>
      <c r="K1542" s="313"/>
      <c r="L1542" s="313"/>
      <c r="M1542" s="313"/>
      <c r="N1542" s="313"/>
      <c r="O1542" s="314"/>
      <c r="P1542" s="314"/>
      <c r="Q1542" s="314"/>
      <c r="R1542" s="314"/>
      <c r="S1542" s="313"/>
      <c r="T1542" s="315"/>
      <c r="U1542" s="316"/>
      <c r="V1542" s="317"/>
      <c r="W1542" s="465"/>
      <c r="X1542" s="464"/>
      <c r="Y1542" s="319"/>
      <c r="Z1542" s="294"/>
      <c r="AA1542" s="294"/>
      <c r="AB1542" s="294"/>
      <c r="AC1542" s="294"/>
      <c r="AD1542" s="294"/>
      <c r="AE1542" s="294"/>
      <c r="AF1542" s="294"/>
      <c r="AG1542" s="294"/>
      <c r="AH1542" s="294"/>
      <c r="AI1542" s="295"/>
      <c r="AJ1542" s="296"/>
      <c r="AK1542" s="321"/>
      <c r="AL1542" s="294"/>
      <c r="AM1542" s="294"/>
      <c r="AN1542" s="320"/>
      <c r="AO1542" s="320"/>
      <c r="AP1542" s="320"/>
      <c r="AQ1542" s="320"/>
      <c r="AR1542" s="320"/>
      <c r="AS1542" s="320"/>
      <c r="AT1542" s="320"/>
      <c r="AU1542" s="320"/>
      <c r="AV1542" s="320"/>
      <c r="AW1542" s="320"/>
      <c r="AX1542" s="320"/>
      <c r="AY1542" s="320"/>
      <c r="AZ1542" s="320"/>
      <c r="BA1542" s="320"/>
      <c r="BB1542" s="320"/>
      <c r="BC1542" s="320"/>
      <c r="BD1542" s="320"/>
    </row>
    <row r="1543" spans="1:56" ht="16.5" customHeight="1">
      <c r="A1543" s="312"/>
      <c r="B1543" s="451"/>
      <c r="C1543" s="313"/>
      <c r="D1543" s="313"/>
      <c r="E1543" s="313"/>
      <c r="F1543" s="313"/>
      <c r="G1543" s="313"/>
      <c r="H1543" s="313"/>
      <c r="I1543" s="313"/>
      <c r="J1543" s="313"/>
      <c r="K1543" s="313"/>
      <c r="L1543" s="313"/>
      <c r="M1543" s="313"/>
      <c r="N1543" s="313"/>
      <c r="O1543" s="314"/>
      <c r="P1543" s="314"/>
      <c r="Q1543" s="314"/>
      <c r="R1543" s="314"/>
      <c r="S1543" s="313"/>
      <c r="T1543" s="315"/>
      <c r="U1543" s="316"/>
      <c r="V1543" s="317"/>
      <c r="W1543" s="465"/>
      <c r="X1543" s="464"/>
      <c r="Y1543" s="319"/>
      <c r="Z1543" s="294"/>
      <c r="AA1543" s="294"/>
      <c r="AB1543" s="294"/>
      <c r="AC1543" s="294"/>
      <c r="AD1543" s="294"/>
      <c r="AE1543" s="294"/>
      <c r="AF1543" s="294"/>
      <c r="AG1543" s="294"/>
      <c r="AH1543" s="294"/>
      <c r="AI1543" s="295"/>
      <c r="AJ1543" s="296"/>
      <c r="AK1543" s="321"/>
      <c r="AL1543" s="294"/>
      <c r="AM1543" s="294"/>
      <c r="AN1543" s="320"/>
      <c r="AO1543" s="320"/>
      <c r="AP1543" s="320"/>
      <c r="AQ1543" s="320"/>
      <c r="AR1543" s="320"/>
      <c r="AS1543" s="320"/>
      <c r="AT1543" s="320"/>
      <c r="AU1543" s="320"/>
      <c r="AV1543" s="320"/>
      <c r="AW1543" s="320"/>
      <c r="AX1543" s="320"/>
      <c r="AY1543" s="320"/>
      <c r="AZ1543" s="320"/>
      <c r="BA1543" s="320"/>
      <c r="BB1543" s="320"/>
      <c r="BC1543" s="320"/>
      <c r="BD1543" s="320"/>
    </row>
    <row r="1544" spans="1:56" ht="16.5" customHeight="1">
      <c r="A1544" s="312"/>
      <c r="B1544" s="451"/>
      <c r="C1544" s="313"/>
      <c r="D1544" s="313"/>
      <c r="E1544" s="313"/>
      <c r="F1544" s="313"/>
      <c r="G1544" s="313"/>
      <c r="H1544" s="313"/>
      <c r="I1544" s="313"/>
      <c r="J1544" s="313"/>
      <c r="K1544" s="313"/>
      <c r="L1544" s="313"/>
      <c r="M1544" s="313"/>
      <c r="N1544" s="313"/>
      <c r="O1544" s="314"/>
      <c r="P1544" s="314"/>
      <c r="Q1544" s="314"/>
      <c r="R1544" s="314"/>
      <c r="S1544" s="313"/>
      <c r="T1544" s="315"/>
      <c r="U1544" s="316"/>
      <c r="V1544" s="317"/>
      <c r="W1544" s="465"/>
      <c r="X1544" s="464"/>
      <c r="Y1544" s="319"/>
      <c r="Z1544" s="294"/>
      <c r="AA1544" s="294"/>
      <c r="AB1544" s="294"/>
      <c r="AC1544" s="294"/>
      <c r="AD1544" s="294"/>
      <c r="AE1544" s="294"/>
      <c r="AF1544" s="294"/>
      <c r="AG1544" s="294"/>
      <c r="AH1544" s="294"/>
      <c r="AI1544" s="295"/>
      <c r="AJ1544" s="296"/>
      <c r="AK1544" s="321"/>
      <c r="AL1544" s="294"/>
      <c r="AM1544" s="294"/>
      <c r="AN1544" s="320"/>
      <c r="AO1544" s="320"/>
      <c r="AP1544" s="320"/>
      <c r="AQ1544" s="320"/>
      <c r="AR1544" s="320"/>
      <c r="AS1544" s="320"/>
      <c r="AT1544" s="320"/>
      <c r="AU1544" s="320"/>
      <c r="AV1544" s="320"/>
      <c r="AW1544" s="320"/>
      <c r="AX1544" s="320"/>
      <c r="AY1544" s="320"/>
      <c r="AZ1544" s="320"/>
      <c r="BA1544" s="320"/>
      <c r="BB1544" s="320"/>
      <c r="BC1544" s="320"/>
      <c r="BD1544" s="320"/>
    </row>
    <row r="1545" spans="1:56" ht="16.5" customHeight="1">
      <c r="A1545" s="312"/>
      <c r="B1545" s="451"/>
      <c r="C1545" s="313"/>
      <c r="D1545" s="313"/>
      <c r="E1545" s="313"/>
      <c r="F1545" s="313"/>
      <c r="G1545" s="313"/>
      <c r="H1545" s="313"/>
      <c r="I1545" s="313"/>
      <c r="J1545" s="313"/>
      <c r="K1545" s="313"/>
      <c r="L1545" s="313"/>
      <c r="M1545" s="313"/>
      <c r="N1545" s="313"/>
      <c r="O1545" s="314"/>
      <c r="P1545" s="314"/>
      <c r="Q1545" s="314"/>
      <c r="R1545" s="314"/>
      <c r="S1545" s="313"/>
      <c r="T1545" s="315"/>
      <c r="U1545" s="316"/>
      <c r="V1545" s="317"/>
      <c r="W1545" s="465"/>
      <c r="X1545" s="464"/>
      <c r="Y1545" s="319"/>
      <c r="Z1545" s="294"/>
      <c r="AA1545" s="294"/>
      <c r="AB1545" s="294"/>
      <c r="AC1545" s="294"/>
      <c r="AD1545" s="294"/>
      <c r="AE1545" s="294"/>
      <c r="AF1545" s="294"/>
      <c r="AG1545" s="294"/>
      <c r="AH1545" s="294"/>
      <c r="AI1545" s="295"/>
      <c r="AJ1545" s="296"/>
      <c r="AK1545" s="321"/>
      <c r="AL1545" s="294"/>
      <c r="AM1545" s="294"/>
      <c r="AN1545" s="320"/>
      <c r="AO1545" s="320"/>
      <c r="AP1545" s="320"/>
      <c r="AQ1545" s="320"/>
      <c r="AR1545" s="320"/>
      <c r="AS1545" s="320"/>
      <c r="AT1545" s="320"/>
      <c r="AU1545" s="320"/>
      <c r="AV1545" s="320"/>
      <c r="AW1545" s="320"/>
      <c r="AX1545" s="320"/>
      <c r="AY1545" s="320"/>
      <c r="AZ1545" s="320"/>
      <c r="BA1545" s="320"/>
      <c r="BB1545" s="320"/>
      <c r="BC1545" s="320"/>
      <c r="BD1545" s="320"/>
    </row>
    <row r="1546" spans="1:56" ht="16.5" customHeight="1">
      <c r="A1546" s="312"/>
      <c r="B1546" s="451"/>
      <c r="C1546" s="313"/>
      <c r="D1546" s="313"/>
      <c r="E1546" s="313"/>
      <c r="F1546" s="313"/>
      <c r="G1546" s="313"/>
      <c r="H1546" s="313"/>
      <c r="I1546" s="313"/>
      <c r="J1546" s="313"/>
      <c r="K1546" s="313"/>
      <c r="L1546" s="313"/>
      <c r="M1546" s="313"/>
      <c r="N1546" s="313"/>
      <c r="O1546" s="314"/>
      <c r="P1546" s="314"/>
      <c r="Q1546" s="314"/>
      <c r="R1546" s="314"/>
      <c r="S1546" s="313"/>
      <c r="T1546" s="315"/>
      <c r="U1546" s="316"/>
      <c r="V1546" s="317"/>
      <c r="W1546" s="465"/>
      <c r="X1546" s="464"/>
      <c r="Y1546" s="319"/>
      <c r="Z1546" s="294"/>
      <c r="AA1546" s="294"/>
      <c r="AB1546" s="294"/>
      <c r="AC1546" s="294"/>
      <c r="AD1546" s="294"/>
      <c r="AE1546" s="294"/>
      <c r="AF1546" s="294"/>
      <c r="AG1546" s="294"/>
      <c r="AH1546" s="294"/>
      <c r="AI1546" s="295"/>
      <c r="AJ1546" s="296"/>
      <c r="AK1546" s="321"/>
      <c r="AL1546" s="294"/>
      <c r="AM1546" s="294"/>
      <c r="AN1546" s="320"/>
      <c r="AO1546" s="320"/>
      <c r="AP1546" s="320"/>
      <c r="AQ1546" s="320"/>
      <c r="AR1546" s="320"/>
      <c r="AS1546" s="320"/>
      <c r="AT1546" s="320"/>
      <c r="AU1546" s="320"/>
      <c r="AV1546" s="320"/>
      <c r="AW1546" s="320"/>
      <c r="AX1546" s="320"/>
      <c r="AY1546" s="320"/>
      <c r="AZ1546" s="320"/>
      <c r="BA1546" s="320"/>
      <c r="BB1546" s="320"/>
      <c r="BC1546" s="320"/>
      <c r="BD1546" s="320"/>
    </row>
    <row r="1547" spans="1:56" ht="16.5" customHeight="1">
      <c r="A1547" s="312"/>
      <c r="B1547" s="451"/>
      <c r="C1547" s="313"/>
      <c r="D1547" s="313"/>
      <c r="E1547" s="313"/>
      <c r="F1547" s="313"/>
      <c r="G1547" s="313"/>
      <c r="H1547" s="313"/>
      <c r="I1547" s="313"/>
      <c r="J1547" s="313"/>
      <c r="K1547" s="313"/>
      <c r="L1547" s="313"/>
      <c r="M1547" s="313"/>
      <c r="N1547" s="313"/>
      <c r="O1547" s="314"/>
      <c r="P1547" s="314"/>
      <c r="Q1547" s="314"/>
      <c r="R1547" s="314"/>
      <c r="S1547" s="313"/>
      <c r="T1547" s="315"/>
      <c r="U1547" s="316"/>
      <c r="V1547" s="317"/>
      <c r="W1547" s="465"/>
      <c r="X1547" s="464"/>
      <c r="Y1547" s="319"/>
      <c r="Z1547" s="294"/>
      <c r="AA1547" s="294"/>
      <c r="AB1547" s="294"/>
      <c r="AC1547" s="294"/>
      <c r="AD1547" s="294"/>
      <c r="AE1547" s="294"/>
      <c r="AF1547" s="294"/>
      <c r="AG1547" s="294"/>
      <c r="AH1547" s="294"/>
      <c r="AI1547" s="295"/>
      <c r="AJ1547" s="296"/>
      <c r="AK1547" s="321"/>
      <c r="AL1547" s="294"/>
      <c r="AM1547" s="294"/>
      <c r="AN1547" s="320"/>
      <c r="AO1547" s="320"/>
      <c r="AP1547" s="320"/>
      <c r="AQ1547" s="320"/>
      <c r="AR1547" s="320"/>
      <c r="AS1547" s="320"/>
      <c r="AT1547" s="320"/>
      <c r="AU1547" s="320"/>
      <c r="AV1547" s="320"/>
      <c r="AW1547" s="320"/>
      <c r="AX1547" s="320"/>
      <c r="AY1547" s="320"/>
      <c r="AZ1547" s="320"/>
      <c r="BA1547" s="320"/>
      <c r="BB1547" s="320"/>
      <c r="BC1547" s="320"/>
      <c r="BD1547" s="320"/>
    </row>
    <row r="1548" spans="1:56" ht="16.5" customHeight="1">
      <c r="A1548" s="312"/>
      <c r="B1548" s="451"/>
      <c r="C1548" s="313"/>
      <c r="D1548" s="313"/>
      <c r="E1548" s="313"/>
      <c r="F1548" s="313"/>
      <c r="G1548" s="313"/>
      <c r="H1548" s="313"/>
      <c r="I1548" s="313"/>
      <c r="J1548" s="313"/>
      <c r="K1548" s="313"/>
      <c r="L1548" s="313"/>
      <c r="M1548" s="313"/>
      <c r="N1548" s="313"/>
      <c r="O1548" s="314"/>
      <c r="P1548" s="314"/>
      <c r="Q1548" s="314"/>
      <c r="R1548" s="314"/>
      <c r="S1548" s="313"/>
      <c r="T1548" s="315"/>
      <c r="U1548" s="316"/>
      <c r="V1548" s="317"/>
      <c r="W1548" s="465"/>
      <c r="X1548" s="464"/>
      <c r="Y1548" s="319"/>
      <c r="Z1548" s="294"/>
      <c r="AA1548" s="294"/>
      <c r="AB1548" s="294"/>
      <c r="AC1548" s="294"/>
      <c r="AD1548" s="294"/>
      <c r="AE1548" s="294"/>
      <c r="AF1548" s="294"/>
      <c r="AG1548" s="294"/>
      <c r="AH1548" s="294"/>
      <c r="AI1548" s="295"/>
      <c r="AJ1548" s="296"/>
      <c r="AK1548" s="321"/>
      <c r="AL1548" s="294"/>
      <c r="AM1548" s="294"/>
      <c r="AN1548" s="320"/>
      <c r="AO1548" s="320"/>
      <c r="AP1548" s="320"/>
      <c r="AQ1548" s="320"/>
      <c r="AR1548" s="320"/>
      <c r="AS1548" s="320"/>
      <c r="AT1548" s="320"/>
      <c r="AU1548" s="320"/>
      <c r="AV1548" s="320"/>
      <c r="AW1548" s="320"/>
      <c r="AX1548" s="320"/>
      <c r="AY1548" s="320"/>
      <c r="AZ1548" s="320"/>
      <c r="BA1548" s="320"/>
      <c r="BB1548" s="320"/>
      <c r="BC1548" s="320"/>
      <c r="BD1548" s="320"/>
    </row>
    <row r="1549" spans="1:56" ht="16.5" customHeight="1">
      <c r="A1549" s="312"/>
      <c r="B1549" s="451"/>
      <c r="C1549" s="313"/>
      <c r="D1549" s="313"/>
      <c r="E1549" s="313"/>
      <c r="F1549" s="313"/>
      <c r="G1549" s="313"/>
      <c r="H1549" s="313"/>
      <c r="I1549" s="313"/>
      <c r="J1549" s="313"/>
      <c r="K1549" s="313"/>
      <c r="L1549" s="313"/>
      <c r="M1549" s="313"/>
      <c r="N1549" s="313"/>
      <c r="O1549" s="314"/>
      <c r="P1549" s="314"/>
      <c r="Q1549" s="314"/>
      <c r="R1549" s="314"/>
      <c r="S1549" s="313"/>
      <c r="T1549" s="315"/>
      <c r="U1549" s="316"/>
      <c r="V1549" s="317"/>
      <c r="W1549" s="465"/>
      <c r="X1549" s="464"/>
      <c r="Y1549" s="319"/>
      <c r="Z1549" s="294"/>
      <c r="AA1549" s="294"/>
      <c r="AB1549" s="294"/>
      <c r="AC1549" s="294"/>
      <c r="AD1549" s="294"/>
      <c r="AE1549" s="294"/>
      <c r="AF1549" s="294"/>
      <c r="AG1549" s="294"/>
      <c r="AH1549" s="294"/>
      <c r="AI1549" s="295"/>
      <c r="AJ1549" s="296"/>
      <c r="AK1549" s="321"/>
      <c r="AL1549" s="294"/>
      <c r="AM1549" s="294"/>
      <c r="AN1549" s="320"/>
      <c r="AO1549" s="320"/>
      <c r="AP1549" s="320"/>
      <c r="AQ1549" s="320"/>
      <c r="AR1549" s="320"/>
      <c r="AS1549" s="320"/>
      <c r="AT1549" s="320"/>
      <c r="AU1549" s="320"/>
      <c r="AV1549" s="320"/>
      <c r="AW1549" s="320"/>
      <c r="AX1549" s="320"/>
      <c r="AY1549" s="320"/>
      <c r="AZ1549" s="320"/>
      <c r="BA1549" s="320"/>
      <c r="BB1549" s="320"/>
      <c r="BC1549" s="320"/>
      <c r="BD1549" s="320"/>
    </row>
    <row r="1550" spans="1:56" ht="16.5" customHeight="1">
      <c r="A1550" s="312"/>
      <c r="B1550" s="451"/>
      <c r="C1550" s="313"/>
      <c r="D1550" s="313"/>
      <c r="E1550" s="313"/>
      <c r="F1550" s="313"/>
      <c r="G1550" s="313"/>
      <c r="H1550" s="313"/>
      <c r="I1550" s="313"/>
      <c r="J1550" s="313"/>
      <c r="K1550" s="313"/>
      <c r="L1550" s="313"/>
      <c r="M1550" s="313"/>
      <c r="N1550" s="313"/>
      <c r="O1550" s="314"/>
      <c r="P1550" s="314"/>
      <c r="Q1550" s="314"/>
      <c r="R1550" s="314"/>
      <c r="S1550" s="313"/>
      <c r="T1550" s="315"/>
      <c r="U1550" s="316"/>
      <c r="V1550" s="317"/>
      <c r="W1550" s="465"/>
      <c r="X1550" s="464"/>
      <c r="Y1550" s="319"/>
      <c r="Z1550" s="294"/>
      <c r="AA1550" s="294"/>
      <c r="AB1550" s="294"/>
      <c r="AC1550" s="294"/>
      <c r="AD1550" s="294"/>
      <c r="AE1550" s="294"/>
      <c r="AF1550" s="294"/>
      <c r="AG1550" s="294"/>
      <c r="AH1550" s="294"/>
      <c r="AI1550" s="295"/>
      <c r="AJ1550" s="296"/>
      <c r="AK1550" s="321"/>
      <c r="AL1550" s="294"/>
      <c r="AM1550" s="294"/>
      <c r="AN1550" s="320"/>
      <c r="AO1550" s="320"/>
      <c r="AP1550" s="320"/>
      <c r="AQ1550" s="320"/>
      <c r="AR1550" s="320"/>
      <c r="AS1550" s="320"/>
      <c r="AT1550" s="320"/>
      <c r="AU1550" s="320"/>
      <c r="AV1550" s="320"/>
      <c r="AW1550" s="320"/>
      <c r="AX1550" s="320"/>
      <c r="AY1550" s="320"/>
      <c r="AZ1550" s="320"/>
      <c r="BA1550" s="320"/>
      <c r="BB1550" s="320"/>
      <c r="BC1550" s="320"/>
      <c r="BD1550" s="320"/>
    </row>
    <row r="1551" spans="1:56" ht="16.5" customHeight="1">
      <c r="A1551" s="312"/>
      <c r="B1551" s="451"/>
      <c r="C1551" s="313"/>
      <c r="D1551" s="313"/>
      <c r="E1551" s="313"/>
      <c r="F1551" s="313"/>
      <c r="G1551" s="313"/>
      <c r="H1551" s="313"/>
      <c r="I1551" s="313"/>
      <c r="J1551" s="313"/>
      <c r="K1551" s="313"/>
      <c r="L1551" s="313"/>
      <c r="M1551" s="313"/>
      <c r="N1551" s="313"/>
      <c r="O1551" s="314"/>
      <c r="P1551" s="314"/>
      <c r="Q1551" s="314"/>
      <c r="R1551" s="314"/>
      <c r="S1551" s="313"/>
      <c r="T1551" s="315"/>
      <c r="U1551" s="316"/>
      <c r="V1551" s="317"/>
      <c r="W1551" s="465"/>
      <c r="X1551" s="464"/>
      <c r="Y1551" s="319"/>
      <c r="Z1551" s="294"/>
      <c r="AA1551" s="294"/>
      <c r="AB1551" s="294"/>
      <c r="AC1551" s="294"/>
      <c r="AD1551" s="294"/>
      <c r="AE1551" s="294"/>
      <c r="AF1551" s="294"/>
      <c r="AG1551" s="294"/>
      <c r="AH1551" s="294"/>
      <c r="AI1551" s="295"/>
      <c r="AJ1551" s="296"/>
      <c r="AK1551" s="321"/>
      <c r="AL1551" s="294"/>
      <c r="AM1551" s="294"/>
      <c r="AN1551" s="320"/>
      <c r="AO1551" s="320"/>
      <c r="AP1551" s="320"/>
      <c r="AQ1551" s="320"/>
      <c r="AR1551" s="320"/>
      <c r="AS1551" s="320"/>
      <c r="AT1551" s="320"/>
      <c r="AU1551" s="320"/>
      <c r="AV1551" s="320"/>
      <c r="AW1551" s="320"/>
      <c r="AX1551" s="320"/>
      <c r="AY1551" s="320"/>
      <c r="AZ1551" s="320"/>
      <c r="BA1551" s="320"/>
      <c r="BB1551" s="320"/>
      <c r="BC1551" s="320"/>
      <c r="BD1551" s="320"/>
    </row>
    <row r="1552" spans="1:56" ht="16.5" customHeight="1">
      <c r="A1552" s="312"/>
      <c r="B1552" s="451"/>
      <c r="C1552" s="313"/>
      <c r="D1552" s="313"/>
      <c r="E1552" s="313"/>
      <c r="F1552" s="313"/>
      <c r="G1552" s="313"/>
      <c r="H1552" s="313"/>
      <c r="I1552" s="313"/>
      <c r="J1552" s="313"/>
      <c r="K1552" s="313"/>
      <c r="L1552" s="313"/>
      <c r="M1552" s="313"/>
      <c r="N1552" s="313"/>
      <c r="O1552" s="314"/>
      <c r="P1552" s="314"/>
      <c r="Q1552" s="314"/>
      <c r="R1552" s="314"/>
      <c r="S1552" s="313"/>
      <c r="T1552" s="315"/>
      <c r="U1552" s="316"/>
      <c r="V1552" s="317"/>
      <c r="W1552" s="465"/>
      <c r="X1552" s="464"/>
      <c r="Y1552" s="319"/>
      <c r="Z1552" s="294"/>
      <c r="AA1552" s="294"/>
      <c r="AB1552" s="294"/>
      <c r="AC1552" s="294"/>
      <c r="AD1552" s="294"/>
      <c r="AE1552" s="294"/>
      <c r="AF1552" s="294"/>
      <c r="AG1552" s="294"/>
      <c r="AH1552" s="294"/>
      <c r="AI1552" s="295"/>
      <c r="AJ1552" s="296"/>
      <c r="AK1552" s="321"/>
      <c r="AL1552" s="294"/>
      <c r="AM1552" s="294"/>
      <c r="AN1552" s="320"/>
      <c r="AO1552" s="320"/>
      <c r="AP1552" s="320"/>
      <c r="AQ1552" s="320"/>
      <c r="AR1552" s="320"/>
      <c r="AS1552" s="320"/>
      <c r="AT1552" s="320"/>
      <c r="AU1552" s="320"/>
      <c r="AV1552" s="320"/>
      <c r="AW1552" s="320"/>
      <c r="AX1552" s="320"/>
      <c r="AY1552" s="320"/>
      <c r="AZ1552" s="320"/>
      <c r="BA1552" s="320"/>
      <c r="BB1552" s="320"/>
      <c r="BC1552" s="320"/>
      <c r="BD1552" s="320"/>
    </row>
    <row r="1553" spans="1:56" ht="16.5" customHeight="1">
      <c r="A1553" s="312"/>
      <c r="B1553" s="451"/>
      <c r="C1553" s="313"/>
      <c r="D1553" s="313"/>
      <c r="E1553" s="313"/>
      <c r="F1553" s="313"/>
      <c r="G1553" s="313"/>
      <c r="H1553" s="313"/>
      <c r="I1553" s="313"/>
      <c r="J1553" s="313"/>
      <c r="K1553" s="313"/>
      <c r="L1553" s="313"/>
      <c r="M1553" s="313"/>
      <c r="N1553" s="313"/>
      <c r="O1553" s="314"/>
      <c r="P1553" s="314"/>
      <c r="Q1553" s="314"/>
      <c r="R1553" s="314"/>
      <c r="S1553" s="313"/>
      <c r="T1553" s="315"/>
      <c r="U1553" s="316"/>
      <c r="V1553" s="317"/>
      <c r="W1553" s="465"/>
      <c r="X1553" s="464"/>
      <c r="Y1553" s="319"/>
      <c r="Z1553" s="294"/>
      <c r="AA1553" s="294"/>
      <c r="AB1553" s="294"/>
      <c r="AC1553" s="294"/>
      <c r="AD1553" s="294"/>
      <c r="AE1553" s="294"/>
      <c r="AF1553" s="294"/>
      <c r="AG1553" s="294"/>
      <c r="AH1553" s="294"/>
      <c r="AI1553" s="295"/>
      <c r="AJ1553" s="296"/>
      <c r="AK1553" s="321"/>
      <c r="AL1553" s="294"/>
      <c r="AM1553" s="294"/>
      <c r="AN1553" s="320"/>
      <c r="AO1553" s="320"/>
      <c r="AP1553" s="320"/>
      <c r="AQ1553" s="320"/>
      <c r="AR1553" s="320"/>
      <c r="AS1553" s="320"/>
      <c r="AT1553" s="320"/>
      <c r="AU1553" s="320"/>
      <c r="AV1553" s="320"/>
      <c r="AW1553" s="320"/>
      <c r="AX1553" s="320"/>
      <c r="AY1553" s="320"/>
      <c r="AZ1553" s="320"/>
      <c r="BA1553" s="320"/>
      <c r="BB1553" s="320"/>
      <c r="BC1553" s="320"/>
      <c r="BD1553" s="320"/>
    </row>
    <row r="1554" spans="1:56" ht="16.5" customHeight="1">
      <c r="A1554" s="312"/>
      <c r="B1554" s="451"/>
      <c r="C1554" s="313"/>
      <c r="D1554" s="313"/>
      <c r="E1554" s="313"/>
      <c r="F1554" s="313"/>
      <c r="G1554" s="313"/>
      <c r="H1554" s="313"/>
      <c r="I1554" s="313"/>
      <c r="J1554" s="313"/>
      <c r="K1554" s="313"/>
      <c r="L1554" s="313"/>
      <c r="M1554" s="313"/>
      <c r="N1554" s="313"/>
      <c r="O1554" s="314"/>
      <c r="P1554" s="314"/>
      <c r="Q1554" s="314"/>
      <c r="R1554" s="314"/>
      <c r="S1554" s="313"/>
      <c r="T1554" s="315"/>
      <c r="U1554" s="316"/>
      <c r="V1554" s="317"/>
      <c r="W1554" s="465"/>
      <c r="X1554" s="464"/>
      <c r="Y1554" s="319"/>
      <c r="Z1554" s="294"/>
      <c r="AA1554" s="294"/>
      <c r="AB1554" s="294"/>
      <c r="AC1554" s="294"/>
      <c r="AD1554" s="294"/>
      <c r="AE1554" s="294"/>
      <c r="AF1554" s="294"/>
      <c r="AG1554" s="294"/>
      <c r="AH1554" s="294"/>
      <c r="AI1554" s="295"/>
      <c r="AJ1554" s="296"/>
      <c r="AK1554" s="321"/>
      <c r="AL1554" s="294"/>
      <c r="AM1554" s="294"/>
      <c r="AN1554" s="320"/>
      <c r="AO1554" s="320"/>
      <c r="AP1554" s="320"/>
      <c r="AQ1554" s="320"/>
      <c r="AR1554" s="320"/>
      <c r="AS1554" s="320"/>
      <c r="AT1554" s="320"/>
      <c r="AU1554" s="320"/>
      <c r="AV1554" s="320"/>
      <c r="AW1554" s="320"/>
      <c r="AX1554" s="320"/>
      <c r="AY1554" s="320"/>
      <c r="AZ1554" s="320"/>
      <c r="BA1554" s="320"/>
      <c r="BB1554" s="320"/>
      <c r="BC1554" s="320"/>
      <c r="BD1554" s="320"/>
    </row>
    <row r="1555" spans="1:56" ht="16.5" customHeight="1">
      <c r="A1555" s="312"/>
      <c r="B1555" s="451"/>
      <c r="C1555" s="313"/>
      <c r="D1555" s="313"/>
      <c r="E1555" s="313"/>
      <c r="F1555" s="313"/>
      <c r="G1555" s="313"/>
      <c r="H1555" s="313"/>
      <c r="I1555" s="313"/>
      <c r="J1555" s="313"/>
      <c r="K1555" s="313"/>
      <c r="L1555" s="313"/>
      <c r="M1555" s="313"/>
      <c r="N1555" s="313"/>
      <c r="O1555" s="314"/>
      <c r="P1555" s="314"/>
      <c r="Q1555" s="314"/>
      <c r="R1555" s="314"/>
      <c r="S1555" s="313"/>
      <c r="T1555" s="315"/>
      <c r="U1555" s="316"/>
      <c r="V1555" s="317"/>
      <c r="W1555" s="465"/>
      <c r="X1555" s="464"/>
      <c r="Y1555" s="319"/>
      <c r="Z1555" s="294"/>
      <c r="AA1555" s="294"/>
      <c r="AB1555" s="294"/>
      <c r="AC1555" s="294"/>
      <c r="AD1555" s="294"/>
      <c r="AE1555" s="294"/>
      <c r="AF1555" s="294"/>
      <c r="AG1555" s="294"/>
      <c r="AH1555" s="294"/>
      <c r="AI1555" s="295"/>
      <c r="AJ1555" s="296"/>
      <c r="AK1555" s="321"/>
      <c r="AL1555" s="294"/>
      <c r="AM1555" s="294"/>
      <c r="AN1555" s="320"/>
      <c r="AO1555" s="320"/>
      <c r="AP1555" s="320"/>
      <c r="AQ1555" s="320"/>
      <c r="AR1555" s="320"/>
      <c r="AS1555" s="320"/>
      <c r="AT1555" s="320"/>
      <c r="AU1555" s="320"/>
      <c r="AV1555" s="320"/>
      <c r="AW1555" s="320"/>
      <c r="AX1555" s="320"/>
      <c r="AY1555" s="320"/>
      <c r="AZ1555" s="320"/>
      <c r="BA1555" s="320"/>
      <c r="BB1555" s="320"/>
      <c r="BC1555" s="320"/>
      <c r="BD1555" s="320"/>
    </row>
    <row r="1556" spans="1:56" ht="16.5" customHeight="1">
      <c r="A1556" s="312"/>
      <c r="B1556" s="451"/>
      <c r="C1556" s="313"/>
      <c r="D1556" s="313"/>
      <c r="E1556" s="313"/>
      <c r="F1556" s="313"/>
      <c r="G1556" s="313"/>
      <c r="H1556" s="313"/>
      <c r="I1556" s="313"/>
      <c r="J1556" s="313"/>
      <c r="K1556" s="313"/>
      <c r="L1556" s="313"/>
      <c r="M1556" s="313"/>
      <c r="N1556" s="313"/>
      <c r="O1556" s="314"/>
      <c r="P1556" s="314"/>
      <c r="Q1556" s="314"/>
      <c r="R1556" s="314"/>
      <c r="S1556" s="313"/>
      <c r="T1556" s="315"/>
      <c r="U1556" s="316"/>
      <c r="V1556" s="317"/>
      <c r="W1556" s="465"/>
      <c r="X1556" s="464"/>
      <c r="Y1556" s="319"/>
      <c r="Z1556" s="294"/>
      <c r="AA1556" s="294"/>
      <c r="AB1556" s="294"/>
      <c r="AC1556" s="294"/>
      <c r="AD1556" s="294"/>
      <c r="AE1556" s="294"/>
      <c r="AF1556" s="294"/>
      <c r="AG1556" s="294"/>
      <c r="AH1556" s="294"/>
      <c r="AI1556" s="295"/>
      <c r="AJ1556" s="296"/>
      <c r="AK1556" s="321"/>
      <c r="AL1556" s="294"/>
      <c r="AM1556" s="294"/>
      <c r="AN1556" s="320"/>
      <c r="AO1556" s="320"/>
      <c r="AP1556" s="320"/>
      <c r="AQ1556" s="320"/>
      <c r="AR1556" s="320"/>
      <c r="AS1556" s="320"/>
      <c r="AT1556" s="320"/>
      <c r="AU1556" s="320"/>
      <c r="AV1556" s="320"/>
      <c r="AW1556" s="320"/>
      <c r="AX1556" s="320"/>
      <c r="AY1556" s="320"/>
      <c r="AZ1556" s="320"/>
      <c r="BA1556" s="320"/>
      <c r="BB1556" s="320"/>
      <c r="BC1556" s="320"/>
      <c r="BD1556" s="320"/>
    </row>
    <row r="1557" spans="1:56" ht="16.5" customHeight="1">
      <c r="A1557" s="312"/>
      <c r="B1557" s="451"/>
      <c r="C1557" s="313"/>
      <c r="D1557" s="313"/>
      <c r="E1557" s="313"/>
      <c r="F1557" s="313"/>
      <c r="G1557" s="313"/>
      <c r="H1557" s="313"/>
      <c r="I1557" s="313"/>
      <c r="J1557" s="313"/>
      <c r="K1557" s="313"/>
      <c r="L1557" s="313"/>
      <c r="M1557" s="313"/>
      <c r="N1557" s="313"/>
      <c r="O1557" s="314"/>
      <c r="P1557" s="314"/>
      <c r="Q1557" s="314"/>
      <c r="R1557" s="314"/>
      <c r="S1557" s="313"/>
      <c r="T1557" s="315"/>
      <c r="U1557" s="316"/>
      <c r="V1557" s="317"/>
      <c r="W1557" s="465"/>
      <c r="X1557" s="464"/>
      <c r="Y1557" s="319"/>
      <c r="Z1557" s="294"/>
      <c r="AA1557" s="294"/>
      <c r="AB1557" s="294"/>
      <c r="AC1557" s="294"/>
      <c r="AD1557" s="294"/>
      <c r="AE1557" s="294"/>
      <c r="AF1557" s="294"/>
      <c r="AG1557" s="294"/>
      <c r="AH1557" s="294"/>
      <c r="AI1557" s="295"/>
      <c r="AJ1557" s="296"/>
      <c r="AK1557" s="321"/>
      <c r="AL1557" s="294"/>
      <c r="AM1557" s="294"/>
      <c r="AN1557" s="320"/>
      <c r="AO1557" s="320"/>
      <c r="AP1557" s="320"/>
      <c r="AQ1557" s="320"/>
      <c r="AR1557" s="320"/>
      <c r="AS1557" s="320"/>
      <c r="AT1557" s="320"/>
      <c r="AU1557" s="320"/>
      <c r="AV1557" s="320"/>
      <c r="AW1557" s="320"/>
      <c r="AX1557" s="320"/>
      <c r="AY1557" s="320"/>
      <c r="AZ1557" s="320"/>
      <c r="BA1557" s="320"/>
      <c r="BB1557" s="320"/>
      <c r="BC1557" s="320"/>
      <c r="BD1557" s="320"/>
    </row>
    <row r="1558" spans="1:56" ht="16.5" customHeight="1">
      <c r="A1558" s="312"/>
      <c r="B1558" s="451"/>
      <c r="C1558" s="313"/>
      <c r="D1558" s="313"/>
      <c r="E1558" s="313"/>
      <c r="F1558" s="313"/>
      <c r="G1558" s="313"/>
      <c r="H1558" s="313"/>
      <c r="I1558" s="313"/>
      <c r="J1558" s="313"/>
      <c r="K1558" s="313"/>
      <c r="L1558" s="313"/>
      <c r="M1558" s="313"/>
      <c r="N1558" s="313"/>
      <c r="O1558" s="314"/>
      <c r="P1558" s="314"/>
      <c r="Q1558" s="314"/>
      <c r="R1558" s="314"/>
      <c r="S1558" s="313"/>
      <c r="T1558" s="315"/>
      <c r="U1558" s="316"/>
      <c r="V1558" s="317"/>
      <c r="W1558" s="465"/>
      <c r="X1558" s="464"/>
      <c r="Y1558" s="319"/>
      <c r="Z1558" s="294"/>
      <c r="AA1558" s="294"/>
      <c r="AB1558" s="294"/>
      <c r="AC1558" s="294"/>
      <c r="AD1558" s="294"/>
      <c r="AE1558" s="294"/>
      <c r="AF1558" s="294"/>
      <c r="AG1558" s="294"/>
      <c r="AH1558" s="294"/>
      <c r="AI1558" s="295"/>
      <c r="AJ1558" s="296"/>
      <c r="AK1558" s="321"/>
      <c r="AL1558" s="294"/>
      <c r="AM1558" s="294"/>
      <c r="AN1558" s="320"/>
      <c r="AO1558" s="320"/>
      <c r="AP1558" s="320"/>
      <c r="AQ1558" s="320"/>
      <c r="AR1558" s="320"/>
      <c r="AS1558" s="320"/>
      <c r="AT1558" s="320"/>
      <c r="AU1558" s="320"/>
      <c r="AV1558" s="320"/>
      <c r="AW1558" s="320"/>
      <c r="AX1558" s="320"/>
      <c r="AY1558" s="320"/>
      <c r="AZ1558" s="320"/>
      <c r="BA1558" s="320"/>
      <c r="BB1558" s="320"/>
      <c r="BC1558" s="320"/>
      <c r="BD1558" s="320"/>
    </row>
    <row r="1559" spans="1:56" ht="16.5" customHeight="1">
      <c r="A1559" s="312"/>
      <c r="B1559" s="451"/>
      <c r="C1559" s="313"/>
      <c r="D1559" s="313"/>
      <c r="E1559" s="313"/>
      <c r="F1559" s="313"/>
      <c r="G1559" s="313"/>
      <c r="H1559" s="313"/>
      <c r="I1559" s="313"/>
      <c r="J1559" s="313"/>
      <c r="K1559" s="313"/>
      <c r="L1559" s="313"/>
      <c r="M1559" s="313"/>
      <c r="N1559" s="313"/>
      <c r="O1559" s="314"/>
      <c r="P1559" s="314"/>
      <c r="Q1559" s="314"/>
      <c r="R1559" s="314"/>
      <c r="S1559" s="313"/>
      <c r="T1559" s="315"/>
      <c r="U1559" s="316"/>
      <c r="V1559" s="317"/>
      <c r="W1559" s="465"/>
      <c r="X1559" s="464"/>
      <c r="Y1559" s="319"/>
      <c r="Z1559" s="294"/>
      <c r="AA1559" s="294"/>
      <c r="AB1559" s="294"/>
      <c r="AC1559" s="294"/>
      <c r="AD1559" s="294"/>
      <c r="AE1559" s="294"/>
      <c r="AF1559" s="294"/>
      <c r="AG1559" s="294"/>
      <c r="AH1559" s="294"/>
      <c r="AI1559" s="295"/>
      <c r="AJ1559" s="296"/>
      <c r="AK1559" s="321"/>
      <c r="AL1559" s="294"/>
      <c r="AM1559" s="294"/>
      <c r="AN1559" s="320"/>
      <c r="AO1559" s="320"/>
      <c r="AP1559" s="320"/>
      <c r="AQ1559" s="320"/>
      <c r="AR1559" s="320"/>
      <c r="AS1559" s="320"/>
      <c r="AT1559" s="320"/>
      <c r="AU1559" s="320"/>
      <c r="AV1559" s="320"/>
      <c r="AW1559" s="320"/>
      <c r="AX1559" s="320"/>
      <c r="AY1559" s="320"/>
      <c r="AZ1559" s="320"/>
      <c r="BA1559" s="320"/>
      <c r="BB1559" s="320"/>
      <c r="BC1559" s="320"/>
      <c r="BD1559" s="320"/>
    </row>
    <row r="1560" spans="1:56" ht="16.5" customHeight="1">
      <c r="A1560" s="312"/>
      <c r="B1560" s="451"/>
      <c r="C1560" s="313"/>
      <c r="D1560" s="313"/>
      <c r="E1560" s="313"/>
      <c r="F1560" s="313"/>
      <c r="G1560" s="313"/>
      <c r="H1560" s="313"/>
      <c r="I1560" s="313"/>
      <c r="J1560" s="313"/>
      <c r="K1560" s="313"/>
      <c r="L1560" s="313"/>
      <c r="M1560" s="313"/>
      <c r="N1560" s="313"/>
      <c r="O1560" s="314"/>
      <c r="P1560" s="314"/>
      <c r="Q1560" s="314"/>
      <c r="R1560" s="314"/>
      <c r="S1560" s="313"/>
      <c r="T1560" s="315"/>
      <c r="U1560" s="316"/>
      <c r="V1560" s="317"/>
      <c r="W1560" s="465"/>
      <c r="X1560" s="464"/>
      <c r="Y1560" s="319"/>
      <c r="Z1560" s="294"/>
      <c r="AA1560" s="294"/>
      <c r="AB1560" s="294"/>
      <c r="AC1560" s="294"/>
      <c r="AD1560" s="294"/>
      <c r="AE1560" s="294"/>
      <c r="AF1560" s="294"/>
      <c r="AG1560" s="294"/>
      <c r="AH1560" s="294"/>
      <c r="AI1560" s="295"/>
      <c r="AJ1560" s="296"/>
      <c r="AK1560" s="321"/>
      <c r="AL1560" s="294"/>
      <c r="AM1560" s="294"/>
      <c r="AN1560" s="320"/>
      <c r="AO1560" s="320"/>
      <c r="AP1560" s="320"/>
      <c r="AQ1560" s="320"/>
      <c r="AR1560" s="320"/>
      <c r="AS1560" s="320"/>
      <c r="AT1560" s="320"/>
      <c r="AU1560" s="320"/>
      <c r="AV1560" s="320"/>
      <c r="AW1560" s="320"/>
      <c r="AX1560" s="320"/>
      <c r="AY1560" s="320"/>
      <c r="AZ1560" s="320"/>
      <c r="BA1560" s="320"/>
      <c r="BB1560" s="320"/>
      <c r="BC1560" s="320"/>
      <c r="BD1560" s="320"/>
    </row>
    <row r="1561" spans="1:56" ht="16.5" customHeight="1">
      <c r="A1561" s="312"/>
      <c r="B1561" s="451"/>
      <c r="C1561" s="313"/>
      <c r="D1561" s="313"/>
      <c r="E1561" s="313"/>
      <c r="F1561" s="313"/>
      <c r="G1561" s="313"/>
      <c r="H1561" s="313"/>
      <c r="I1561" s="313"/>
      <c r="J1561" s="313"/>
      <c r="K1561" s="313"/>
      <c r="L1561" s="313"/>
      <c r="M1561" s="313"/>
      <c r="N1561" s="313"/>
      <c r="O1561" s="314"/>
      <c r="P1561" s="314"/>
      <c r="Q1561" s="314"/>
      <c r="R1561" s="314"/>
      <c r="S1561" s="313"/>
      <c r="T1561" s="315"/>
      <c r="U1561" s="316"/>
      <c r="V1561" s="317"/>
      <c r="W1561" s="465"/>
      <c r="X1561" s="464"/>
      <c r="Y1561" s="319"/>
      <c r="Z1561" s="294"/>
      <c r="AA1561" s="294"/>
      <c r="AB1561" s="294"/>
      <c r="AC1561" s="294"/>
      <c r="AD1561" s="294"/>
      <c r="AE1561" s="294"/>
      <c r="AF1561" s="294"/>
      <c r="AG1561" s="294"/>
      <c r="AH1561" s="294"/>
      <c r="AI1561" s="295"/>
      <c r="AJ1561" s="296"/>
      <c r="AK1561" s="321"/>
      <c r="AL1561" s="294"/>
      <c r="AM1561" s="294"/>
      <c r="AN1561" s="320"/>
      <c r="AO1561" s="320"/>
      <c r="AP1561" s="320"/>
      <c r="AQ1561" s="320"/>
      <c r="AR1561" s="320"/>
      <c r="AS1561" s="320"/>
      <c r="AT1561" s="320"/>
      <c r="AU1561" s="320"/>
      <c r="AV1561" s="320"/>
      <c r="AW1561" s="320"/>
      <c r="AX1561" s="320"/>
      <c r="AY1561" s="320"/>
      <c r="AZ1561" s="320"/>
      <c r="BA1561" s="320"/>
      <c r="BB1561" s="320"/>
      <c r="BC1561" s="320"/>
      <c r="BD1561" s="320"/>
    </row>
    <row r="1562" spans="1:56" ht="16.5" customHeight="1">
      <c r="A1562" s="312"/>
      <c r="B1562" s="451"/>
      <c r="C1562" s="313"/>
      <c r="D1562" s="313"/>
      <c r="E1562" s="313"/>
      <c r="F1562" s="313"/>
      <c r="G1562" s="313"/>
      <c r="H1562" s="313"/>
      <c r="I1562" s="313"/>
      <c r="J1562" s="313"/>
      <c r="K1562" s="313"/>
      <c r="L1562" s="313"/>
      <c r="M1562" s="313"/>
      <c r="N1562" s="313"/>
      <c r="O1562" s="314"/>
      <c r="P1562" s="314"/>
      <c r="Q1562" s="314"/>
      <c r="R1562" s="314"/>
      <c r="S1562" s="313"/>
      <c r="T1562" s="315"/>
      <c r="U1562" s="316"/>
      <c r="V1562" s="317"/>
      <c r="W1562" s="465"/>
      <c r="X1562" s="464"/>
      <c r="Y1562" s="319"/>
      <c r="Z1562" s="294"/>
      <c r="AA1562" s="294"/>
      <c r="AB1562" s="294"/>
      <c r="AC1562" s="294"/>
      <c r="AD1562" s="294"/>
      <c r="AE1562" s="294"/>
      <c r="AF1562" s="294"/>
      <c r="AG1562" s="294"/>
      <c r="AH1562" s="294"/>
      <c r="AI1562" s="295"/>
      <c r="AJ1562" s="296"/>
      <c r="AK1562" s="321"/>
      <c r="AL1562" s="294"/>
      <c r="AM1562" s="294"/>
      <c r="AN1562" s="320"/>
      <c r="AO1562" s="320"/>
      <c r="AP1562" s="320"/>
      <c r="AQ1562" s="320"/>
      <c r="AR1562" s="320"/>
      <c r="AS1562" s="320"/>
      <c r="AT1562" s="320"/>
      <c r="AU1562" s="320"/>
      <c r="AV1562" s="320"/>
      <c r="AW1562" s="320"/>
      <c r="AX1562" s="320"/>
      <c r="AY1562" s="320"/>
      <c r="AZ1562" s="320"/>
      <c r="BA1562" s="320"/>
      <c r="BB1562" s="320"/>
      <c r="BC1562" s="320"/>
      <c r="BD1562" s="320"/>
    </row>
    <row r="1563" spans="1:56" ht="16.5" customHeight="1">
      <c r="A1563" s="312"/>
      <c r="B1563" s="451"/>
      <c r="C1563" s="313"/>
      <c r="D1563" s="313"/>
      <c r="E1563" s="313"/>
      <c r="F1563" s="313"/>
      <c r="G1563" s="313"/>
      <c r="H1563" s="313"/>
      <c r="I1563" s="313"/>
      <c r="J1563" s="313"/>
      <c r="K1563" s="313"/>
      <c r="L1563" s="313"/>
      <c r="M1563" s="313"/>
      <c r="N1563" s="313"/>
      <c r="O1563" s="314"/>
      <c r="P1563" s="314"/>
      <c r="Q1563" s="314"/>
      <c r="R1563" s="314"/>
      <c r="S1563" s="313"/>
      <c r="T1563" s="315"/>
      <c r="U1563" s="316"/>
      <c r="V1563" s="317"/>
      <c r="W1563" s="465"/>
      <c r="X1563" s="464"/>
      <c r="Y1563" s="319"/>
      <c r="Z1563" s="294"/>
      <c r="AA1563" s="294"/>
      <c r="AB1563" s="294"/>
      <c r="AC1563" s="294"/>
      <c r="AD1563" s="294"/>
      <c r="AE1563" s="294"/>
      <c r="AF1563" s="294"/>
      <c r="AG1563" s="294"/>
      <c r="AH1563" s="294"/>
      <c r="AI1563" s="295"/>
      <c r="AJ1563" s="296"/>
      <c r="AK1563" s="321"/>
      <c r="AL1563" s="294"/>
      <c r="AM1563" s="294"/>
      <c r="AN1563" s="320"/>
      <c r="AO1563" s="320"/>
      <c r="AP1563" s="320"/>
      <c r="AQ1563" s="320"/>
      <c r="AR1563" s="320"/>
      <c r="AS1563" s="320"/>
      <c r="AT1563" s="320"/>
      <c r="AU1563" s="320"/>
      <c r="AV1563" s="320"/>
      <c r="AW1563" s="320"/>
      <c r="AX1563" s="320"/>
      <c r="AY1563" s="320"/>
      <c r="AZ1563" s="320"/>
      <c r="BA1563" s="320"/>
      <c r="BB1563" s="320"/>
      <c r="BC1563" s="320"/>
      <c r="BD1563" s="320"/>
    </row>
    <row r="1564" spans="1:56" ht="16.5" customHeight="1">
      <c r="A1564" s="312"/>
      <c r="B1564" s="451"/>
      <c r="C1564" s="313"/>
      <c r="D1564" s="313"/>
      <c r="E1564" s="313"/>
      <c r="F1564" s="313"/>
      <c r="G1564" s="313"/>
      <c r="H1564" s="313"/>
      <c r="I1564" s="313"/>
      <c r="J1564" s="313"/>
      <c r="K1564" s="313"/>
      <c r="L1564" s="313"/>
      <c r="M1564" s="313"/>
      <c r="N1564" s="313"/>
      <c r="O1564" s="314"/>
      <c r="P1564" s="314"/>
      <c r="Q1564" s="314"/>
      <c r="R1564" s="314"/>
      <c r="S1564" s="313"/>
      <c r="T1564" s="315"/>
      <c r="U1564" s="316"/>
      <c r="V1564" s="317"/>
      <c r="W1564" s="465"/>
      <c r="X1564" s="464"/>
      <c r="Y1564" s="319"/>
      <c r="Z1564" s="294"/>
      <c r="AA1564" s="294"/>
      <c r="AB1564" s="294"/>
      <c r="AC1564" s="294"/>
      <c r="AD1564" s="294"/>
      <c r="AE1564" s="294"/>
      <c r="AF1564" s="294"/>
      <c r="AG1564" s="294"/>
      <c r="AH1564" s="294"/>
      <c r="AI1564" s="295"/>
      <c r="AJ1564" s="296"/>
      <c r="AK1564" s="321"/>
      <c r="AL1564" s="294"/>
      <c r="AM1564" s="294"/>
      <c r="AN1564" s="320"/>
      <c r="AO1564" s="320"/>
      <c r="AP1564" s="320"/>
      <c r="AQ1564" s="320"/>
      <c r="AR1564" s="320"/>
      <c r="AS1564" s="320"/>
      <c r="AT1564" s="320"/>
      <c r="AU1564" s="320"/>
      <c r="AV1564" s="320"/>
      <c r="AW1564" s="320"/>
      <c r="AX1564" s="320"/>
      <c r="AY1564" s="320"/>
      <c r="AZ1564" s="320"/>
      <c r="BA1564" s="320"/>
      <c r="BB1564" s="320"/>
      <c r="BC1564" s="320"/>
      <c r="BD1564" s="320"/>
    </row>
    <row r="1565" spans="1:56" ht="16.5" customHeight="1">
      <c r="A1565" s="312"/>
      <c r="B1565" s="451"/>
      <c r="C1565" s="313"/>
      <c r="D1565" s="313"/>
      <c r="E1565" s="313"/>
      <c r="F1565" s="313"/>
      <c r="G1565" s="313"/>
      <c r="H1565" s="313"/>
      <c r="I1565" s="313"/>
      <c r="J1565" s="313"/>
      <c r="K1565" s="313"/>
      <c r="L1565" s="313"/>
      <c r="M1565" s="313"/>
      <c r="N1565" s="313"/>
      <c r="O1565" s="314"/>
      <c r="P1565" s="314"/>
      <c r="Q1565" s="314"/>
      <c r="R1565" s="314"/>
      <c r="S1565" s="313"/>
      <c r="T1565" s="315"/>
      <c r="U1565" s="316"/>
      <c r="V1565" s="317"/>
      <c r="W1565" s="465"/>
      <c r="X1565" s="464"/>
      <c r="Y1565" s="319"/>
      <c r="Z1565" s="294"/>
      <c r="AA1565" s="294"/>
      <c r="AB1565" s="294"/>
      <c r="AC1565" s="294"/>
      <c r="AD1565" s="294"/>
      <c r="AE1565" s="294"/>
      <c r="AF1565" s="294"/>
      <c r="AG1565" s="294"/>
      <c r="AH1565" s="294"/>
      <c r="AI1565" s="295"/>
      <c r="AJ1565" s="296"/>
      <c r="AK1565" s="321"/>
      <c r="AL1565" s="294"/>
      <c r="AM1565" s="294"/>
      <c r="AN1565" s="320"/>
      <c r="AO1565" s="320"/>
      <c r="AP1565" s="320"/>
      <c r="AQ1565" s="320"/>
      <c r="AR1565" s="320"/>
      <c r="AS1565" s="320"/>
      <c r="AT1565" s="320"/>
      <c r="AU1565" s="320"/>
      <c r="AV1565" s="320"/>
      <c r="AW1565" s="320"/>
      <c r="AX1565" s="320"/>
      <c r="AY1565" s="320"/>
      <c r="AZ1565" s="320"/>
      <c r="BA1565" s="320"/>
      <c r="BB1565" s="320"/>
      <c r="BC1565" s="320"/>
      <c r="BD1565" s="320"/>
    </row>
    <row r="1566" spans="1:56" ht="16.5" customHeight="1">
      <c r="A1566" s="312"/>
      <c r="B1566" s="451"/>
      <c r="C1566" s="313"/>
      <c r="D1566" s="313"/>
      <c r="E1566" s="313"/>
      <c r="F1566" s="313"/>
      <c r="G1566" s="313"/>
      <c r="H1566" s="313"/>
      <c r="I1566" s="313"/>
      <c r="J1566" s="313"/>
      <c r="K1566" s="313"/>
      <c r="L1566" s="313"/>
      <c r="M1566" s="313"/>
      <c r="N1566" s="313"/>
      <c r="O1566" s="314"/>
      <c r="P1566" s="314"/>
      <c r="Q1566" s="314"/>
      <c r="R1566" s="314"/>
      <c r="S1566" s="313"/>
      <c r="T1566" s="315"/>
      <c r="U1566" s="316"/>
      <c r="V1566" s="317"/>
      <c r="W1566" s="465"/>
      <c r="X1566" s="464"/>
      <c r="Y1566" s="319"/>
      <c r="Z1566" s="294"/>
      <c r="AA1566" s="294"/>
      <c r="AB1566" s="294"/>
      <c r="AC1566" s="294"/>
      <c r="AD1566" s="294"/>
      <c r="AE1566" s="294"/>
      <c r="AF1566" s="294"/>
      <c r="AG1566" s="294"/>
      <c r="AH1566" s="294"/>
      <c r="AI1566" s="295"/>
      <c r="AJ1566" s="296"/>
      <c r="AK1566" s="321"/>
      <c r="AL1566" s="294"/>
      <c r="AM1566" s="294"/>
      <c r="AN1566" s="320"/>
      <c r="AO1566" s="320"/>
      <c r="AP1566" s="320"/>
      <c r="AQ1566" s="320"/>
      <c r="AR1566" s="320"/>
      <c r="AS1566" s="320"/>
      <c r="AT1566" s="320"/>
      <c r="AU1566" s="320"/>
      <c r="AV1566" s="320"/>
      <c r="AW1566" s="320"/>
      <c r="AX1566" s="320"/>
      <c r="AY1566" s="320"/>
      <c r="AZ1566" s="320"/>
      <c r="BA1566" s="320"/>
      <c r="BB1566" s="320"/>
      <c r="BC1566" s="320"/>
      <c r="BD1566" s="320"/>
    </row>
    <row r="1567" spans="1:56" ht="16.5" customHeight="1">
      <c r="A1567" s="312"/>
      <c r="B1567" s="451"/>
      <c r="C1567" s="313"/>
      <c r="D1567" s="313"/>
      <c r="E1567" s="313"/>
      <c r="F1567" s="313"/>
      <c r="G1567" s="313"/>
      <c r="H1567" s="313"/>
      <c r="I1567" s="313"/>
      <c r="J1567" s="313"/>
      <c r="K1567" s="313"/>
      <c r="L1567" s="313"/>
      <c r="M1567" s="313"/>
      <c r="N1567" s="313"/>
      <c r="O1567" s="314"/>
      <c r="P1567" s="314"/>
      <c r="Q1567" s="314"/>
      <c r="R1567" s="314"/>
      <c r="S1567" s="313"/>
      <c r="T1567" s="315"/>
      <c r="U1567" s="316"/>
      <c r="V1567" s="317"/>
      <c r="W1567" s="465"/>
      <c r="X1567" s="464"/>
      <c r="Y1567" s="319"/>
      <c r="Z1567" s="294"/>
      <c r="AA1567" s="294"/>
      <c r="AB1567" s="294"/>
      <c r="AC1567" s="294"/>
      <c r="AD1567" s="294"/>
      <c r="AE1567" s="294"/>
      <c r="AF1567" s="294"/>
      <c r="AG1567" s="294"/>
      <c r="AH1567" s="294"/>
      <c r="AI1567" s="295"/>
      <c r="AJ1567" s="296"/>
      <c r="AK1567" s="321"/>
      <c r="AL1567" s="294"/>
      <c r="AM1567" s="294"/>
      <c r="AN1567" s="320"/>
      <c r="AO1567" s="320"/>
      <c r="AP1567" s="320"/>
      <c r="AQ1567" s="320"/>
      <c r="AR1567" s="320"/>
      <c r="AS1567" s="320"/>
      <c r="AT1567" s="320"/>
      <c r="AU1567" s="320"/>
      <c r="AV1567" s="320"/>
      <c r="AW1567" s="320"/>
      <c r="AX1567" s="320"/>
      <c r="AY1567" s="320"/>
      <c r="AZ1567" s="320"/>
      <c r="BA1567" s="320"/>
      <c r="BB1567" s="320"/>
      <c r="BC1567" s="320"/>
      <c r="BD1567" s="320"/>
    </row>
    <row r="1568" spans="1:56" ht="16.5" customHeight="1">
      <c r="A1568" s="312"/>
      <c r="B1568" s="451"/>
      <c r="C1568" s="313"/>
      <c r="D1568" s="313"/>
      <c r="E1568" s="313"/>
      <c r="F1568" s="313"/>
      <c r="G1568" s="313"/>
      <c r="H1568" s="313"/>
      <c r="I1568" s="313"/>
      <c r="J1568" s="313"/>
      <c r="K1568" s="313"/>
      <c r="L1568" s="313"/>
      <c r="M1568" s="313"/>
      <c r="N1568" s="313"/>
      <c r="O1568" s="314"/>
      <c r="P1568" s="314"/>
      <c r="Q1568" s="314"/>
      <c r="R1568" s="314"/>
      <c r="S1568" s="313"/>
      <c r="T1568" s="315"/>
      <c r="U1568" s="316"/>
      <c r="V1568" s="317"/>
      <c r="W1568" s="465"/>
      <c r="X1568" s="464"/>
      <c r="Y1568" s="319"/>
      <c r="Z1568" s="294"/>
      <c r="AA1568" s="294"/>
      <c r="AB1568" s="294"/>
      <c r="AC1568" s="294"/>
      <c r="AD1568" s="294"/>
      <c r="AE1568" s="294"/>
      <c r="AF1568" s="294"/>
      <c r="AG1568" s="294"/>
      <c r="AH1568" s="294"/>
      <c r="AI1568" s="295"/>
      <c r="AJ1568" s="296"/>
      <c r="AK1568" s="321"/>
      <c r="AL1568" s="294"/>
      <c r="AM1568" s="294"/>
      <c r="AN1568" s="320"/>
      <c r="AO1568" s="320"/>
      <c r="AP1568" s="320"/>
      <c r="AQ1568" s="320"/>
      <c r="AR1568" s="320"/>
      <c r="AS1568" s="320"/>
      <c r="AT1568" s="320"/>
      <c r="AU1568" s="320"/>
      <c r="AV1568" s="320"/>
      <c r="AW1568" s="320"/>
      <c r="AX1568" s="320"/>
      <c r="AY1568" s="320"/>
      <c r="AZ1568" s="320"/>
      <c r="BA1568" s="320"/>
      <c r="BB1568" s="320"/>
      <c r="BC1568" s="320"/>
      <c r="BD1568" s="320"/>
    </row>
    <row r="1569" spans="1:56" ht="16.5" customHeight="1">
      <c r="A1569" s="312"/>
      <c r="B1569" s="451"/>
      <c r="C1569" s="313"/>
      <c r="D1569" s="313"/>
      <c r="E1569" s="313"/>
      <c r="F1569" s="313"/>
      <c r="G1569" s="313"/>
      <c r="H1569" s="313"/>
      <c r="I1569" s="313"/>
      <c r="J1569" s="313"/>
      <c r="K1569" s="313"/>
      <c r="L1569" s="313"/>
      <c r="M1569" s="313"/>
      <c r="N1569" s="313"/>
      <c r="O1569" s="314"/>
      <c r="P1569" s="314"/>
      <c r="Q1569" s="314"/>
      <c r="R1569" s="314"/>
      <c r="S1569" s="313"/>
      <c r="T1569" s="315"/>
      <c r="U1569" s="316"/>
      <c r="V1569" s="317"/>
      <c r="W1569" s="465"/>
      <c r="X1569" s="464"/>
      <c r="Y1569" s="319"/>
      <c r="Z1569" s="294"/>
      <c r="AA1569" s="294"/>
      <c r="AB1569" s="294"/>
      <c r="AC1569" s="294"/>
      <c r="AD1569" s="294"/>
      <c r="AE1569" s="294"/>
      <c r="AF1569" s="294"/>
      <c r="AG1569" s="294"/>
      <c r="AH1569" s="294"/>
      <c r="AI1569" s="295"/>
      <c r="AJ1569" s="296"/>
      <c r="AK1569" s="321"/>
      <c r="AL1569" s="294"/>
      <c r="AM1569" s="294"/>
      <c r="AN1569" s="320"/>
      <c r="AO1569" s="320"/>
      <c r="AP1569" s="320"/>
      <c r="AQ1569" s="320"/>
      <c r="AR1569" s="320"/>
      <c r="AS1569" s="320"/>
      <c r="AT1569" s="320"/>
      <c r="AU1569" s="320"/>
      <c r="AV1569" s="320"/>
      <c r="AW1569" s="320"/>
      <c r="AX1569" s="320"/>
      <c r="AY1569" s="320"/>
      <c r="AZ1569" s="320"/>
      <c r="BA1569" s="320"/>
      <c r="BB1569" s="320"/>
      <c r="BC1569" s="320"/>
      <c r="BD1569" s="320"/>
    </row>
    <row r="1570" spans="1:56" ht="16.5" customHeight="1">
      <c r="A1570" s="312"/>
      <c r="B1570" s="451"/>
      <c r="C1570" s="313"/>
      <c r="D1570" s="313"/>
      <c r="E1570" s="313"/>
      <c r="F1570" s="313"/>
      <c r="G1570" s="313"/>
      <c r="H1570" s="313"/>
      <c r="I1570" s="313"/>
      <c r="J1570" s="313"/>
      <c r="K1570" s="313"/>
      <c r="L1570" s="313"/>
      <c r="M1570" s="313"/>
      <c r="N1570" s="313"/>
      <c r="O1570" s="314"/>
      <c r="P1570" s="314"/>
      <c r="Q1570" s="314"/>
      <c r="R1570" s="314"/>
      <c r="S1570" s="313"/>
      <c r="T1570" s="315"/>
      <c r="U1570" s="316"/>
      <c r="V1570" s="317"/>
      <c r="W1570" s="465"/>
      <c r="X1570" s="464"/>
      <c r="Y1570" s="319"/>
      <c r="Z1570" s="294"/>
      <c r="AA1570" s="294"/>
      <c r="AB1570" s="294"/>
      <c r="AC1570" s="294"/>
      <c r="AD1570" s="294"/>
      <c r="AE1570" s="294"/>
      <c r="AF1570" s="294"/>
      <c r="AG1570" s="294"/>
      <c r="AH1570" s="294"/>
      <c r="AI1570" s="295"/>
      <c r="AJ1570" s="296"/>
      <c r="AK1570" s="321"/>
      <c r="AL1570" s="294"/>
      <c r="AM1570" s="294"/>
      <c r="AN1570" s="320"/>
      <c r="AO1570" s="320"/>
      <c r="AP1570" s="320"/>
      <c r="AQ1570" s="320"/>
      <c r="AR1570" s="320"/>
      <c r="AS1570" s="320"/>
      <c r="AT1570" s="320"/>
      <c r="AU1570" s="320"/>
      <c r="AV1570" s="320"/>
      <c r="AW1570" s="320"/>
      <c r="AX1570" s="320"/>
      <c r="AY1570" s="320"/>
      <c r="AZ1570" s="320"/>
      <c r="BA1570" s="320"/>
      <c r="BB1570" s="320"/>
      <c r="BC1570" s="320"/>
      <c r="BD1570" s="320"/>
    </row>
    <row r="1571" spans="1:56" ht="16.5" customHeight="1">
      <c r="A1571" s="312"/>
      <c r="B1571" s="451"/>
      <c r="C1571" s="313"/>
      <c r="D1571" s="313"/>
      <c r="E1571" s="313"/>
      <c r="F1571" s="313"/>
      <c r="G1571" s="313"/>
      <c r="H1571" s="313"/>
      <c r="I1571" s="313"/>
      <c r="J1571" s="313"/>
      <c r="K1571" s="313"/>
      <c r="L1571" s="313"/>
      <c r="M1571" s="313"/>
      <c r="N1571" s="313"/>
      <c r="O1571" s="314"/>
      <c r="P1571" s="314"/>
      <c r="Q1571" s="314"/>
      <c r="R1571" s="314"/>
      <c r="S1571" s="313"/>
      <c r="T1571" s="315"/>
      <c r="U1571" s="316"/>
      <c r="V1571" s="317"/>
      <c r="W1571" s="465"/>
      <c r="X1571" s="464"/>
      <c r="Y1571" s="319"/>
      <c r="Z1571" s="294"/>
      <c r="AA1571" s="294"/>
      <c r="AB1571" s="294"/>
      <c r="AC1571" s="294"/>
      <c r="AD1571" s="294"/>
      <c r="AE1571" s="294"/>
      <c r="AF1571" s="294"/>
      <c r="AG1571" s="294"/>
      <c r="AH1571" s="294"/>
      <c r="AI1571" s="295"/>
      <c r="AJ1571" s="296"/>
      <c r="AK1571" s="321"/>
      <c r="AL1571" s="294"/>
      <c r="AM1571" s="294"/>
      <c r="AN1571" s="320"/>
      <c r="AO1571" s="320"/>
      <c r="AP1571" s="320"/>
      <c r="AQ1571" s="320"/>
      <c r="AR1571" s="320"/>
      <c r="AS1571" s="320"/>
      <c r="AT1571" s="320"/>
      <c r="AU1571" s="320"/>
      <c r="AV1571" s="320"/>
      <c r="AW1571" s="320"/>
      <c r="AX1571" s="320"/>
      <c r="AY1571" s="320"/>
      <c r="AZ1571" s="320"/>
      <c r="BA1571" s="320"/>
      <c r="BB1571" s="320"/>
      <c r="BC1571" s="320"/>
      <c r="BD1571" s="320"/>
    </row>
    <row r="1572" spans="1:56" ht="16.5" customHeight="1">
      <c r="A1572" s="312"/>
      <c r="B1572" s="451"/>
      <c r="C1572" s="313"/>
      <c r="D1572" s="313"/>
      <c r="E1572" s="313"/>
      <c r="F1572" s="313"/>
      <c r="G1572" s="313"/>
      <c r="H1572" s="313"/>
      <c r="I1572" s="313"/>
      <c r="J1572" s="313"/>
      <c r="K1572" s="313"/>
      <c r="L1572" s="313"/>
      <c r="M1572" s="313"/>
      <c r="N1572" s="313"/>
      <c r="O1572" s="314"/>
      <c r="P1572" s="314"/>
      <c r="Q1572" s="314"/>
      <c r="R1572" s="314"/>
      <c r="S1572" s="313"/>
      <c r="T1572" s="315"/>
      <c r="U1572" s="316"/>
      <c r="V1572" s="317"/>
      <c r="W1572" s="465"/>
      <c r="X1572" s="464"/>
      <c r="Y1572" s="319"/>
      <c r="Z1572" s="294"/>
      <c r="AA1572" s="294"/>
      <c r="AB1572" s="294"/>
      <c r="AC1572" s="294"/>
      <c r="AD1572" s="294"/>
      <c r="AE1572" s="294"/>
      <c r="AF1572" s="294"/>
      <c r="AG1572" s="294"/>
      <c r="AH1572" s="294"/>
      <c r="AI1572" s="295"/>
      <c r="AJ1572" s="296"/>
      <c r="AK1572" s="321"/>
      <c r="AL1572" s="294"/>
      <c r="AM1572" s="294"/>
      <c r="AN1572" s="320"/>
      <c r="AO1572" s="320"/>
      <c r="AP1572" s="320"/>
      <c r="AQ1572" s="320"/>
      <c r="AR1572" s="320"/>
      <c r="AS1572" s="320"/>
      <c r="AT1572" s="320"/>
      <c r="AU1572" s="320"/>
      <c r="AV1572" s="320"/>
      <c r="AW1572" s="320"/>
      <c r="AX1572" s="320"/>
      <c r="AY1572" s="320"/>
      <c r="AZ1572" s="320"/>
      <c r="BA1572" s="320"/>
      <c r="BB1572" s="320"/>
      <c r="BC1572" s="320"/>
      <c r="BD1572" s="320"/>
    </row>
    <row r="1573" spans="1:56" ht="16.5" customHeight="1">
      <c r="A1573" s="312"/>
      <c r="B1573" s="451"/>
      <c r="C1573" s="313"/>
      <c r="D1573" s="313"/>
      <c r="E1573" s="313"/>
      <c r="F1573" s="313"/>
      <c r="G1573" s="313"/>
      <c r="H1573" s="313"/>
      <c r="I1573" s="313"/>
      <c r="J1573" s="313"/>
      <c r="K1573" s="313"/>
      <c r="L1573" s="313"/>
      <c r="M1573" s="313"/>
      <c r="N1573" s="313"/>
      <c r="O1573" s="314"/>
      <c r="P1573" s="314"/>
      <c r="Q1573" s="314"/>
      <c r="R1573" s="314"/>
      <c r="S1573" s="313"/>
      <c r="T1573" s="315"/>
      <c r="U1573" s="316"/>
      <c r="V1573" s="317"/>
      <c r="W1573" s="465"/>
      <c r="X1573" s="464"/>
      <c r="Y1573" s="319"/>
      <c r="Z1573" s="294"/>
      <c r="AA1573" s="294"/>
      <c r="AB1573" s="294"/>
      <c r="AC1573" s="294"/>
      <c r="AD1573" s="294"/>
      <c r="AE1573" s="294"/>
      <c r="AF1573" s="294"/>
      <c r="AG1573" s="294"/>
      <c r="AH1573" s="294"/>
      <c r="AI1573" s="295"/>
      <c r="AJ1573" s="296"/>
      <c r="AK1573" s="321"/>
      <c r="AL1573" s="294"/>
      <c r="AM1573" s="294"/>
      <c r="AN1573" s="320"/>
      <c r="AO1573" s="320"/>
      <c r="AP1573" s="320"/>
      <c r="AQ1573" s="320"/>
      <c r="AR1573" s="320"/>
      <c r="AS1573" s="320"/>
      <c r="AT1573" s="320"/>
      <c r="AU1573" s="320"/>
      <c r="AV1573" s="320"/>
      <c r="AW1573" s="320"/>
      <c r="AX1573" s="320"/>
      <c r="AY1573" s="320"/>
      <c r="AZ1573" s="320"/>
      <c r="BA1573" s="320"/>
      <c r="BB1573" s="320"/>
      <c r="BC1573" s="320"/>
      <c r="BD1573" s="320"/>
    </row>
    <row r="1574" spans="1:56" ht="16.5" customHeight="1">
      <c r="A1574" s="312"/>
      <c r="B1574" s="451"/>
      <c r="C1574" s="313"/>
      <c r="D1574" s="313"/>
      <c r="E1574" s="313"/>
      <c r="F1574" s="313"/>
      <c r="G1574" s="313"/>
      <c r="H1574" s="313"/>
      <c r="I1574" s="313"/>
      <c r="J1574" s="313"/>
      <c r="K1574" s="313"/>
      <c r="L1574" s="313"/>
      <c r="M1574" s="313"/>
      <c r="N1574" s="313"/>
      <c r="O1574" s="314"/>
      <c r="P1574" s="314"/>
      <c r="Q1574" s="314"/>
      <c r="R1574" s="314"/>
      <c r="S1574" s="313"/>
      <c r="T1574" s="315"/>
      <c r="U1574" s="316"/>
      <c r="V1574" s="317"/>
      <c r="W1574" s="465"/>
      <c r="X1574" s="464"/>
      <c r="Y1574" s="319"/>
      <c r="Z1574" s="294"/>
      <c r="AA1574" s="294"/>
      <c r="AB1574" s="294"/>
      <c r="AC1574" s="294"/>
      <c r="AD1574" s="294"/>
      <c r="AE1574" s="294"/>
      <c r="AF1574" s="294"/>
      <c r="AG1574" s="294"/>
      <c r="AH1574" s="294"/>
      <c r="AI1574" s="295"/>
      <c r="AJ1574" s="296"/>
      <c r="AK1574" s="321"/>
      <c r="AL1574" s="294"/>
      <c r="AM1574" s="294"/>
      <c r="AN1574" s="320"/>
      <c r="AO1574" s="320"/>
      <c r="AP1574" s="320"/>
      <c r="AQ1574" s="320"/>
      <c r="AR1574" s="320"/>
      <c r="AS1574" s="320"/>
      <c r="AT1574" s="320"/>
      <c r="AU1574" s="320"/>
      <c r="AV1574" s="320"/>
      <c r="AW1574" s="320"/>
      <c r="AX1574" s="320"/>
      <c r="AY1574" s="320"/>
      <c r="AZ1574" s="320"/>
      <c r="BA1574" s="320"/>
      <c r="BB1574" s="320"/>
      <c r="BC1574" s="320"/>
      <c r="BD1574" s="320"/>
    </row>
    <row r="1575" spans="1:56" ht="16.5" customHeight="1">
      <c r="A1575" s="312"/>
      <c r="B1575" s="451"/>
      <c r="C1575" s="313"/>
      <c r="D1575" s="313"/>
      <c r="E1575" s="313"/>
      <c r="F1575" s="313"/>
      <c r="G1575" s="313"/>
      <c r="H1575" s="313"/>
      <c r="I1575" s="313"/>
      <c r="J1575" s="313"/>
      <c r="K1575" s="313"/>
      <c r="L1575" s="313"/>
      <c r="M1575" s="313"/>
      <c r="N1575" s="313"/>
      <c r="O1575" s="314"/>
      <c r="P1575" s="314"/>
      <c r="Q1575" s="314"/>
      <c r="R1575" s="314"/>
      <c r="S1575" s="313"/>
      <c r="T1575" s="315"/>
      <c r="U1575" s="316"/>
      <c r="V1575" s="317"/>
      <c r="W1575" s="465"/>
      <c r="X1575" s="464"/>
      <c r="Y1575" s="319"/>
      <c r="Z1575" s="294"/>
      <c r="AA1575" s="294"/>
      <c r="AB1575" s="294"/>
      <c r="AC1575" s="294"/>
      <c r="AD1575" s="294"/>
      <c r="AE1575" s="294"/>
      <c r="AF1575" s="294"/>
      <c r="AG1575" s="294"/>
      <c r="AH1575" s="294"/>
      <c r="AI1575" s="295"/>
      <c r="AJ1575" s="296"/>
      <c r="AK1575" s="321"/>
      <c r="AL1575" s="294"/>
      <c r="AM1575" s="294"/>
      <c r="AN1575" s="320"/>
      <c r="AO1575" s="320"/>
      <c r="AP1575" s="320"/>
      <c r="AQ1575" s="320"/>
      <c r="AR1575" s="320"/>
      <c r="AS1575" s="320"/>
      <c r="AT1575" s="320"/>
      <c r="AU1575" s="320"/>
      <c r="AV1575" s="320"/>
      <c r="AW1575" s="320"/>
      <c r="AX1575" s="320"/>
      <c r="AY1575" s="320"/>
      <c r="AZ1575" s="320"/>
      <c r="BA1575" s="320"/>
      <c r="BB1575" s="320"/>
      <c r="BC1575" s="320"/>
      <c r="BD1575" s="320"/>
    </row>
    <row r="1576" spans="1:56" ht="16.5" customHeight="1">
      <c r="A1576" s="312"/>
      <c r="B1576" s="451"/>
      <c r="C1576" s="313"/>
      <c r="D1576" s="313"/>
      <c r="E1576" s="313"/>
      <c r="F1576" s="313"/>
      <c r="G1576" s="313"/>
      <c r="H1576" s="313"/>
      <c r="I1576" s="313"/>
      <c r="J1576" s="313"/>
      <c r="K1576" s="313"/>
      <c r="L1576" s="313"/>
      <c r="M1576" s="313"/>
      <c r="N1576" s="313"/>
      <c r="O1576" s="314"/>
      <c r="P1576" s="314"/>
      <c r="Q1576" s="314"/>
      <c r="R1576" s="314"/>
      <c r="S1576" s="313"/>
      <c r="T1576" s="315"/>
      <c r="U1576" s="316"/>
      <c r="V1576" s="317"/>
      <c r="W1576" s="465"/>
      <c r="X1576" s="464"/>
      <c r="Y1576" s="319"/>
      <c r="Z1576" s="294"/>
      <c r="AA1576" s="294"/>
      <c r="AB1576" s="294"/>
      <c r="AC1576" s="294"/>
      <c r="AD1576" s="294"/>
      <c r="AE1576" s="294"/>
      <c r="AF1576" s="294"/>
      <c r="AG1576" s="294"/>
      <c r="AH1576" s="294"/>
      <c r="AI1576" s="295"/>
      <c r="AJ1576" s="296"/>
      <c r="AK1576" s="321"/>
      <c r="AL1576" s="294"/>
      <c r="AM1576" s="294"/>
      <c r="AN1576" s="320"/>
      <c r="AO1576" s="320"/>
      <c r="AP1576" s="320"/>
      <c r="AQ1576" s="320"/>
      <c r="AR1576" s="320"/>
      <c r="AS1576" s="320"/>
      <c r="AT1576" s="320"/>
      <c r="AU1576" s="320"/>
      <c r="AV1576" s="320"/>
      <c r="AW1576" s="320"/>
      <c r="AX1576" s="320"/>
      <c r="AY1576" s="320"/>
      <c r="AZ1576" s="320"/>
      <c r="BA1576" s="320"/>
      <c r="BB1576" s="320"/>
      <c r="BC1576" s="320"/>
      <c r="BD1576" s="320"/>
    </row>
    <row r="1577" spans="1:56" ht="16.5" customHeight="1">
      <c r="A1577" s="312"/>
      <c r="B1577" s="451"/>
      <c r="C1577" s="313"/>
      <c r="D1577" s="313"/>
      <c r="E1577" s="313"/>
      <c r="F1577" s="313"/>
      <c r="G1577" s="313"/>
      <c r="H1577" s="313"/>
      <c r="I1577" s="313"/>
      <c r="J1577" s="313"/>
      <c r="K1577" s="313"/>
      <c r="L1577" s="313"/>
      <c r="M1577" s="313"/>
      <c r="N1577" s="313"/>
      <c r="O1577" s="314"/>
      <c r="P1577" s="314"/>
      <c r="Q1577" s="314"/>
      <c r="R1577" s="314"/>
      <c r="S1577" s="313"/>
      <c r="T1577" s="315"/>
      <c r="U1577" s="316"/>
      <c r="V1577" s="317"/>
      <c r="W1577" s="465"/>
      <c r="X1577" s="464"/>
      <c r="Y1577" s="319"/>
      <c r="Z1577" s="294"/>
      <c r="AA1577" s="294"/>
      <c r="AB1577" s="294"/>
      <c r="AC1577" s="294"/>
      <c r="AD1577" s="294"/>
      <c r="AE1577" s="294"/>
      <c r="AF1577" s="294"/>
      <c r="AG1577" s="294"/>
      <c r="AH1577" s="294"/>
      <c r="AI1577" s="295"/>
      <c r="AJ1577" s="296"/>
      <c r="AK1577" s="321"/>
      <c r="AL1577" s="294"/>
      <c r="AM1577" s="294"/>
      <c r="AN1577" s="320"/>
      <c r="AO1577" s="320"/>
      <c r="AP1577" s="320"/>
      <c r="AQ1577" s="320"/>
      <c r="AR1577" s="320"/>
      <c r="AS1577" s="320"/>
      <c r="AT1577" s="320"/>
      <c r="AU1577" s="320"/>
      <c r="AV1577" s="320"/>
      <c r="AW1577" s="320"/>
      <c r="AX1577" s="320"/>
      <c r="AY1577" s="320"/>
      <c r="AZ1577" s="320"/>
      <c r="BA1577" s="320"/>
      <c r="BB1577" s="320"/>
      <c r="BC1577" s="320"/>
      <c r="BD1577" s="320"/>
    </row>
    <row r="1578" spans="1:56" ht="16.5" customHeight="1">
      <c r="A1578" s="312"/>
      <c r="B1578" s="451"/>
      <c r="C1578" s="313"/>
      <c r="D1578" s="313"/>
      <c r="E1578" s="313"/>
      <c r="F1578" s="313"/>
      <c r="G1578" s="313"/>
      <c r="H1578" s="313"/>
      <c r="I1578" s="313"/>
      <c r="J1578" s="313"/>
      <c r="K1578" s="313"/>
      <c r="L1578" s="313"/>
      <c r="M1578" s="313"/>
      <c r="N1578" s="313"/>
      <c r="O1578" s="314"/>
      <c r="P1578" s="314"/>
      <c r="Q1578" s="314"/>
      <c r="R1578" s="314"/>
      <c r="S1578" s="313"/>
      <c r="T1578" s="315"/>
      <c r="U1578" s="316"/>
      <c r="V1578" s="317"/>
      <c r="W1578" s="465"/>
      <c r="X1578" s="464"/>
      <c r="Y1578" s="319"/>
      <c r="Z1578" s="294"/>
      <c r="AA1578" s="294"/>
      <c r="AB1578" s="294"/>
      <c r="AC1578" s="294"/>
      <c r="AD1578" s="294"/>
      <c r="AE1578" s="294"/>
      <c r="AF1578" s="294"/>
      <c r="AG1578" s="294"/>
      <c r="AH1578" s="294"/>
      <c r="AI1578" s="295"/>
      <c r="AJ1578" s="296"/>
      <c r="AK1578" s="321"/>
      <c r="AL1578" s="294"/>
      <c r="AM1578" s="294"/>
      <c r="AN1578" s="320"/>
      <c r="AO1578" s="320"/>
      <c r="AP1578" s="320"/>
      <c r="AQ1578" s="320"/>
      <c r="AR1578" s="320"/>
      <c r="AS1578" s="320"/>
      <c r="AT1578" s="320"/>
      <c r="AU1578" s="320"/>
      <c r="AV1578" s="320"/>
      <c r="AW1578" s="320"/>
      <c r="AX1578" s="320"/>
      <c r="AY1578" s="320"/>
      <c r="AZ1578" s="320"/>
      <c r="BA1578" s="320"/>
      <c r="BB1578" s="320"/>
      <c r="BC1578" s="320"/>
      <c r="BD1578" s="320"/>
    </row>
    <row r="1579" spans="1:56" ht="16.5" customHeight="1">
      <c r="A1579" s="312"/>
      <c r="B1579" s="451"/>
      <c r="C1579" s="313"/>
      <c r="D1579" s="313"/>
      <c r="E1579" s="313"/>
      <c r="F1579" s="313"/>
      <c r="G1579" s="313"/>
      <c r="H1579" s="313"/>
      <c r="I1579" s="313"/>
      <c r="J1579" s="313"/>
      <c r="K1579" s="313"/>
      <c r="L1579" s="313"/>
      <c r="M1579" s="313"/>
      <c r="N1579" s="313"/>
      <c r="O1579" s="314"/>
      <c r="P1579" s="314"/>
      <c r="Q1579" s="314"/>
      <c r="R1579" s="314"/>
      <c r="S1579" s="313"/>
      <c r="T1579" s="315"/>
      <c r="U1579" s="316"/>
      <c r="V1579" s="317"/>
      <c r="W1579" s="465"/>
      <c r="X1579" s="464"/>
      <c r="Y1579" s="319"/>
      <c r="Z1579" s="294"/>
      <c r="AA1579" s="294"/>
      <c r="AB1579" s="294"/>
      <c r="AC1579" s="294"/>
      <c r="AD1579" s="294"/>
      <c r="AE1579" s="294"/>
      <c r="AF1579" s="294"/>
      <c r="AG1579" s="294"/>
      <c r="AH1579" s="294"/>
      <c r="AI1579" s="295"/>
      <c r="AJ1579" s="296"/>
      <c r="AK1579" s="321"/>
      <c r="AL1579" s="294"/>
      <c r="AM1579" s="294"/>
      <c r="AN1579" s="320"/>
      <c r="AO1579" s="320"/>
      <c r="AP1579" s="320"/>
      <c r="AQ1579" s="320"/>
      <c r="AR1579" s="320"/>
      <c r="AS1579" s="320"/>
      <c r="AT1579" s="320"/>
      <c r="AU1579" s="320"/>
      <c r="AV1579" s="320"/>
      <c r="AW1579" s="320"/>
      <c r="AX1579" s="320"/>
      <c r="AY1579" s="320"/>
      <c r="AZ1579" s="320"/>
      <c r="BA1579" s="320"/>
      <c r="BB1579" s="320"/>
      <c r="BC1579" s="320"/>
      <c r="BD1579" s="320"/>
    </row>
    <row r="1580" spans="1:56" ht="16.5" customHeight="1">
      <c r="A1580" s="312"/>
      <c r="B1580" s="451"/>
      <c r="C1580" s="313"/>
      <c r="D1580" s="313"/>
      <c r="E1580" s="313"/>
      <c r="F1580" s="313"/>
      <c r="G1580" s="313"/>
      <c r="H1580" s="313"/>
      <c r="I1580" s="313"/>
      <c r="J1580" s="313"/>
      <c r="K1580" s="313"/>
      <c r="L1580" s="313"/>
      <c r="M1580" s="313"/>
      <c r="N1580" s="313"/>
      <c r="O1580" s="314"/>
      <c r="P1580" s="314"/>
      <c r="Q1580" s="314"/>
      <c r="R1580" s="314"/>
      <c r="S1580" s="313"/>
      <c r="T1580" s="315"/>
      <c r="U1580" s="316"/>
      <c r="V1580" s="317"/>
      <c r="W1580" s="465"/>
      <c r="X1580" s="464"/>
      <c r="Y1580" s="319"/>
      <c r="Z1580" s="294"/>
      <c r="AA1580" s="294"/>
      <c r="AB1580" s="294"/>
      <c r="AC1580" s="294"/>
      <c r="AD1580" s="294"/>
      <c r="AE1580" s="294"/>
      <c r="AF1580" s="294"/>
      <c r="AG1580" s="294"/>
      <c r="AH1580" s="294"/>
      <c r="AI1580" s="295"/>
      <c r="AJ1580" s="296"/>
      <c r="AK1580" s="321"/>
      <c r="AL1580" s="294"/>
      <c r="AM1580" s="294"/>
      <c r="AN1580" s="320"/>
      <c r="AO1580" s="320"/>
      <c r="AP1580" s="320"/>
      <c r="AQ1580" s="320"/>
      <c r="AR1580" s="320"/>
      <c r="AS1580" s="320"/>
      <c r="AT1580" s="320"/>
      <c r="AU1580" s="320"/>
      <c r="AV1580" s="320"/>
      <c r="AW1580" s="320"/>
      <c r="AX1580" s="320"/>
      <c r="AY1580" s="320"/>
      <c r="AZ1580" s="320"/>
      <c r="BA1580" s="320"/>
      <c r="BB1580" s="320"/>
      <c r="BC1580" s="320"/>
      <c r="BD1580" s="320"/>
    </row>
  </sheetData>
  <mergeCells count="49">
    <mergeCell ref="Z583:AD583"/>
    <mergeCell ref="C583:X583"/>
    <mergeCell ref="C586:X586"/>
    <mergeCell ref="C587:X587"/>
    <mergeCell ref="AG4:AG5"/>
    <mergeCell ref="V31:V32"/>
    <mergeCell ref="A583:B583"/>
    <mergeCell ref="U469:U470"/>
    <mergeCell ref="U500:U501"/>
    <mergeCell ref="W31:W32"/>
    <mergeCell ref="X31:X32"/>
    <mergeCell ref="X246:X248"/>
    <mergeCell ref="AO372:AT372"/>
    <mergeCell ref="AL473:AO473"/>
    <mergeCell ref="E580:S580"/>
    <mergeCell ref="T580:V580"/>
    <mergeCell ref="A4:A5"/>
    <mergeCell ref="B4:B5"/>
    <mergeCell ref="C4:C5"/>
    <mergeCell ref="D4:D5"/>
    <mergeCell ref="E4:E5"/>
    <mergeCell ref="S4:S5"/>
    <mergeCell ref="T31:T32"/>
    <mergeCell ref="T185:T187"/>
    <mergeCell ref="T334:T335"/>
    <mergeCell ref="T469:T470"/>
    <mergeCell ref="U31:U32"/>
    <mergeCell ref="U101:U103"/>
    <mergeCell ref="E371:S371"/>
    <mergeCell ref="T371:Y371"/>
    <mergeCell ref="Z371:AF371"/>
    <mergeCell ref="E372:S372"/>
    <mergeCell ref="T372:Y372"/>
    <mergeCell ref="Z372:AF372"/>
    <mergeCell ref="A6:B6"/>
    <mergeCell ref="AK6:AV6"/>
    <mergeCell ref="E370:S370"/>
    <mergeCell ref="T370:Y370"/>
    <mergeCell ref="Z370:AF370"/>
    <mergeCell ref="U106:U107"/>
    <mergeCell ref="U185:U187"/>
    <mergeCell ref="U334:U335"/>
    <mergeCell ref="A1:AF1"/>
    <mergeCell ref="A2:AF2"/>
    <mergeCell ref="F4:R4"/>
    <mergeCell ref="T4:V4"/>
    <mergeCell ref="W4:Y4"/>
    <mergeCell ref="AA4:AF4"/>
    <mergeCell ref="Z4:Z5"/>
  </mergeCells>
  <hyperlinks>
    <hyperlink ref="B152" r:id="rId1"/>
    <hyperlink ref="B156" r:id="rId2"/>
    <hyperlink ref="AJ184" r:id="rId3"/>
    <hyperlink ref="B228" r:id="rId4"/>
    <hyperlink ref="B247" r:id="rId5"/>
    <hyperlink ref="B248" r:id="rId6"/>
    <hyperlink ref="B249" r:id="rId7"/>
    <hyperlink ref="B250" r:id="rId8"/>
    <hyperlink ref="B251" r:id="rId9"/>
    <hyperlink ref="B252" r:id="rId10"/>
    <hyperlink ref="AJ542" r:id="rId11"/>
  </hyperlinks>
  <pageMargins left="7.8472222222222193E-2" right="7.8472222222222193E-2" top="0.156944444444444" bottom="0.156944444444444" header="0" footer="0"/>
  <pageSetup paperSize="10000" scale="40" orientation="landscape" r:id="rId12"/>
  <extLst>
    <ext xmlns:x14="http://schemas.microsoft.com/office/spreadsheetml/2009/9/main" uri="{CCE6A557-97BC-4b89-ADB6-D9C93CAAB3DF}">
      <x14:dataValidations xmlns:xm="http://schemas.microsoft.com/office/excel/2006/main" count="1">
        <x14:dataValidation type="list" allowBlank="1">
          <x14:formula1>
            <xm:f>CODES!$A$2:$A$66</xm:f>
          </x14:formula1>
          <xm:sqref>D530 C366:D369 C406:C411 C496:C532 C533:D545 D374:D389 D391:D392 D408:D416 D394:D399 D401:D405 D439:D440 D442:D457 D459 D471:D476 D480:D528 D461:D467 D418:D419 D421 D423:D435 C415:C494 C146:C355 C546:C573 D548:D573 C574:D579 C357:C365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00"/>
  <sheetViews>
    <sheetView workbookViewId="0">
      <selection sqref="A1:A2"/>
    </sheetView>
  </sheetViews>
  <sheetFormatPr defaultColWidth="14.42578125" defaultRowHeight="15" customHeight="1"/>
  <cols>
    <col min="1" max="1" width="30.140625" customWidth="1"/>
    <col min="2" max="2" width="53" customWidth="1"/>
    <col min="3" max="3" width="17.28515625" customWidth="1"/>
    <col min="4" max="4" width="13.5703125" customWidth="1"/>
    <col min="5" max="5" width="10.28515625" hidden="1" customWidth="1"/>
    <col min="6" max="8" width="7.7109375" hidden="1" customWidth="1"/>
    <col min="9" max="9" width="12" customWidth="1"/>
    <col min="10" max="10" width="11.28515625" customWidth="1"/>
    <col min="11" max="11" width="7.7109375" customWidth="1"/>
    <col min="12" max="12" width="10.140625" customWidth="1"/>
    <col min="13" max="13" width="13.140625" customWidth="1"/>
    <col min="14" max="14" width="12.85546875" hidden="1" customWidth="1"/>
    <col min="15" max="15" width="13" hidden="1" customWidth="1"/>
    <col min="16" max="16" width="12" hidden="1" customWidth="1"/>
    <col min="17" max="17" width="13.7109375" hidden="1" customWidth="1"/>
    <col min="18" max="18" width="9.42578125" customWidth="1"/>
    <col min="19" max="19" width="11.7109375" customWidth="1"/>
    <col min="20" max="20" width="11.85546875" customWidth="1"/>
    <col min="21" max="21" width="9.140625" customWidth="1"/>
    <col min="22" max="22" width="11.85546875" customWidth="1"/>
    <col min="23" max="23" width="15" customWidth="1"/>
    <col min="24" max="24" width="9.140625" customWidth="1"/>
    <col min="25" max="25" width="9.140625" hidden="1" customWidth="1"/>
    <col min="26" max="31" width="7.42578125" hidden="1" customWidth="1"/>
    <col min="32" max="32" width="9.140625" hidden="1" customWidth="1"/>
    <col min="33" max="33" width="10.28515625" customWidth="1"/>
    <col min="34" max="34" width="17.140625" customWidth="1"/>
    <col min="35" max="35" width="32.140625" customWidth="1"/>
    <col min="36" max="36" width="21.28515625" customWidth="1"/>
    <col min="37" max="37" width="25.85546875" customWidth="1"/>
    <col min="38" max="39" width="9.140625" customWidth="1"/>
    <col min="40" max="40" width="11.7109375" customWidth="1"/>
    <col min="41" max="42" width="9.42578125" customWidth="1"/>
    <col min="43" max="43" width="9.140625" customWidth="1"/>
    <col min="44" max="45" width="9.42578125" customWidth="1"/>
    <col min="46" max="46" width="11" customWidth="1"/>
    <col min="47" max="47" width="9.42578125" customWidth="1"/>
    <col min="48" max="51" width="9.140625" customWidth="1"/>
    <col min="52" max="52" width="11.7109375" customWidth="1"/>
    <col min="53" max="55" width="9.140625" customWidth="1"/>
  </cols>
  <sheetData>
    <row r="1" spans="1:55" ht="20.25" customHeight="1">
      <c r="A1" s="371" t="s">
        <v>2</v>
      </c>
      <c r="B1" s="373" t="s">
        <v>3</v>
      </c>
      <c r="C1" s="373" t="s">
        <v>4</v>
      </c>
      <c r="D1" s="373" t="s">
        <v>6</v>
      </c>
      <c r="E1" s="353" t="s">
        <v>7</v>
      </c>
      <c r="F1" s="354"/>
      <c r="G1" s="354"/>
      <c r="H1" s="354"/>
      <c r="I1" s="354"/>
      <c r="J1" s="354"/>
      <c r="K1" s="354"/>
      <c r="L1" s="354"/>
      <c r="M1" s="354"/>
      <c r="N1" s="354"/>
      <c r="O1" s="354"/>
      <c r="P1" s="354"/>
      <c r="Q1" s="355"/>
      <c r="R1" s="371" t="s">
        <v>8</v>
      </c>
      <c r="S1" s="356" t="s">
        <v>9</v>
      </c>
      <c r="T1" s="354"/>
      <c r="U1" s="355"/>
      <c r="V1" s="356" t="s">
        <v>10</v>
      </c>
      <c r="W1" s="354"/>
      <c r="X1" s="355"/>
      <c r="Y1" s="377" t="s">
        <v>11</v>
      </c>
      <c r="Z1" s="357" t="s">
        <v>12</v>
      </c>
      <c r="AA1" s="354"/>
      <c r="AB1" s="354"/>
      <c r="AC1" s="354"/>
      <c r="AD1" s="354"/>
      <c r="AE1" s="355"/>
      <c r="AF1" s="377" t="s">
        <v>13</v>
      </c>
      <c r="AG1" s="52"/>
      <c r="AH1" s="53"/>
      <c r="AI1" s="53"/>
      <c r="AJ1" s="12"/>
      <c r="AK1" s="52"/>
      <c r="AL1" s="52"/>
      <c r="AM1" s="52"/>
      <c r="AN1" s="52"/>
      <c r="AO1" s="52"/>
      <c r="AP1" s="52"/>
      <c r="AQ1" s="52"/>
      <c r="AR1" s="52"/>
      <c r="AS1" s="52"/>
      <c r="AT1" s="52"/>
      <c r="AU1" s="52"/>
      <c r="AV1" s="52"/>
      <c r="AW1" s="52"/>
      <c r="AX1" s="52"/>
      <c r="AY1" s="52"/>
      <c r="AZ1" s="52"/>
      <c r="BA1" s="52"/>
      <c r="BB1" s="52"/>
      <c r="BC1" s="52"/>
    </row>
    <row r="2" spans="1:55" ht="11.25" customHeight="1">
      <c r="A2" s="372"/>
      <c r="B2" s="372"/>
      <c r="C2" s="372"/>
      <c r="D2" s="372"/>
      <c r="E2" s="7" t="s">
        <v>14</v>
      </c>
      <c r="F2" s="7" t="s">
        <v>15</v>
      </c>
      <c r="G2" s="7" t="s">
        <v>16</v>
      </c>
      <c r="H2" s="7" t="s">
        <v>17</v>
      </c>
      <c r="I2" s="21" t="s">
        <v>18</v>
      </c>
      <c r="J2" s="21" t="s">
        <v>19</v>
      </c>
      <c r="K2" s="22" t="s">
        <v>20</v>
      </c>
      <c r="L2" s="21" t="s">
        <v>21</v>
      </c>
      <c r="M2" s="21" t="s">
        <v>22</v>
      </c>
      <c r="N2" s="23" t="s">
        <v>23</v>
      </c>
      <c r="O2" s="23" t="s">
        <v>24</v>
      </c>
      <c r="P2" s="23" t="s">
        <v>25</v>
      </c>
      <c r="Q2" s="23" t="s">
        <v>26</v>
      </c>
      <c r="R2" s="372"/>
      <c r="S2" s="30" t="s">
        <v>27</v>
      </c>
      <c r="T2" s="31" t="s">
        <v>28</v>
      </c>
      <c r="U2" s="32" t="s">
        <v>29</v>
      </c>
      <c r="V2" s="30" t="s">
        <v>27</v>
      </c>
      <c r="W2" s="31" t="s">
        <v>28</v>
      </c>
      <c r="X2" s="33" t="s">
        <v>29</v>
      </c>
      <c r="Y2" s="372"/>
      <c r="Z2" s="47" t="s">
        <v>16</v>
      </c>
      <c r="AA2" s="47" t="s">
        <v>17</v>
      </c>
      <c r="AB2" s="47" t="s">
        <v>18</v>
      </c>
      <c r="AC2" s="47" t="s">
        <v>19</v>
      </c>
      <c r="AD2" s="47" t="s">
        <v>20</v>
      </c>
      <c r="AE2" s="47" t="s">
        <v>25</v>
      </c>
      <c r="AF2" s="372"/>
      <c r="AG2" s="54"/>
      <c r="AH2" s="31" t="s">
        <v>30</v>
      </c>
      <c r="AI2" s="31" t="s">
        <v>31</v>
      </c>
      <c r="AJ2" s="31" t="s">
        <v>32</v>
      </c>
      <c r="AK2" s="52"/>
      <c r="AL2" s="52"/>
      <c r="AM2" s="52"/>
      <c r="AN2" s="52"/>
      <c r="AO2" s="52"/>
      <c r="AP2" s="52"/>
      <c r="AQ2" s="52"/>
      <c r="AR2" s="52"/>
      <c r="AS2" s="52"/>
      <c r="AT2" s="52"/>
      <c r="AU2" s="52"/>
      <c r="AV2" s="52"/>
      <c r="AW2" s="52"/>
      <c r="AX2" s="52"/>
      <c r="AY2" s="52"/>
      <c r="AZ2" s="52"/>
      <c r="BA2" s="52"/>
      <c r="BB2" s="52"/>
      <c r="BC2" s="52"/>
    </row>
    <row r="3" spans="1:55" ht="17.25" customHeight="1">
      <c r="A3" s="358" t="s">
        <v>33</v>
      </c>
      <c r="B3" s="354"/>
      <c r="C3" s="8"/>
      <c r="D3" s="8"/>
      <c r="E3" s="9"/>
      <c r="F3" s="9"/>
      <c r="G3" s="9"/>
      <c r="H3" s="9"/>
      <c r="I3" s="24"/>
      <c r="J3" s="24"/>
      <c r="K3" s="25"/>
      <c r="L3" s="24"/>
      <c r="M3" s="24"/>
      <c r="N3" s="9"/>
      <c r="O3" s="9"/>
      <c r="P3" s="9"/>
      <c r="Q3" s="9"/>
      <c r="R3" s="9"/>
      <c r="S3" s="9"/>
      <c r="T3" s="24"/>
      <c r="U3" s="9"/>
      <c r="V3" s="9"/>
      <c r="W3" s="34"/>
      <c r="X3" s="35"/>
      <c r="Y3" s="48"/>
      <c r="Z3" s="48"/>
      <c r="AA3" s="48"/>
      <c r="AB3" s="48"/>
      <c r="AC3" s="48"/>
      <c r="AD3" s="48"/>
      <c r="AE3" s="48"/>
      <c r="AF3" s="48"/>
      <c r="AG3" s="52"/>
      <c r="AH3" s="55"/>
      <c r="AI3" s="55"/>
      <c r="AJ3" s="359"/>
      <c r="AK3" s="354"/>
      <c r="AL3" s="354"/>
      <c r="AM3" s="354"/>
      <c r="AN3" s="354"/>
      <c r="AO3" s="354"/>
      <c r="AP3" s="354"/>
      <c r="AQ3" s="354"/>
      <c r="AR3" s="354"/>
      <c r="AS3" s="354"/>
      <c r="AT3" s="354"/>
      <c r="AU3" s="355"/>
      <c r="AV3" s="52"/>
      <c r="AW3" s="52"/>
      <c r="AX3" s="52"/>
      <c r="AY3" s="52"/>
      <c r="AZ3" s="52"/>
      <c r="BA3" s="52"/>
      <c r="BB3" s="52"/>
      <c r="BC3" s="52"/>
    </row>
    <row r="4" spans="1:55" ht="39" customHeight="1">
      <c r="A4" s="10">
        <f>IF(C4=0,"  ",VLOOKUP(C4,CODES!$A$1:$B$143,2,FALSE))</f>
        <v>200000100005000</v>
      </c>
      <c r="B4" s="11" t="s">
        <v>1733</v>
      </c>
      <c r="C4" s="12" t="s">
        <v>206</v>
      </c>
      <c r="D4" s="12" t="s">
        <v>44</v>
      </c>
      <c r="E4" s="13" t="str">
        <f t="shared" ref="E4:H4" si="0">IF($D4="Public Bidding","Date Required",IF($D4="Shopping","n/a",IF($D4="Small Value Procurement","n/a",IF($D4="Lease of Venue","n/a",IF($D4="Agency to Agency","n/a",IF($D4="Direct Contracting","n/a",IF($D4="Emergency Cases","n/a",IF($D4=""," ","Check Mode of Proc"))))))))</f>
        <v>n/a</v>
      </c>
      <c r="F4" s="13" t="str">
        <f t="shared" si="0"/>
        <v>n/a</v>
      </c>
      <c r="G4" s="13" t="str">
        <f t="shared" si="0"/>
        <v>n/a</v>
      </c>
      <c r="H4" s="13" t="str">
        <f t="shared" si="0"/>
        <v>n/a</v>
      </c>
      <c r="I4" s="26">
        <v>44734</v>
      </c>
      <c r="J4" s="26">
        <v>44734</v>
      </c>
      <c r="K4" s="27" t="str">
        <f t="shared" ref="K4:K521" si="1">IF($D4="Public Bidding","Date Required",IF($D4="Shopping","n/a",IF($D4="Small Value Procurement","n/a",IF($D4="Lease of Venue","n/a",IF($D4="Agency to Agency","n/a",IF($D4="Direct Contracting","n/a",IF($D4="Emergency Cases","n/a",IF($D4=""," ","Check Mode of Proc"))))))))</f>
        <v>n/a</v>
      </c>
      <c r="L4" s="26">
        <v>44746</v>
      </c>
      <c r="M4" s="12" t="str">
        <f t="shared" ref="M4:Q4" si="2">IF($D4="Public Bidding","Date Required",IF($D4="Shopping","Date Required",IF($D4="Small Value Procurement","Date Required",IF($D4="Lease of Venue","Date Required",IF($D4="Agency to Agency","Date Required",IF($D4="Direct Contracting","Date Required",IF($D4="Emergency Cases","Date Required",IF($D4=""," ","Check Mode of Proc"))))))))</f>
        <v>Date Required</v>
      </c>
      <c r="N4" s="28" t="str">
        <f t="shared" si="2"/>
        <v>Date Required</v>
      </c>
      <c r="O4" s="28" t="str">
        <f t="shared" si="2"/>
        <v>Date Required</v>
      </c>
      <c r="P4" s="28" t="str">
        <f t="shared" si="2"/>
        <v>Date Required</v>
      </c>
      <c r="Q4" s="28" t="str">
        <f t="shared" si="2"/>
        <v>Date Required</v>
      </c>
      <c r="R4" s="36" t="s">
        <v>38</v>
      </c>
      <c r="S4" s="37">
        <f t="shared" ref="S4:S8" si="3">SUM(T4:U4)</f>
        <v>34000</v>
      </c>
      <c r="T4" s="38">
        <v>34000</v>
      </c>
      <c r="U4" s="39"/>
      <c r="V4" s="37">
        <f t="shared" ref="V4:V33" si="4">SUM(W4:X4)</f>
        <v>30600</v>
      </c>
      <c r="W4" s="38">
        <v>30600</v>
      </c>
      <c r="X4" s="40"/>
      <c r="Y4" s="36" t="str">
        <f t="shared" ref="Y4:AE4" si="5">IF($D4="Public Bidding","Date Required",IF($D4="Shopping","n/a",IF($D4="Small Value Procurement","n/a",IF($D4="Lease of Venue","n/a",IF($D4="Agency to Agency","n/a",IF($D4="Direct Contracting","n/a",IF($D4="Emergency Cases","n/a","Check Mode of Proc")))))))</f>
        <v>n/a</v>
      </c>
      <c r="Z4" s="36" t="str">
        <f t="shared" si="5"/>
        <v>n/a</v>
      </c>
      <c r="AA4" s="36" t="str">
        <f t="shared" si="5"/>
        <v>n/a</v>
      </c>
      <c r="AB4" s="36" t="str">
        <f t="shared" si="5"/>
        <v>n/a</v>
      </c>
      <c r="AC4" s="36" t="str">
        <f t="shared" si="5"/>
        <v>n/a</v>
      </c>
      <c r="AD4" s="36" t="str">
        <f t="shared" si="5"/>
        <v>n/a</v>
      </c>
      <c r="AE4" s="36" t="str">
        <f t="shared" si="5"/>
        <v>n/a</v>
      </c>
      <c r="AF4" s="49"/>
      <c r="AG4" s="49"/>
      <c r="AH4" s="12" t="s">
        <v>1734</v>
      </c>
      <c r="AI4" s="56" t="s">
        <v>685</v>
      </c>
      <c r="AJ4" s="57" t="s">
        <v>1735</v>
      </c>
      <c r="AK4" s="52"/>
      <c r="AL4" s="52"/>
      <c r="AM4" s="52"/>
      <c r="AN4" s="58"/>
      <c r="AO4" s="52"/>
      <c r="AP4" s="52"/>
      <c r="AQ4" s="52"/>
      <c r="AR4" s="52"/>
      <c r="AS4" s="52"/>
      <c r="AT4" s="52"/>
      <c r="AU4" s="52"/>
      <c r="AV4" s="52"/>
      <c r="AW4" s="52"/>
      <c r="AX4" s="68"/>
      <c r="AY4" s="52"/>
      <c r="AZ4" s="69"/>
      <c r="BA4" s="52"/>
      <c r="BB4" s="52"/>
      <c r="BC4" s="52"/>
    </row>
    <row r="5" spans="1:55" ht="53.25" customHeight="1">
      <c r="A5" s="10">
        <f>IF(C5=0,"  ",VLOOKUP(C5,CODES!$A$1:$B$143,2,FALSE))</f>
        <v>100000100001000</v>
      </c>
      <c r="B5" s="11" t="s">
        <v>1736</v>
      </c>
      <c r="C5" s="12" t="s">
        <v>49</v>
      </c>
      <c r="D5" s="12" t="s">
        <v>44</v>
      </c>
      <c r="E5" s="13" t="str">
        <f t="shared" ref="E5:H5" si="6">IF($D5="Public Bidding","Date Required",IF($D5="Shopping","n/a",IF($D5="Small Value Procurement","n/a",IF($D5="Lease of Venue","n/a",IF($D5="Agency to Agency","n/a",IF($D5="Direct Contracting","n/a",IF($D5="Emergency Cases","n/a",IF($D5=""," ","Check Mode of Proc"))))))))</f>
        <v>n/a</v>
      </c>
      <c r="F5" s="13" t="str">
        <f t="shared" si="6"/>
        <v>n/a</v>
      </c>
      <c r="G5" s="13" t="str">
        <f t="shared" si="6"/>
        <v>n/a</v>
      </c>
      <c r="H5" s="13" t="str">
        <f t="shared" si="6"/>
        <v>n/a</v>
      </c>
      <c r="I5" s="26">
        <v>44732</v>
      </c>
      <c r="J5" s="26">
        <v>44732</v>
      </c>
      <c r="K5" s="27" t="str">
        <f t="shared" si="1"/>
        <v>n/a</v>
      </c>
      <c r="L5" s="26">
        <v>44746</v>
      </c>
      <c r="M5" s="12" t="str">
        <f t="shared" ref="M5:Q5" si="7">IF($D5="Public Bidding","Date Required",IF($D5="Shopping","Date Required",IF($D5="Small Value Procurement","Date Required",IF($D5="Lease of Venue","Date Required",IF($D5="Agency to Agency","Date Required",IF($D5="Direct Contracting","Date Required",IF($D5="Emergency Cases","Date Required",IF($D5=""," ","Check Mode of Proc"))))))))</f>
        <v>Date Required</v>
      </c>
      <c r="N5" s="28" t="str">
        <f t="shared" si="7"/>
        <v>Date Required</v>
      </c>
      <c r="O5" s="28" t="str">
        <f t="shared" si="7"/>
        <v>Date Required</v>
      </c>
      <c r="P5" s="28" t="str">
        <f t="shared" si="7"/>
        <v>Date Required</v>
      </c>
      <c r="Q5" s="28" t="str">
        <f t="shared" si="7"/>
        <v>Date Required</v>
      </c>
      <c r="R5" s="36" t="s">
        <v>38</v>
      </c>
      <c r="S5" s="37">
        <f t="shared" si="3"/>
        <v>14530</v>
      </c>
      <c r="T5" s="38">
        <v>14530</v>
      </c>
      <c r="U5" s="39"/>
      <c r="V5" s="37">
        <f t="shared" si="4"/>
        <v>8160</v>
      </c>
      <c r="W5" s="38">
        <v>8160</v>
      </c>
      <c r="X5" s="40"/>
      <c r="Y5" s="36" t="str">
        <f t="shared" ref="Y5:AE5" si="8">IF($D5="Public Bidding","Date Required",IF($D5="Shopping","n/a",IF($D5="Small Value Procurement","n/a",IF($D5="Lease of Venue","n/a",IF($D5="Agency to Agency","n/a",IF($D5="Direct Contracting","n/a",IF($D5="Emergency Cases","n/a","Check Mode of Proc")))))))</f>
        <v>n/a</v>
      </c>
      <c r="Z5" s="36" t="str">
        <f t="shared" si="8"/>
        <v>n/a</v>
      </c>
      <c r="AA5" s="36" t="str">
        <f t="shared" si="8"/>
        <v>n/a</v>
      </c>
      <c r="AB5" s="36" t="str">
        <f t="shared" si="8"/>
        <v>n/a</v>
      </c>
      <c r="AC5" s="36" t="str">
        <f t="shared" si="8"/>
        <v>n/a</v>
      </c>
      <c r="AD5" s="36" t="str">
        <f t="shared" si="8"/>
        <v>n/a</v>
      </c>
      <c r="AE5" s="36" t="str">
        <f t="shared" si="8"/>
        <v>n/a</v>
      </c>
      <c r="AF5" s="49"/>
      <c r="AG5" s="49"/>
      <c r="AH5" s="12" t="s">
        <v>1737</v>
      </c>
      <c r="AI5" s="59" t="s">
        <v>1738</v>
      </c>
      <c r="AJ5" s="57" t="s">
        <v>1695</v>
      </c>
      <c r="AK5" s="52"/>
      <c r="AL5" s="52"/>
      <c r="AM5" s="52"/>
      <c r="AN5" s="58"/>
      <c r="AO5" s="52"/>
      <c r="AP5" s="52"/>
      <c r="AQ5" s="52"/>
      <c r="AR5" s="52"/>
      <c r="AS5" s="52"/>
      <c r="AT5" s="52"/>
      <c r="AU5" s="52"/>
      <c r="AV5" s="52"/>
      <c r="AW5" s="52"/>
      <c r="AX5" s="68"/>
      <c r="AY5" s="52"/>
      <c r="AZ5" s="69"/>
      <c r="BA5" s="52"/>
      <c r="BB5" s="52"/>
      <c r="BC5" s="52"/>
    </row>
    <row r="6" spans="1:55" ht="54" customHeight="1">
      <c r="A6" s="10">
        <f>IF(C6=0,"  ",VLOOKUP(C6,CODES!$A$1:$B$143,2,FALSE))</f>
        <v>100000100001000</v>
      </c>
      <c r="B6" s="11" t="s">
        <v>1739</v>
      </c>
      <c r="C6" s="12" t="s">
        <v>49</v>
      </c>
      <c r="D6" s="12" t="s">
        <v>44</v>
      </c>
      <c r="E6" s="13" t="str">
        <f t="shared" ref="E6:H6" si="9">IF($D6="Public Bidding","Date Required",IF($D6="Shopping","n/a",IF($D6="Small Value Procurement","n/a",IF($D6="Lease of Venue","n/a",IF($D6="Agency to Agency","n/a",IF($D6="Direct Contracting","n/a",IF($D6="Emergency Cases","n/a",IF($D6=""," ","Check Mode of Proc"))))))))</f>
        <v>n/a</v>
      </c>
      <c r="F6" s="13" t="str">
        <f t="shared" si="9"/>
        <v>n/a</v>
      </c>
      <c r="G6" s="13" t="str">
        <f t="shared" si="9"/>
        <v>n/a</v>
      </c>
      <c r="H6" s="13" t="str">
        <f t="shared" si="9"/>
        <v>n/a</v>
      </c>
      <c r="I6" s="26">
        <v>44733</v>
      </c>
      <c r="J6" s="29">
        <v>44733</v>
      </c>
      <c r="K6" s="27" t="str">
        <f t="shared" si="1"/>
        <v>n/a</v>
      </c>
      <c r="L6" s="26">
        <v>44746</v>
      </c>
      <c r="M6" s="12" t="str">
        <f t="shared" ref="M6:Q6" si="10">IF($D6="Public Bidding","Date Required",IF($D6="Shopping","Date Required",IF($D6="Small Value Procurement","Date Required",IF($D6="Lease of Venue","Date Required",IF($D6="Agency to Agency","Date Required",IF($D6="Direct Contracting","Date Required",IF($D6="Emergency Cases","Date Required",IF($D6=""," ","Check Mode of Proc"))))))))</f>
        <v>Date Required</v>
      </c>
      <c r="N6" s="28" t="str">
        <f t="shared" si="10"/>
        <v>Date Required</v>
      </c>
      <c r="O6" s="28" t="str">
        <f t="shared" si="10"/>
        <v>Date Required</v>
      </c>
      <c r="P6" s="28" t="str">
        <f t="shared" si="10"/>
        <v>Date Required</v>
      </c>
      <c r="Q6" s="28" t="str">
        <f t="shared" si="10"/>
        <v>Date Required</v>
      </c>
      <c r="R6" s="36" t="s">
        <v>38</v>
      </c>
      <c r="S6" s="37">
        <f t="shared" si="3"/>
        <v>14530</v>
      </c>
      <c r="T6" s="38">
        <v>14530</v>
      </c>
      <c r="U6" s="39"/>
      <c r="V6" s="37">
        <f t="shared" si="4"/>
        <v>3190</v>
      </c>
      <c r="W6" s="38">
        <v>3190</v>
      </c>
      <c r="X6" s="40"/>
      <c r="Y6" s="36" t="str">
        <f t="shared" ref="Y6:AE6" si="11">IF($D6="Public Bidding","Date Required",IF($D6="Shopping","n/a",IF($D6="Small Value Procurement","n/a",IF($D6="Lease of Venue","n/a",IF($D6="Agency to Agency","n/a",IF($D6="Direct Contracting","n/a",IF($D6="Emergency Cases","n/a","Check Mode of Proc")))))))</f>
        <v>n/a</v>
      </c>
      <c r="Z6" s="36" t="str">
        <f t="shared" si="11"/>
        <v>n/a</v>
      </c>
      <c r="AA6" s="36" t="str">
        <f t="shared" si="11"/>
        <v>n/a</v>
      </c>
      <c r="AB6" s="36" t="str">
        <f t="shared" si="11"/>
        <v>n/a</v>
      </c>
      <c r="AC6" s="36" t="str">
        <f t="shared" si="11"/>
        <v>n/a</v>
      </c>
      <c r="AD6" s="36" t="str">
        <f t="shared" si="11"/>
        <v>n/a</v>
      </c>
      <c r="AE6" s="36" t="str">
        <f t="shared" si="11"/>
        <v>n/a</v>
      </c>
      <c r="AF6" s="49"/>
      <c r="AG6" s="49"/>
      <c r="AH6" s="12" t="s">
        <v>1740</v>
      </c>
      <c r="AI6" s="56" t="s">
        <v>401</v>
      </c>
      <c r="AJ6" s="57" t="s">
        <v>1695</v>
      </c>
      <c r="AK6" s="52"/>
      <c r="AL6" s="52"/>
      <c r="AM6" s="52"/>
      <c r="AN6" s="58"/>
      <c r="AO6" s="52"/>
      <c r="AP6" s="52"/>
      <c r="AQ6" s="52"/>
      <c r="AR6" s="52"/>
      <c r="AS6" s="52"/>
      <c r="AT6" s="52"/>
      <c r="AU6" s="52"/>
      <c r="AV6" s="52"/>
      <c r="AW6" s="52"/>
      <c r="AX6" s="68"/>
      <c r="AY6" s="52"/>
      <c r="AZ6" s="69"/>
      <c r="BA6" s="52"/>
      <c r="BB6" s="52"/>
      <c r="BC6" s="52"/>
    </row>
    <row r="7" spans="1:55" ht="47.25" customHeight="1">
      <c r="A7" s="10">
        <f>IF(C7=0,"  ",VLOOKUP(C7,CODES!$A$1:$B$143,2,FALSE))</f>
        <v>100000100001000</v>
      </c>
      <c r="B7" s="11" t="s">
        <v>1741</v>
      </c>
      <c r="C7" s="12" t="s">
        <v>705</v>
      </c>
      <c r="D7" s="12" t="s">
        <v>44</v>
      </c>
      <c r="E7" s="13" t="str">
        <f t="shared" ref="E7:H7" si="12">IF($D7="Public Bidding","Date Required",IF($D7="Shopping","n/a",IF($D7="Small Value Procurement","n/a",IF($D7="Lease of Venue","n/a",IF($D7="Agency to Agency","n/a",IF($D7="Direct Contracting","n/a",IF($D7="Emergency Cases","n/a",IF($D7=""," ","Check Mode of Proc"))))))))</f>
        <v>n/a</v>
      </c>
      <c r="F7" s="13" t="str">
        <f t="shared" si="12"/>
        <v>n/a</v>
      </c>
      <c r="G7" s="13" t="str">
        <f t="shared" si="12"/>
        <v>n/a</v>
      </c>
      <c r="H7" s="13" t="str">
        <f t="shared" si="12"/>
        <v>n/a</v>
      </c>
      <c r="I7" s="26">
        <v>44733</v>
      </c>
      <c r="J7" s="29">
        <v>44733</v>
      </c>
      <c r="K7" s="27" t="str">
        <f t="shared" si="1"/>
        <v>n/a</v>
      </c>
      <c r="L7" s="26">
        <v>44746</v>
      </c>
      <c r="M7" s="12" t="str">
        <f t="shared" ref="M7:Q7" si="13">IF($D7="Public Bidding","Date Required",IF($D7="Shopping","Date Required",IF($D7="Small Value Procurement","Date Required",IF($D7="Lease of Venue","Date Required",IF($D7="Agency to Agency","Date Required",IF($D7="Direct Contracting","Date Required",IF($D7="Emergency Cases","Date Required",IF($D7=""," ","Check Mode of Proc"))))))))</f>
        <v>Date Required</v>
      </c>
      <c r="N7" s="28" t="str">
        <f t="shared" si="13"/>
        <v>Date Required</v>
      </c>
      <c r="O7" s="28" t="str">
        <f t="shared" si="13"/>
        <v>Date Required</v>
      </c>
      <c r="P7" s="28" t="str">
        <f t="shared" si="13"/>
        <v>Date Required</v>
      </c>
      <c r="Q7" s="28" t="str">
        <f t="shared" si="13"/>
        <v>Date Required</v>
      </c>
      <c r="R7" s="36" t="s">
        <v>38</v>
      </c>
      <c r="S7" s="37">
        <f t="shared" si="3"/>
        <v>8115</v>
      </c>
      <c r="T7" s="38">
        <v>8115</v>
      </c>
      <c r="U7" s="39"/>
      <c r="V7" s="37">
        <f t="shared" si="4"/>
        <v>6036</v>
      </c>
      <c r="W7" s="38">
        <v>6036</v>
      </c>
      <c r="X7" s="40"/>
      <c r="Y7" s="36" t="str">
        <f t="shared" ref="Y7:AE7" si="14">IF($D7="Public Bidding","Date Required",IF($D7="Shopping","n/a",IF($D7="Small Value Procurement","n/a",IF($D7="Lease of Venue","n/a",IF($D7="Agency to Agency","n/a",IF($D7="Direct Contracting","n/a",IF($D7="Emergency Cases","n/a","Check Mode of Proc")))))))</f>
        <v>n/a</v>
      </c>
      <c r="Z7" s="36" t="str">
        <f t="shared" si="14"/>
        <v>n/a</v>
      </c>
      <c r="AA7" s="36" t="str">
        <f t="shared" si="14"/>
        <v>n/a</v>
      </c>
      <c r="AB7" s="36" t="str">
        <f t="shared" si="14"/>
        <v>n/a</v>
      </c>
      <c r="AC7" s="36" t="str">
        <f t="shared" si="14"/>
        <v>n/a</v>
      </c>
      <c r="AD7" s="36" t="str">
        <f t="shared" si="14"/>
        <v>n/a</v>
      </c>
      <c r="AE7" s="36" t="str">
        <f t="shared" si="14"/>
        <v>n/a</v>
      </c>
      <c r="AF7" s="49"/>
      <c r="AG7" s="49"/>
      <c r="AH7" s="12" t="s">
        <v>1742</v>
      </c>
      <c r="AI7" s="56" t="s">
        <v>1743</v>
      </c>
      <c r="AJ7" s="57" t="s">
        <v>1744</v>
      </c>
      <c r="AK7" s="60"/>
      <c r="AL7" s="60"/>
      <c r="AM7" s="60"/>
      <c r="AN7" s="61"/>
      <c r="AO7" s="60"/>
      <c r="AP7" s="60"/>
      <c r="AQ7" s="60"/>
      <c r="AR7" s="60"/>
      <c r="AS7" s="60"/>
      <c r="AT7" s="60"/>
      <c r="AU7" s="60"/>
      <c r="AV7" s="60"/>
      <c r="AW7" s="60"/>
      <c r="AX7" s="70"/>
      <c r="AY7" s="60"/>
      <c r="AZ7" s="71"/>
      <c r="BA7" s="60"/>
      <c r="BB7" s="60"/>
      <c r="BC7" s="60"/>
    </row>
    <row r="8" spans="1:55" ht="48" customHeight="1">
      <c r="A8" s="10">
        <f>IF(C8=0,"  ",VLOOKUP(C8,CODES!$A$1:$B$143,2,FALSE))</f>
        <v>100000100001000</v>
      </c>
      <c r="B8" s="11" t="s">
        <v>1745</v>
      </c>
      <c r="C8" s="12" t="s">
        <v>49</v>
      </c>
      <c r="D8" s="12" t="s">
        <v>37</v>
      </c>
      <c r="E8" s="13" t="str">
        <f t="shared" ref="E8:H8" si="15">IF($D8="Public Bidding","Date Required",IF($D8="Shopping","n/a",IF($D8="Small Value Procurement","n/a",IF($D8="Lease of Venue","n/a",IF($D8="Agency to Agency","n/a",IF($D8="Direct Contracting","n/a",IF($D8="Emergency Cases","n/a",IF($D8=""," ","Check Mode of Proc"))))))))</f>
        <v>n/a</v>
      </c>
      <c r="F8" s="13" t="str">
        <f t="shared" si="15"/>
        <v>n/a</v>
      </c>
      <c r="G8" s="13" t="str">
        <f t="shared" si="15"/>
        <v>n/a</v>
      </c>
      <c r="H8" s="13" t="str">
        <f t="shared" si="15"/>
        <v>n/a</v>
      </c>
      <c r="I8" s="12" t="str">
        <f t="shared" ref="I8:J8" si="16">IF($D8="Public Bidding","Date Required",IF($D8="Shopping","Date Required",IF($D8="Small Value Procurement","Date Required",IF($D8="Lease of Venue","Date Required",IF($D8="Agency to Agency","Date Required",IF($D8="Direct Contracting","Date Required",IF($D8="Emergency Cases","Date Required",IF($D8=""," ","Check Mode of Proc"))))))))</f>
        <v>Date Required</v>
      </c>
      <c r="J8" s="12" t="str">
        <f t="shared" si="16"/>
        <v>Date Required</v>
      </c>
      <c r="K8" s="27" t="str">
        <f t="shared" si="1"/>
        <v>n/a</v>
      </c>
      <c r="L8" s="26">
        <v>44746</v>
      </c>
      <c r="M8" s="12" t="str">
        <f t="shared" ref="M8:Q8" si="17">IF($D8="Public Bidding","Date Required",IF($D8="Shopping","Date Required",IF($D8="Small Value Procurement","Date Required",IF($D8="Lease of Venue","Date Required",IF($D8="Agency to Agency","Date Required",IF($D8="Direct Contracting","Date Required",IF($D8="Emergency Cases","Date Required",IF($D8=""," ","Check Mode of Proc"))))))))</f>
        <v>Date Required</v>
      </c>
      <c r="N8" s="28" t="str">
        <f t="shared" si="17"/>
        <v>Date Required</v>
      </c>
      <c r="O8" s="28" t="str">
        <f t="shared" si="17"/>
        <v>Date Required</v>
      </c>
      <c r="P8" s="28" t="str">
        <f t="shared" si="17"/>
        <v>Date Required</v>
      </c>
      <c r="Q8" s="28" t="str">
        <f t="shared" si="17"/>
        <v>Date Required</v>
      </c>
      <c r="R8" s="36" t="s">
        <v>38</v>
      </c>
      <c r="S8" s="37">
        <f t="shared" si="3"/>
        <v>21052</v>
      </c>
      <c r="T8" s="38">
        <v>21052</v>
      </c>
      <c r="U8" s="39"/>
      <c r="V8" s="37">
        <f t="shared" si="4"/>
        <v>21052</v>
      </c>
      <c r="W8" s="38">
        <v>21052</v>
      </c>
      <c r="X8" s="40"/>
      <c r="Y8" s="36" t="str">
        <f t="shared" ref="Y8:AE8" si="18">IF($D8="Public Bidding","Date Required",IF($D8="Shopping","n/a",IF($D8="Small Value Procurement","n/a",IF($D8="Lease of Venue","n/a",IF($D8="Agency to Agency","n/a",IF($D8="Direct Contracting","n/a",IF($D8="Emergency Cases","n/a","Check Mode of Proc")))))))</f>
        <v>n/a</v>
      </c>
      <c r="Z8" s="36" t="str">
        <f t="shared" si="18"/>
        <v>n/a</v>
      </c>
      <c r="AA8" s="36" t="str">
        <f t="shared" si="18"/>
        <v>n/a</v>
      </c>
      <c r="AB8" s="36" t="str">
        <f t="shared" si="18"/>
        <v>n/a</v>
      </c>
      <c r="AC8" s="36" t="str">
        <f t="shared" si="18"/>
        <v>n/a</v>
      </c>
      <c r="AD8" s="36" t="str">
        <f t="shared" si="18"/>
        <v>n/a</v>
      </c>
      <c r="AE8" s="36" t="str">
        <f t="shared" si="18"/>
        <v>n/a</v>
      </c>
      <c r="AF8" s="49"/>
      <c r="AG8" s="49"/>
      <c r="AH8" s="12" t="s">
        <v>1746</v>
      </c>
      <c r="AI8" s="59" t="s">
        <v>1747</v>
      </c>
      <c r="AJ8" s="57" t="s">
        <v>1748</v>
      </c>
      <c r="AK8" s="52"/>
      <c r="AL8" s="52"/>
      <c r="AM8" s="52"/>
      <c r="AN8" s="58"/>
      <c r="AO8" s="52"/>
      <c r="AP8" s="52"/>
      <c r="AQ8" s="52"/>
      <c r="AR8" s="52"/>
      <c r="AS8" s="52"/>
      <c r="AT8" s="52"/>
      <c r="AU8" s="52"/>
      <c r="AV8" s="52"/>
      <c r="AW8" s="52"/>
      <c r="AX8" s="68"/>
      <c r="AY8" s="52"/>
      <c r="AZ8" s="69"/>
      <c r="BA8" s="52"/>
      <c r="BB8" s="52"/>
      <c r="BC8" s="52"/>
    </row>
    <row r="9" spans="1:55" ht="48.75" customHeight="1">
      <c r="A9" s="10">
        <f>IF(C9=0,"  ",VLOOKUP(C9,CODES!$A$1:$B$143,2,FALSE))</f>
        <v>310100100002000</v>
      </c>
      <c r="B9" s="11" t="s">
        <v>1749</v>
      </c>
      <c r="C9" s="12" t="s">
        <v>464</v>
      </c>
      <c r="D9" s="12" t="s">
        <v>44</v>
      </c>
      <c r="E9" s="13" t="str">
        <f t="shared" ref="E9:H9" si="19">IF($D9="Public Bidding","Date Required",IF($D9="Shopping","n/a",IF($D9="Small Value Procurement","n/a",IF($D9="Lease of Venue","n/a",IF($D9="Agency to Agency","n/a",IF($D9="Direct Contracting","n/a",IF($D9="Emergency Cases","n/a",IF($D9=""," ","Check Mode of Proc"))))))))</f>
        <v>n/a</v>
      </c>
      <c r="F9" s="13" t="str">
        <f t="shared" si="19"/>
        <v>n/a</v>
      </c>
      <c r="G9" s="13" t="str">
        <f t="shared" si="19"/>
        <v>n/a</v>
      </c>
      <c r="H9" s="13" t="str">
        <f t="shared" si="19"/>
        <v>n/a</v>
      </c>
      <c r="I9" s="26">
        <v>44746</v>
      </c>
      <c r="J9" s="26">
        <v>44746</v>
      </c>
      <c r="K9" s="27" t="str">
        <f t="shared" si="1"/>
        <v>n/a</v>
      </c>
      <c r="L9" s="26">
        <v>44748</v>
      </c>
      <c r="M9" s="26">
        <v>44749</v>
      </c>
      <c r="N9" s="28" t="str">
        <f t="shared" ref="N9:Q9" si="20">IF($D9="Public Bidding","Date Required",IF($D9="Shopping","Date Required",IF($D9="Small Value Procurement","Date Required",IF($D9="Lease of Venue","Date Required",IF($D9="Agency to Agency","Date Required",IF($D9="Direct Contracting","Date Required",IF($D9="Emergency Cases","Date Required",IF($D9=""," ","Check Mode of Proc"))))))))</f>
        <v>Date Required</v>
      </c>
      <c r="O9" s="28" t="str">
        <f t="shared" si="20"/>
        <v>Date Required</v>
      </c>
      <c r="P9" s="28" t="str">
        <f t="shared" si="20"/>
        <v>Date Required</v>
      </c>
      <c r="Q9" s="28" t="str">
        <f t="shared" si="20"/>
        <v>Date Required</v>
      </c>
      <c r="R9" s="36" t="s">
        <v>38</v>
      </c>
      <c r="S9" s="37">
        <v>35600</v>
      </c>
      <c r="T9" s="38">
        <v>35600</v>
      </c>
      <c r="U9" s="39"/>
      <c r="V9" s="37">
        <f t="shared" si="4"/>
        <v>34710</v>
      </c>
      <c r="W9" s="38">
        <v>34710</v>
      </c>
      <c r="X9" s="40"/>
      <c r="Y9" s="36" t="str">
        <f t="shared" ref="Y9:AE9" si="21">IF($D9="Public Bidding","Date Required",IF($D9="Shopping","n/a",IF($D9="Small Value Procurement","n/a",IF($D9="Lease of Venue","n/a",IF($D9="Agency to Agency","n/a",IF($D9="Direct Contracting","n/a",IF($D9="Emergency Cases","n/a","Check Mode of Proc")))))))</f>
        <v>n/a</v>
      </c>
      <c r="Z9" s="36" t="str">
        <f t="shared" si="21"/>
        <v>n/a</v>
      </c>
      <c r="AA9" s="36" t="str">
        <f t="shared" si="21"/>
        <v>n/a</v>
      </c>
      <c r="AB9" s="36" t="str">
        <f t="shared" si="21"/>
        <v>n/a</v>
      </c>
      <c r="AC9" s="36" t="str">
        <f t="shared" si="21"/>
        <v>n/a</v>
      </c>
      <c r="AD9" s="36" t="str">
        <f t="shared" si="21"/>
        <v>n/a</v>
      </c>
      <c r="AE9" s="36" t="str">
        <f t="shared" si="21"/>
        <v>n/a</v>
      </c>
      <c r="AF9" s="49"/>
      <c r="AG9" s="49"/>
      <c r="AH9" s="12" t="s">
        <v>1750</v>
      </c>
      <c r="AI9" s="56" t="s">
        <v>1751</v>
      </c>
      <c r="AJ9" s="57" t="s">
        <v>1752</v>
      </c>
      <c r="AK9" s="60"/>
      <c r="AL9" s="60"/>
      <c r="AM9" s="60"/>
      <c r="AN9" s="61"/>
      <c r="AO9" s="60"/>
      <c r="AP9" s="60"/>
      <c r="AQ9" s="60"/>
      <c r="AR9" s="60"/>
      <c r="AS9" s="60"/>
      <c r="AT9" s="60"/>
      <c r="AU9" s="60"/>
      <c r="AV9" s="60"/>
      <c r="AW9" s="60"/>
      <c r="AX9" s="70"/>
      <c r="AY9" s="60"/>
      <c r="AZ9" s="71"/>
      <c r="BA9" s="60"/>
      <c r="BB9" s="60"/>
      <c r="BC9" s="60"/>
    </row>
    <row r="10" spans="1:55" ht="62.25" customHeight="1">
      <c r="A10" s="10">
        <f>IF(C10=0,"  ",VLOOKUP(C10,CODES!$A$1:$B$143,2,FALSE))</f>
        <v>320104100001000</v>
      </c>
      <c r="B10" s="14" t="s">
        <v>1753</v>
      </c>
      <c r="C10" s="12" t="s">
        <v>1754</v>
      </c>
      <c r="D10" s="12" t="s">
        <v>44</v>
      </c>
      <c r="E10" s="13" t="str">
        <f t="shared" ref="E10:H10" si="22">IF($D10="Public Bidding","Date Required",IF($D10="Shopping","n/a",IF($D10="Small Value Procurement","n/a",IF($D10="Lease of Venue","n/a",IF($D10="Agency to Agency","n/a",IF($D10="Direct Contracting","n/a",IF($D10="Emergency Cases","n/a",IF($D10=""," ","Check Mode of Proc"))))))))</f>
        <v>n/a</v>
      </c>
      <c r="F10" s="13" t="str">
        <f t="shared" si="22"/>
        <v>n/a</v>
      </c>
      <c r="G10" s="13" t="str">
        <f t="shared" si="22"/>
        <v>n/a</v>
      </c>
      <c r="H10" s="13" t="str">
        <f t="shared" si="22"/>
        <v>n/a</v>
      </c>
      <c r="I10" s="26">
        <v>44747</v>
      </c>
      <c r="J10" s="26">
        <v>44747</v>
      </c>
      <c r="K10" s="27" t="str">
        <f t="shared" si="1"/>
        <v>n/a</v>
      </c>
      <c r="L10" s="12" t="s">
        <v>1755</v>
      </c>
      <c r="M10" s="26">
        <v>44749</v>
      </c>
      <c r="N10" s="28" t="str">
        <f t="shared" ref="N10:Q10" si="23">IF($D10="Public Bidding","Date Required",IF($D10="Shopping","Date Required",IF($D10="Small Value Procurement","Date Required",IF($D10="Lease of Venue","Date Required",IF($D10="Agency to Agency","Date Required",IF($D10="Direct Contracting","Date Required",IF($D10="Emergency Cases","Date Required",IF($D10=""," ","Check Mode of Proc"))))))))</f>
        <v>Date Required</v>
      </c>
      <c r="O10" s="28" t="str">
        <f t="shared" si="23"/>
        <v>Date Required</v>
      </c>
      <c r="P10" s="28" t="str">
        <f t="shared" si="23"/>
        <v>Date Required</v>
      </c>
      <c r="Q10" s="28" t="str">
        <f t="shared" si="23"/>
        <v>Date Required</v>
      </c>
      <c r="R10" s="36" t="s">
        <v>38</v>
      </c>
      <c r="S10" s="37">
        <f t="shared" ref="S10:S30" si="24">SUM(T10:U10)</f>
        <v>81000</v>
      </c>
      <c r="T10" s="38">
        <v>81000</v>
      </c>
      <c r="U10" s="39"/>
      <c r="V10" s="37">
        <f t="shared" si="4"/>
        <v>80400</v>
      </c>
      <c r="W10" s="38">
        <v>80400</v>
      </c>
      <c r="X10" s="40"/>
      <c r="Y10" s="36" t="str">
        <f t="shared" ref="Y10:AE10" si="25">IF($D10="Public Bidding","Date Required",IF($D10="Shopping","n/a",IF($D10="Small Value Procurement","n/a",IF($D10="Lease of Venue","n/a",IF($D10="Agency to Agency","n/a",IF($D10="Direct Contracting","n/a",IF($D10="Emergency Cases","n/a","Check Mode of Proc")))))))</f>
        <v>n/a</v>
      </c>
      <c r="Z10" s="36" t="str">
        <f t="shared" si="25"/>
        <v>n/a</v>
      </c>
      <c r="AA10" s="36" t="str">
        <f t="shared" si="25"/>
        <v>n/a</v>
      </c>
      <c r="AB10" s="36" t="str">
        <f t="shared" si="25"/>
        <v>n/a</v>
      </c>
      <c r="AC10" s="36" t="str">
        <f t="shared" si="25"/>
        <v>n/a</v>
      </c>
      <c r="AD10" s="36" t="str">
        <f t="shared" si="25"/>
        <v>n/a</v>
      </c>
      <c r="AE10" s="36" t="str">
        <f t="shared" si="25"/>
        <v>n/a</v>
      </c>
      <c r="AF10" s="49"/>
      <c r="AG10" s="49"/>
      <c r="AH10" s="12" t="s">
        <v>1756</v>
      </c>
      <c r="AI10" s="56" t="s">
        <v>1757</v>
      </c>
      <c r="AJ10" s="57" t="s">
        <v>1758</v>
      </c>
      <c r="AK10" s="60"/>
      <c r="AL10" s="60"/>
      <c r="AM10" s="60"/>
      <c r="AN10" s="61"/>
      <c r="AO10" s="60"/>
      <c r="AP10" s="60"/>
      <c r="AQ10" s="60"/>
      <c r="AR10" s="60"/>
      <c r="AS10" s="60"/>
      <c r="AT10" s="60"/>
      <c r="AU10" s="60"/>
      <c r="AV10" s="60"/>
      <c r="AW10" s="60"/>
      <c r="AX10" s="70"/>
      <c r="AY10" s="60"/>
      <c r="AZ10" s="71"/>
      <c r="BA10" s="60"/>
      <c r="BB10" s="60"/>
      <c r="BC10" s="60"/>
    </row>
    <row r="11" spans="1:55" ht="39" customHeight="1">
      <c r="A11" s="10">
        <f>IF(C11=0,"  ",VLOOKUP(C11,CODES!$A$1:$B$143,2,FALSE))</f>
        <v>310100100002000</v>
      </c>
      <c r="B11" s="11" t="s">
        <v>1759</v>
      </c>
      <c r="C11" s="12" t="s">
        <v>464</v>
      </c>
      <c r="D11" s="12" t="s">
        <v>44</v>
      </c>
      <c r="E11" s="13" t="str">
        <f t="shared" ref="E11:H11" si="26">IF($D11="Public Bidding","Date Required",IF($D11="Shopping","n/a",IF($D11="Small Value Procurement","n/a",IF($D11="Lease of Venue","n/a",IF($D11="Agency to Agency","n/a",IF($D11="Direct Contracting","n/a",IF($D11="Emergency Cases","n/a",IF($D11=""," ","Check Mode of Proc"))))))))</f>
        <v>n/a</v>
      </c>
      <c r="F11" s="13" t="str">
        <f t="shared" si="26"/>
        <v>n/a</v>
      </c>
      <c r="G11" s="13" t="str">
        <f t="shared" si="26"/>
        <v>n/a</v>
      </c>
      <c r="H11" s="13" t="str">
        <f t="shared" si="26"/>
        <v>n/a</v>
      </c>
      <c r="I11" s="26">
        <v>44732</v>
      </c>
      <c r="J11" s="26">
        <v>44732</v>
      </c>
      <c r="K11" s="27" t="str">
        <f t="shared" si="1"/>
        <v>n/a</v>
      </c>
      <c r="L11" s="26">
        <v>44748</v>
      </c>
      <c r="M11" s="12" t="str">
        <f t="shared" ref="M11:Q11" si="27">IF($D11="Public Bidding","Date Required",IF($D11="Shopping","Date Required",IF($D11="Small Value Procurement","Date Required",IF($D11="Lease of Venue","Date Required",IF($D11="Agency to Agency","Date Required",IF($D11="Direct Contracting","Date Required",IF($D11="Emergency Cases","Date Required",IF($D11=""," ","Check Mode of Proc"))))))))</f>
        <v>Date Required</v>
      </c>
      <c r="N11" s="28" t="str">
        <f t="shared" si="27"/>
        <v>Date Required</v>
      </c>
      <c r="O11" s="28" t="str">
        <f t="shared" si="27"/>
        <v>Date Required</v>
      </c>
      <c r="P11" s="28" t="str">
        <f t="shared" si="27"/>
        <v>Date Required</v>
      </c>
      <c r="Q11" s="28" t="str">
        <f t="shared" si="27"/>
        <v>Date Required</v>
      </c>
      <c r="R11" s="36" t="s">
        <v>38</v>
      </c>
      <c r="S11" s="37">
        <f t="shared" si="24"/>
        <v>35600</v>
      </c>
      <c r="T11" s="38">
        <v>35600</v>
      </c>
      <c r="U11" s="39"/>
      <c r="V11" s="37">
        <f t="shared" si="4"/>
        <v>35600</v>
      </c>
      <c r="W11" s="38">
        <v>35600</v>
      </c>
      <c r="X11" s="40"/>
      <c r="Y11" s="36" t="str">
        <f t="shared" ref="Y11:AE11" si="28">IF($D11="Public Bidding","Date Required",IF($D11="Shopping","n/a",IF($D11="Small Value Procurement","n/a",IF($D11="Lease of Venue","n/a",IF($D11="Agency to Agency","n/a",IF($D11="Direct Contracting","n/a",IF($D11="Emergency Cases","n/a","Check Mode of Proc")))))))</f>
        <v>n/a</v>
      </c>
      <c r="Z11" s="36" t="str">
        <f t="shared" si="28"/>
        <v>n/a</v>
      </c>
      <c r="AA11" s="36" t="str">
        <f t="shared" si="28"/>
        <v>n/a</v>
      </c>
      <c r="AB11" s="36" t="str">
        <f t="shared" si="28"/>
        <v>n/a</v>
      </c>
      <c r="AC11" s="36" t="str">
        <f t="shared" si="28"/>
        <v>n/a</v>
      </c>
      <c r="AD11" s="36" t="str">
        <f t="shared" si="28"/>
        <v>n/a</v>
      </c>
      <c r="AE11" s="36" t="str">
        <f t="shared" si="28"/>
        <v>n/a</v>
      </c>
      <c r="AF11" s="49"/>
      <c r="AG11" s="49"/>
      <c r="AH11" s="12" t="s">
        <v>1760</v>
      </c>
      <c r="AI11" s="59" t="s">
        <v>1761</v>
      </c>
      <c r="AJ11" s="57" t="s">
        <v>1762</v>
      </c>
      <c r="AK11" s="52"/>
      <c r="AL11" s="52"/>
      <c r="AM11" s="52"/>
      <c r="AN11" s="58"/>
      <c r="AO11" s="52"/>
      <c r="AP11" s="52"/>
      <c r="AQ11" s="52"/>
      <c r="AR11" s="52"/>
      <c r="AS11" s="52"/>
      <c r="AT11" s="52"/>
      <c r="AU11" s="52"/>
      <c r="AV11" s="52"/>
      <c r="AW11" s="52"/>
      <c r="AX11" s="68"/>
      <c r="AY11" s="52"/>
      <c r="AZ11" s="69"/>
      <c r="BA11" s="52"/>
      <c r="BB11" s="52"/>
      <c r="BC11" s="52"/>
    </row>
    <row r="12" spans="1:55" ht="51" customHeight="1">
      <c r="A12" s="10">
        <f>IF(C12=0,"  ",VLOOKUP(C12,CODES!$A$1:$B$143,2,FALSE))</f>
        <v>320105100001000</v>
      </c>
      <c r="B12" s="11" t="s">
        <v>1763</v>
      </c>
      <c r="C12" s="12" t="s">
        <v>197</v>
      </c>
      <c r="D12" s="12" t="s">
        <v>44</v>
      </c>
      <c r="E12" s="13" t="str">
        <f t="shared" ref="E12:H12" si="29">IF($D12="Public Bidding","Date Required",IF($D12="Shopping","n/a",IF($D12="Small Value Procurement","n/a",IF($D12="Lease of Venue","n/a",IF($D12="Agency to Agency","n/a",IF($D12="Direct Contracting","n/a",IF($D12="Emergency Cases","n/a",IF($D12=""," ","Check Mode of Proc"))))))))</f>
        <v>n/a</v>
      </c>
      <c r="F12" s="13" t="str">
        <f t="shared" si="29"/>
        <v>n/a</v>
      </c>
      <c r="G12" s="13" t="str">
        <f t="shared" si="29"/>
        <v>n/a</v>
      </c>
      <c r="H12" s="13" t="str">
        <f t="shared" si="29"/>
        <v>n/a</v>
      </c>
      <c r="I12" s="26">
        <v>44740</v>
      </c>
      <c r="J12" s="26">
        <v>44740</v>
      </c>
      <c r="K12" s="27" t="str">
        <f t="shared" si="1"/>
        <v>n/a</v>
      </c>
      <c r="L12" s="26">
        <v>44749</v>
      </c>
      <c r="M12" s="12" t="str">
        <f t="shared" ref="M12:Q12" si="30">IF($D12="Public Bidding","Date Required",IF($D12="Shopping","Date Required",IF($D12="Small Value Procurement","Date Required",IF($D12="Lease of Venue","Date Required",IF($D12="Agency to Agency","Date Required",IF($D12="Direct Contracting","Date Required",IF($D12="Emergency Cases","Date Required",IF($D12=""," ","Check Mode of Proc"))))))))</f>
        <v>Date Required</v>
      </c>
      <c r="N12" s="28" t="str">
        <f t="shared" si="30"/>
        <v>Date Required</v>
      </c>
      <c r="O12" s="28" t="str">
        <f t="shared" si="30"/>
        <v>Date Required</v>
      </c>
      <c r="P12" s="28" t="str">
        <f t="shared" si="30"/>
        <v>Date Required</v>
      </c>
      <c r="Q12" s="28" t="str">
        <f t="shared" si="30"/>
        <v>Date Required</v>
      </c>
      <c r="R12" s="36" t="s">
        <v>38</v>
      </c>
      <c r="S12" s="37">
        <f t="shared" si="24"/>
        <v>192500</v>
      </c>
      <c r="T12" s="38">
        <v>192500</v>
      </c>
      <c r="U12" s="39"/>
      <c r="V12" s="37">
        <f t="shared" si="4"/>
        <v>187215</v>
      </c>
      <c r="W12" s="38">
        <v>187215</v>
      </c>
      <c r="X12" s="40"/>
      <c r="Y12" s="36" t="str">
        <f t="shared" ref="Y12:AE12" si="31">IF($D12="Public Bidding","Date Required",IF($D12="Shopping","n/a",IF($D12="Small Value Procurement","n/a",IF($D12="Lease of Venue","n/a",IF($D12="Agency to Agency","n/a",IF($D12="Direct Contracting","n/a",IF($D12="Emergency Cases","n/a","Check Mode of Proc")))))))</f>
        <v>n/a</v>
      </c>
      <c r="Z12" s="36" t="str">
        <f t="shared" si="31"/>
        <v>n/a</v>
      </c>
      <c r="AA12" s="36" t="str">
        <f t="shared" si="31"/>
        <v>n/a</v>
      </c>
      <c r="AB12" s="36" t="str">
        <f t="shared" si="31"/>
        <v>n/a</v>
      </c>
      <c r="AC12" s="36" t="str">
        <f t="shared" si="31"/>
        <v>n/a</v>
      </c>
      <c r="AD12" s="36" t="str">
        <f t="shared" si="31"/>
        <v>n/a</v>
      </c>
      <c r="AE12" s="36" t="str">
        <f t="shared" si="31"/>
        <v>n/a</v>
      </c>
      <c r="AF12" s="49"/>
      <c r="AG12" s="49"/>
      <c r="AH12" s="12" t="s">
        <v>1764</v>
      </c>
      <c r="AI12" s="59" t="s">
        <v>1765</v>
      </c>
      <c r="AJ12" s="57" t="s">
        <v>1766</v>
      </c>
      <c r="AK12" s="52"/>
      <c r="AL12" s="52"/>
      <c r="AM12" s="52"/>
      <c r="AN12" s="58"/>
      <c r="AO12" s="52"/>
      <c r="AP12" s="52"/>
      <c r="AQ12" s="52"/>
      <c r="AR12" s="52"/>
      <c r="AS12" s="52"/>
      <c r="AT12" s="52"/>
      <c r="AU12" s="52"/>
      <c r="AV12" s="52"/>
      <c r="AW12" s="52"/>
      <c r="AX12" s="68"/>
      <c r="AY12" s="52"/>
      <c r="AZ12" s="69"/>
      <c r="BA12" s="52"/>
      <c r="BB12" s="52"/>
      <c r="BC12" s="52"/>
    </row>
    <row r="13" spans="1:55" ht="56.25" customHeight="1">
      <c r="A13" s="10">
        <f>IF(C13=0,"  ",VLOOKUP(C13,CODES!$A$1:$B$143,2,FALSE))</f>
        <v>100000100001000</v>
      </c>
      <c r="B13" s="11" t="s">
        <v>1767</v>
      </c>
      <c r="C13" s="12" t="s">
        <v>49</v>
      </c>
      <c r="D13" s="12" t="s">
        <v>44</v>
      </c>
      <c r="E13" s="13" t="str">
        <f t="shared" ref="E13:H13" si="32">IF($D13="Public Bidding","Date Required",IF($D13="Shopping","n/a",IF($D13="Small Value Procurement","n/a",IF($D13="Lease of Venue","n/a",IF($D13="Agency to Agency","n/a",IF($D13="Direct Contracting","n/a",IF($D13="Emergency Cases","n/a",IF($D13=""," ","Check Mode of Proc"))))))))</f>
        <v>n/a</v>
      </c>
      <c r="F13" s="13" t="str">
        <f t="shared" si="32"/>
        <v>n/a</v>
      </c>
      <c r="G13" s="13" t="str">
        <f t="shared" si="32"/>
        <v>n/a</v>
      </c>
      <c r="H13" s="13" t="str">
        <f t="shared" si="32"/>
        <v>n/a</v>
      </c>
      <c r="I13" s="26">
        <v>44740</v>
      </c>
      <c r="J13" s="26">
        <v>44740</v>
      </c>
      <c r="K13" s="27" t="str">
        <f t="shared" si="1"/>
        <v>n/a</v>
      </c>
      <c r="L13" s="26">
        <v>44749</v>
      </c>
      <c r="M13" s="12" t="str">
        <f t="shared" ref="M13:Q13" si="33">IF($D13="Public Bidding","Date Required",IF($D13="Shopping","Date Required",IF($D13="Small Value Procurement","Date Required",IF($D13="Lease of Venue","Date Required",IF($D13="Agency to Agency","Date Required",IF($D13="Direct Contracting","Date Required",IF($D13="Emergency Cases","Date Required",IF($D13=""," ","Check Mode of Proc"))))))))</f>
        <v>Date Required</v>
      </c>
      <c r="N13" s="28" t="str">
        <f t="shared" si="33"/>
        <v>Date Required</v>
      </c>
      <c r="O13" s="28" t="str">
        <f t="shared" si="33"/>
        <v>Date Required</v>
      </c>
      <c r="P13" s="28" t="str">
        <f t="shared" si="33"/>
        <v>Date Required</v>
      </c>
      <c r="Q13" s="28" t="str">
        <f t="shared" si="33"/>
        <v>Date Required</v>
      </c>
      <c r="R13" s="36" t="s">
        <v>38</v>
      </c>
      <c r="S13" s="37">
        <f t="shared" si="24"/>
        <v>10700</v>
      </c>
      <c r="T13" s="38">
        <v>10700</v>
      </c>
      <c r="U13" s="39"/>
      <c r="V13" s="37">
        <f t="shared" si="4"/>
        <v>5400</v>
      </c>
      <c r="W13" s="38">
        <v>5400</v>
      </c>
      <c r="X13" s="40"/>
      <c r="Y13" s="36" t="str">
        <f t="shared" ref="Y13:AE13" si="34">IF($D13="Public Bidding","Date Required",IF($D13="Shopping","n/a",IF($D13="Small Value Procurement","n/a",IF($D13="Lease of Venue","n/a",IF($D13="Agency to Agency","n/a",IF($D13="Direct Contracting","n/a",IF($D13="Emergency Cases","n/a","Check Mode of Proc")))))))</f>
        <v>n/a</v>
      </c>
      <c r="Z13" s="36" t="str">
        <f t="shared" si="34"/>
        <v>n/a</v>
      </c>
      <c r="AA13" s="36" t="str">
        <f t="shared" si="34"/>
        <v>n/a</v>
      </c>
      <c r="AB13" s="36" t="str">
        <f t="shared" si="34"/>
        <v>n/a</v>
      </c>
      <c r="AC13" s="36" t="str">
        <f t="shared" si="34"/>
        <v>n/a</v>
      </c>
      <c r="AD13" s="36" t="str">
        <f t="shared" si="34"/>
        <v>n/a</v>
      </c>
      <c r="AE13" s="36" t="str">
        <f t="shared" si="34"/>
        <v>n/a</v>
      </c>
      <c r="AF13" s="49"/>
      <c r="AG13" s="49"/>
      <c r="AH13" s="12" t="s">
        <v>1768</v>
      </c>
      <c r="AI13" s="56" t="s">
        <v>1769</v>
      </c>
      <c r="AJ13" s="57" t="s">
        <v>1770</v>
      </c>
      <c r="AK13" s="52"/>
      <c r="AL13" s="52"/>
      <c r="AM13" s="52"/>
      <c r="AN13" s="58"/>
      <c r="AO13" s="52"/>
      <c r="AP13" s="52"/>
      <c r="AQ13" s="52"/>
      <c r="AR13" s="52"/>
      <c r="AS13" s="52"/>
      <c r="AT13" s="52"/>
      <c r="AU13" s="52"/>
      <c r="AV13" s="52"/>
      <c r="AW13" s="52"/>
      <c r="AX13" s="68"/>
      <c r="AY13" s="52"/>
      <c r="AZ13" s="69"/>
      <c r="BA13" s="52"/>
      <c r="BB13" s="52"/>
      <c r="BC13" s="52"/>
    </row>
    <row r="14" spans="1:55" ht="69" customHeight="1">
      <c r="A14" s="10">
        <f>IF(C14=0,"  ",VLOOKUP(C14,CODES!$A$1:$B$143,2,FALSE))</f>
        <v>100000100001000</v>
      </c>
      <c r="B14" s="11" t="s">
        <v>1771</v>
      </c>
      <c r="C14" s="12" t="s">
        <v>49</v>
      </c>
      <c r="D14" s="12" t="s">
        <v>44</v>
      </c>
      <c r="E14" s="13" t="str">
        <f t="shared" ref="E14:H14" si="35">IF($D14="Public Bidding","Date Required",IF($D14="Shopping","n/a",IF($D14="Small Value Procurement","n/a",IF($D14="Lease of Venue","n/a",IF($D14="Agency to Agency","n/a",IF($D14="Direct Contracting","n/a",IF($D14="Emergency Cases","n/a",IF($D14=""," ","Check Mode of Proc"))))))))</f>
        <v>n/a</v>
      </c>
      <c r="F14" s="13" t="str">
        <f t="shared" si="35"/>
        <v>n/a</v>
      </c>
      <c r="G14" s="13" t="str">
        <f t="shared" si="35"/>
        <v>n/a</v>
      </c>
      <c r="H14" s="13" t="str">
        <f t="shared" si="35"/>
        <v>n/a</v>
      </c>
      <c r="I14" s="26">
        <v>44727</v>
      </c>
      <c r="J14" s="26">
        <v>44727</v>
      </c>
      <c r="K14" s="27" t="str">
        <f t="shared" si="1"/>
        <v>n/a</v>
      </c>
      <c r="L14" s="26">
        <v>44749</v>
      </c>
      <c r="M14" s="12" t="str">
        <f t="shared" ref="M14:Q14" si="36">IF($D14="Public Bidding","Date Required",IF($D14="Shopping","Date Required",IF($D14="Small Value Procurement","Date Required",IF($D14="Lease of Venue","Date Required",IF($D14="Agency to Agency","Date Required",IF($D14="Direct Contracting","Date Required",IF($D14="Emergency Cases","Date Required",IF($D14=""," ","Check Mode of Proc"))))))))</f>
        <v>Date Required</v>
      </c>
      <c r="N14" s="28" t="str">
        <f t="shared" si="36"/>
        <v>Date Required</v>
      </c>
      <c r="O14" s="28" t="str">
        <f t="shared" si="36"/>
        <v>Date Required</v>
      </c>
      <c r="P14" s="28" t="str">
        <f t="shared" si="36"/>
        <v>Date Required</v>
      </c>
      <c r="Q14" s="28" t="str">
        <f t="shared" si="36"/>
        <v>Date Required</v>
      </c>
      <c r="R14" s="36" t="s">
        <v>38</v>
      </c>
      <c r="S14" s="37">
        <f t="shared" si="24"/>
        <v>9383</v>
      </c>
      <c r="T14" s="38">
        <v>9383</v>
      </c>
      <c r="U14" s="39"/>
      <c r="V14" s="37">
        <f t="shared" si="4"/>
        <v>4600</v>
      </c>
      <c r="W14" s="38">
        <v>4600</v>
      </c>
      <c r="X14" s="40"/>
      <c r="Y14" s="36" t="str">
        <f t="shared" ref="Y14:AE14" si="37">IF($D14="Public Bidding","Date Required",IF($D14="Shopping","n/a",IF($D14="Small Value Procurement","n/a",IF($D14="Lease of Venue","n/a",IF($D14="Agency to Agency","n/a",IF($D14="Direct Contracting","n/a",IF($D14="Emergency Cases","n/a","Check Mode of Proc")))))))</f>
        <v>n/a</v>
      </c>
      <c r="Z14" s="36" t="str">
        <f t="shared" si="37"/>
        <v>n/a</v>
      </c>
      <c r="AA14" s="36" t="str">
        <f t="shared" si="37"/>
        <v>n/a</v>
      </c>
      <c r="AB14" s="36" t="str">
        <f t="shared" si="37"/>
        <v>n/a</v>
      </c>
      <c r="AC14" s="36" t="str">
        <f t="shared" si="37"/>
        <v>n/a</v>
      </c>
      <c r="AD14" s="36" t="str">
        <f t="shared" si="37"/>
        <v>n/a</v>
      </c>
      <c r="AE14" s="36" t="str">
        <f t="shared" si="37"/>
        <v>n/a</v>
      </c>
      <c r="AF14" s="49"/>
      <c r="AG14" s="49"/>
      <c r="AH14" s="12" t="s">
        <v>1772</v>
      </c>
      <c r="AI14" s="56" t="s">
        <v>105</v>
      </c>
      <c r="AJ14" s="57" t="s">
        <v>1770</v>
      </c>
      <c r="AK14" s="52"/>
      <c r="AL14" s="52"/>
      <c r="AM14" s="52"/>
      <c r="AN14" s="58"/>
      <c r="AO14" s="52"/>
      <c r="AP14" s="52"/>
      <c r="AQ14" s="52"/>
      <c r="AR14" s="52"/>
      <c r="AS14" s="52"/>
      <c r="AT14" s="52"/>
      <c r="AU14" s="52"/>
      <c r="AV14" s="52"/>
      <c r="AW14" s="52"/>
      <c r="AX14" s="68"/>
      <c r="AY14" s="52"/>
      <c r="AZ14" s="69"/>
      <c r="BA14" s="52"/>
      <c r="BB14" s="52"/>
      <c r="BC14" s="52"/>
    </row>
    <row r="15" spans="1:55" ht="39" customHeight="1">
      <c r="A15" s="10">
        <f>IF(C15=0,"  ",VLOOKUP(C15,CODES!$A$1:$B$143,2,FALSE))</f>
        <v>100000100001000</v>
      </c>
      <c r="B15" s="11" t="s">
        <v>1773</v>
      </c>
      <c r="C15" s="12" t="s">
        <v>49</v>
      </c>
      <c r="D15" s="15" t="s">
        <v>44</v>
      </c>
      <c r="E15" s="13" t="str">
        <f t="shared" ref="E15:H15" si="38">IF($D15="Public Bidding","Date Required",IF($D15="Shopping","n/a",IF($D15="Small Value Procurement","n/a",IF($D15="Lease of Venue","n/a",IF($D15="Agency to Agency","n/a",IF($D15="Direct Contracting","n/a",IF($D15="Emergency Cases","n/a",IF($D15=""," ","Check Mode of Proc"))))))))</f>
        <v>n/a</v>
      </c>
      <c r="F15" s="13" t="str">
        <f t="shared" si="38"/>
        <v>n/a</v>
      </c>
      <c r="G15" s="13" t="str">
        <f t="shared" si="38"/>
        <v>n/a</v>
      </c>
      <c r="H15" s="13" t="str">
        <f t="shared" si="38"/>
        <v>n/a</v>
      </c>
      <c r="I15" s="26">
        <v>44727</v>
      </c>
      <c r="J15" s="26">
        <v>44727</v>
      </c>
      <c r="K15" s="27" t="str">
        <f t="shared" si="1"/>
        <v>n/a</v>
      </c>
      <c r="L15" s="26">
        <v>44749</v>
      </c>
      <c r="M15" s="12" t="str">
        <f t="shared" ref="M15:Q15" si="39">IF($D15="Public Bidding","Date Required",IF($D15="Shopping","Date Required",IF($D15="Small Value Procurement","Date Required",IF($D15="Lease of Venue","Date Required",IF($D15="Agency to Agency","Date Required",IF($D15="Direct Contracting","Date Required",IF($D15="Emergency Cases","Date Required",IF($D15=""," ","Check Mode of Proc"))))))))</f>
        <v>Date Required</v>
      </c>
      <c r="N15" s="28" t="str">
        <f t="shared" si="39"/>
        <v>Date Required</v>
      </c>
      <c r="O15" s="28" t="str">
        <f t="shared" si="39"/>
        <v>Date Required</v>
      </c>
      <c r="P15" s="28" t="str">
        <f t="shared" si="39"/>
        <v>Date Required</v>
      </c>
      <c r="Q15" s="28" t="str">
        <f t="shared" si="39"/>
        <v>Date Required</v>
      </c>
      <c r="R15" s="36" t="s">
        <v>38</v>
      </c>
      <c r="S15" s="37">
        <f t="shared" si="24"/>
        <v>9383</v>
      </c>
      <c r="T15" s="38">
        <v>9383</v>
      </c>
      <c r="U15" s="39"/>
      <c r="V15" s="37">
        <f t="shared" si="4"/>
        <v>8369</v>
      </c>
      <c r="W15" s="38">
        <v>8369</v>
      </c>
      <c r="X15" s="40"/>
      <c r="Y15" s="36" t="str">
        <f t="shared" ref="Y15:AE15" si="40">IF($D15="Public Bidding","Date Required",IF($D15="Shopping","n/a",IF($D15="Small Value Procurement","n/a",IF($D15="Lease of Venue","n/a",IF($D15="Agency to Agency","n/a",IF($D15="Direct Contracting","n/a",IF($D15="Emergency Cases","n/a","Check Mode of Proc")))))))</f>
        <v>n/a</v>
      </c>
      <c r="Z15" s="36" t="str">
        <f t="shared" si="40"/>
        <v>n/a</v>
      </c>
      <c r="AA15" s="36" t="str">
        <f t="shared" si="40"/>
        <v>n/a</v>
      </c>
      <c r="AB15" s="36" t="str">
        <f t="shared" si="40"/>
        <v>n/a</v>
      </c>
      <c r="AC15" s="36" t="str">
        <f t="shared" si="40"/>
        <v>n/a</v>
      </c>
      <c r="AD15" s="36" t="str">
        <f t="shared" si="40"/>
        <v>n/a</v>
      </c>
      <c r="AE15" s="36" t="str">
        <f t="shared" si="40"/>
        <v>n/a</v>
      </c>
      <c r="AF15" s="49"/>
      <c r="AG15" s="49"/>
      <c r="AH15" s="12" t="s">
        <v>1774</v>
      </c>
      <c r="AI15" s="59" t="s">
        <v>1059</v>
      </c>
      <c r="AJ15" s="57" t="s">
        <v>1770</v>
      </c>
      <c r="AK15" s="52"/>
      <c r="AL15" s="52"/>
      <c r="AM15" s="52"/>
      <c r="AN15" s="58"/>
      <c r="AO15" s="52"/>
      <c r="AP15" s="52"/>
      <c r="AQ15" s="52"/>
      <c r="AR15" s="52"/>
      <c r="AS15" s="52"/>
      <c r="AT15" s="52"/>
      <c r="AU15" s="52"/>
      <c r="AV15" s="52"/>
      <c r="AW15" s="52"/>
      <c r="AX15" s="68"/>
      <c r="AY15" s="52"/>
      <c r="AZ15" s="69"/>
      <c r="BA15" s="52"/>
      <c r="BB15" s="52"/>
      <c r="BC15" s="52"/>
    </row>
    <row r="16" spans="1:55" ht="39" customHeight="1">
      <c r="A16" s="10">
        <f>IF(C16=0,"  ",VLOOKUP(C16,CODES!$A$1:$B$143,2,FALSE))</f>
        <v>200000100003000</v>
      </c>
      <c r="B16" s="11" t="s">
        <v>1775</v>
      </c>
      <c r="C16" s="12" t="s">
        <v>43</v>
      </c>
      <c r="D16" s="12" t="s">
        <v>44</v>
      </c>
      <c r="E16" s="13" t="str">
        <f t="shared" ref="E16:H16" si="41">IF($D16="Public Bidding","Date Required",IF($D16="Shopping","n/a",IF($D16="Small Value Procurement","n/a",IF($D16="Lease of Venue","n/a",IF($D16="Agency to Agency","n/a",IF($D16="Direct Contracting","n/a",IF($D16="Emergency Cases","n/a",IF($D16=""," ","Check Mode of Proc"))))))))</f>
        <v>n/a</v>
      </c>
      <c r="F16" s="13" t="str">
        <f t="shared" si="41"/>
        <v>n/a</v>
      </c>
      <c r="G16" s="13" t="str">
        <f t="shared" si="41"/>
        <v>n/a</v>
      </c>
      <c r="H16" s="13" t="str">
        <f t="shared" si="41"/>
        <v>n/a</v>
      </c>
      <c r="I16" s="26">
        <v>44747</v>
      </c>
      <c r="J16" s="26">
        <v>44747</v>
      </c>
      <c r="K16" s="27" t="str">
        <f t="shared" si="1"/>
        <v>n/a</v>
      </c>
      <c r="L16" s="26">
        <v>44749</v>
      </c>
      <c r="M16" s="12" t="str">
        <f t="shared" ref="M16:Q16" si="42">IF($D16="Public Bidding","Date Required",IF($D16="Shopping","Date Required",IF($D16="Small Value Procurement","Date Required",IF($D16="Lease of Venue","Date Required",IF($D16="Agency to Agency","Date Required",IF($D16="Direct Contracting","Date Required",IF($D16="Emergency Cases","Date Required",IF($D16=""," ","Check Mode of Proc"))))))))</f>
        <v>Date Required</v>
      </c>
      <c r="N16" s="28" t="str">
        <f t="shared" si="42"/>
        <v>Date Required</v>
      </c>
      <c r="O16" s="28" t="str">
        <f t="shared" si="42"/>
        <v>Date Required</v>
      </c>
      <c r="P16" s="28" t="str">
        <f t="shared" si="42"/>
        <v>Date Required</v>
      </c>
      <c r="Q16" s="28" t="str">
        <f t="shared" si="42"/>
        <v>Date Required</v>
      </c>
      <c r="R16" s="36" t="s">
        <v>38</v>
      </c>
      <c r="S16" s="37">
        <f t="shared" si="24"/>
        <v>45000</v>
      </c>
      <c r="T16" s="38">
        <v>45000</v>
      </c>
      <c r="U16" s="39"/>
      <c r="V16" s="37">
        <f t="shared" si="4"/>
        <v>21750</v>
      </c>
      <c r="W16" s="38">
        <v>21750</v>
      </c>
      <c r="X16" s="40"/>
      <c r="Y16" s="36" t="str">
        <f t="shared" ref="Y16:AE16" si="43">IF($D16="Public Bidding","Date Required",IF($D16="Shopping","n/a",IF($D16="Small Value Procurement","n/a",IF($D16="Lease of Venue","n/a",IF($D16="Agency to Agency","n/a",IF($D16="Direct Contracting","n/a",IF($D16="Emergency Cases","n/a","Check Mode of Proc")))))))</f>
        <v>n/a</v>
      </c>
      <c r="Z16" s="36" t="str">
        <f t="shared" si="43"/>
        <v>n/a</v>
      </c>
      <c r="AA16" s="36" t="str">
        <f t="shared" si="43"/>
        <v>n/a</v>
      </c>
      <c r="AB16" s="36" t="str">
        <f t="shared" si="43"/>
        <v>n/a</v>
      </c>
      <c r="AC16" s="36" t="str">
        <f t="shared" si="43"/>
        <v>n/a</v>
      </c>
      <c r="AD16" s="36" t="str">
        <f t="shared" si="43"/>
        <v>n/a</v>
      </c>
      <c r="AE16" s="36" t="str">
        <f t="shared" si="43"/>
        <v>n/a</v>
      </c>
      <c r="AF16" s="49"/>
      <c r="AG16" s="49"/>
      <c r="AH16" s="12" t="s">
        <v>1776</v>
      </c>
      <c r="AI16" s="59" t="s">
        <v>1777</v>
      </c>
      <c r="AJ16" s="57" t="s">
        <v>1778</v>
      </c>
      <c r="AK16" s="62"/>
      <c r="AL16" s="62"/>
      <c r="AM16" s="62"/>
      <c r="AN16" s="63"/>
      <c r="AO16" s="62"/>
      <c r="AP16" s="62"/>
      <c r="AQ16" s="62"/>
      <c r="AR16" s="62"/>
      <c r="AS16" s="62"/>
      <c r="AT16" s="62"/>
      <c r="AU16" s="62"/>
      <c r="AV16" s="62"/>
      <c r="AW16" s="62"/>
      <c r="AX16" s="72"/>
      <c r="AY16" s="62"/>
      <c r="AZ16" s="73"/>
      <c r="BA16" s="62"/>
      <c r="BB16" s="62"/>
      <c r="BC16" s="62" t="s">
        <v>78</v>
      </c>
    </row>
    <row r="17" spans="1:55" ht="39" customHeight="1">
      <c r="A17" s="10">
        <f>IF(C17=0,"  ",VLOOKUP(C17,CODES!$A$1:$B$143,2,FALSE))</f>
        <v>320104100001000</v>
      </c>
      <c r="B17" s="11" t="s">
        <v>1779</v>
      </c>
      <c r="C17" s="12" t="s">
        <v>601</v>
      </c>
      <c r="D17" s="12" t="s">
        <v>44</v>
      </c>
      <c r="E17" s="13" t="str">
        <f t="shared" ref="E17:H17" si="44">IF($D17="Public Bidding","Date Required",IF($D17="Shopping","n/a",IF($D17="Small Value Procurement","n/a",IF($D17="Lease of Venue","n/a",IF($D17="Agency to Agency","n/a",IF($D17="Direct Contracting","n/a",IF($D17="Emergency Cases","n/a",IF($D17=""," ","Check Mode of Proc"))))))))</f>
        <v>n/a</v>
      </c>
      <c r="F17" s="13" t="str">
        <f t="shared" si="44"/>
        <v>n/a</v>
      </c>
      <c r="G17" s="13" t="str">
        <f t="shared" si="44"/>
        <v>n/a</v>
      </c>
      <c r="H17" s="13" t="str">
        <f t="shared" si="44"/>
        <v>n/a</v>
      </c>
      <c r="I17" s="26">
        <v>44747</v>
      </c>
      <c r="J17" s="26">
        <v>44747</v>
      </c>
      <c r="K17" s="27" t="str">
        <f t="shared" si="1"/>
        <v>n/a</v>
      </c>
      <c r="L17" s="26">
        <v>44749</v>
      </c>
      <c r="M17" s="12" t="str">
        <f t="shared" ref="M17:Q17" si="45">IF($D17="Public Bidding","Date Required",IF($D17="Shopping","Date Required",IF($D17="Small Value Procurement","Date Required",IF($D17="Lease of Venue","Date Required",IF($D17="Agency to Agency","Date Required",IF($D17="Direct Contracting","Date Required",IF($D17="Emergency Cases","Date Required",IF($D17=""," ","Check Mode of Proc"))))))))</f>
        <v>Date Required</v>
      </c>
      <c r="N17" s="28" t="str">
        <f t="shared" si="45"/>
        <v>Date Required</v>
      </c>
      <c r="O17" s="28" t="str">
        <f t="shared" si="45"/>
        <v>Date Required</v>
      </c>
      <c r="P17" s="28" t="str">
        <f t="shared" si="45"/>
        <v>Date Required</v>
      </c>
      <c r="Q17" s="28" t="str">
        <f t="shared" si="45"/>
        <v>Date Required</v>
      </c>
      <c r="R17" s="36" t="s">
        <v>38</v>
      </c>
      <c r="S17" s="37">
        <f t="shared" si="24"/>
        <v>10000</v>
      </c>
      <c r="T17" s="38">
        <v>10000</v>
      </c>
      <c r="U17" s="39"/>
      <c r="V17" s="37">
        <f t="shared" si="4"/>
        <v>5000</v>
      </c>
      <c r="W17" s="38">
        <v>5000</v>
      </c>
      <c r="X17" s="40"/>
      <c r="Y17" s="36" t="str">
        <f t="shared" ref="Y17:AE17" si="46">IF($D17="Public Bidding","Date Required",IF($D17="Shopping","n/a",IF($D17="Small Value Procurement","n/a",IF($D17="Lease of Venue","n/a",IF($D17="Agency to Agency","n/a",IF($D17="Direct Contracting","n/a",IF($D17="Emergency Cases","n/a","Check Mode of Proc")))))))</f>
        <v>n/a</v>
      </c>
      <c r="Z17" s="36" t="str">
        <f t="shared" si="46"/>
        <v>n/a</v>
      </c>
      <c r="AA17" s="36" t="str">
        <f t="shared" si="46"/>
        <v>n/a</v>
      </c>
      <c r="AB17" s="36" t="str">
        <f t="shared" si="46"/>
        <v>n/a</v>
      </c>
      <c r="AC17" s="36" t="str">
        <f t="shared" si="46"/>
        <v>n/a</v>
      </c>
      <c r="AD17" s="36" t="str">
        <f t="shared" si="46"/>
        <v>n/a</v>
      </c>
      <c r="AE17" s="36" t="str">
        <f t="shared" si="46"/>
        <v>n/a</v>
      </c>
      <c r="AF17" s="49"/>
      <c r="AG17" s="49"/>
      <c r="AH17" s="12" t="s">
        <v>1780</v>
      </c>
      <c r="AI17" s="59" t="s">
        <v>1781</v>
      </c>
      <c r="AJ17" s="57" t="s">
        <v>1782</v>
      </c>
      <c r="AK17" s="52"/>
      <c r="AL17" s="52"/>
      <c r="AM17" s="52"/>
      <c r="AN17" s="58"/>
      <c r="AO17" s="52"/>
      <c r="AP17" s="52"/>
      <c r="AQ17" s="52"/>
      <c r="AR17" s="52"/>
      <c r="AS17" s="52"/>
      <c r="AT17" s="52"/>
      <c r="AU17" s="52"/>
      <c r="AV17" s="52"/>
      <c r="AW17" s="52"/>
      <c r="AX17" s="68"/>
      <c r="AY17" s="52"/>
      <c r="AZ17" s="69"/>
      <c r="BA17" s="52"/>
      <c r="BB17" s="52"/>
      <c r="BC17" s="52"/>
    </row>
    <row r="18" spans="1:55" ht="39" customHeight="1">
      <c r="A18" s="10">
        <f>IF(C18=0,"  ",VLOOKUP(C18,CODES!$A$1:$B$143,2,FALSE))</f>
        <v>310100100001000</v>
      </c>
      <c r="B18" s="14" t="s">
        <v>1783</v>
      </c>
      <c r="C18" s="12" t="s">
        <v>445</v>
      </c>
      <c r="D18" s="12" t="s">
        <v>44</v>
      </c>
      <c r="E18" s="13" t="str">
        <f t="shared" ref="E18:H18" si="47">IF($D18="Public Bidding","Date Required",IF($D18="Shopping","n/a",IF($D18="Small Value Procurement","n/a",IF($D18="Lease of Venue","n/a",IF($D18="Agency to Agency","n/a",IF($D18="Direct Contracting","n/a",IF($D18="Emergency Cases","n/a",IF($D18=""," ","Check Mode of Proc"))))))))</f>
        <v>n/a</v>
      </c>
      <c r="F18" s="13" t="str">
        <f t="shared" si="47"/>
        <v>n/a</v>
      </c>
      <c r="G18" s="13" t="str">
        <f t="shared" si="47"/>
        <v>n/a</v>
      </c>
      <c r="H18" s="13" t="str">
        <f t="shared" si="47"/>
        <v>n/a</v>
      </c>
      <c r="I18" s="26">
        <v>44740</v>
      </c>
      <c r="J18" s="26">
        <v>44740</v>
      </c>
      <c r="K18" s="27" t="str">
        <f t="shared" si="1"/>
        <v>n/a</v>
      </c>
      <c r="L18" s="26">
        <v>44749</v>
      </c>
      <c r="M18" s="12" t="str">
        <f t="shared" ref="M18:Q18" si="48">IF($D18="Public Bidding","Date Required",IF($D18="Shopping","Date Required",IF($D18="Small Value Procurement","Date Required",IF($D18="Lease of Venue","Date Required",IF($D18="Agency to Agency","Date Required",IF($D18="Direct Contracting","Date Required",IF($D18="Emergency Cases","Date Required",IF($D18=""," ","Check Mode of Proc"))))))))</f>
        <v>Date Required</v>
      </c>
      <c r="N18" s="28" t="str">
        <f t="shared" si="48"/>
        <v>Date Required</v>
      </c>
      <c r="O18" s="28" t="str">
        <f t="shared" si="48"/>
        <v>Date Required</v>
      </c>
      <c r="P18" s="28" t="str">
        <f t="shared" si="48"/>
        <v>Date Required</v>
      </c>
      <c r="Q18" s="28" t="str">
        <f t="shared" si="48"/>
        <v>Date Required</v>
      </c>
      <c r="R18" s="36" t="s">
        <v>38</v>
      </c>
      <c r="S18" s="37">
        <f t="shared" si="24"/>
        <v>103500</v>
      </c>
      <c r="T18" s="38">
        <v>103500</v>
      </c>
      <c r="U18" s="39"/>
      <c r="V18" s="37">
        <f t="shared" si="4"/>
        <v>90000</v>
      </c>
      <c r="W18" s="38">
        <v>90000</v>
      </c>
      <c r="X18" s="40"/>
      <c r="Y18" s="36" t="str">
        <f t="shared" ref="Y18:AE18" si="49">IF($D18="Public Bidding","Date Required",IF($D18="Shopping","n/a",IF($D18="Small Value Procurement","n/a",IF($D18="Lease of Venue","n/a",IF($D18="Agency to Agency","n/a",IF($D18="Direct Contracting","n/a",IF($D18="Emergency Cases","n/a","Check Mode of Proc")))))))</f>
        <v>n/a</v>
      </c>
      <c r="Z18" s="36" t="str">
        <f t="shared" si="49"/>
        <v>n/a</v>
      </c>
      <c r="AA18" s="36" t="str">
        <f t="shared" si="49"/>
        <v>n/a</v>
      </c>
      <c r="AB18" s="36" t="str">
        <f t="shared" si="49"/>
        <v>n/a</v>
      </c>
      <c r="AC18" s="36" t="str">
        <f t="shared" si="49"/>
        <v>n/a</v>
      </c>
      <c r="AD18" s="36" t="str">
        <f t="shared" si="49"/>
        <v>n/a</v>
      </c>
      <c r="AE18" s="36" t="str">
        <f t="shared" si="49"/>
        <v>n/a</v>
      </c>
      <c r="AF18" s="49"/>
      <c r="AG18" s="49"/>
      <c r="AH18" s="12" t="s">
        <v>1784</v>
      </c>
      <c r="AI18" s="56" t="s">
        <v>438</v>
      </c>
      <c r="AJ18" s="57" t="s">
        <v>1785</v>
      </c>
      <c r="AK18" s="52"/>
      <c r="AL18" s="52"/>
      <c r="AM18" s="52"/>
      <c r="AN18" s="58"/>
      <c r="AO18" s="52"/>
      <c r="AP18" s="52"/>
      <c r="AQ18" s="52"/>
      <c r="AR18" s="52"/>
      <c r="AS18" s="52"/>
      <c r="AT18" s="52"/>
      <c r="AU18" s="52"/>
      <c r="AV18" s="52"/>
      <c r="AW18" s="52"/>
      <c r="AX18" s="68"/>
      <c r="AY18" s="52"/>
      <c r="AZ18" s="69"/>
      <c r="BA18" s="52"/>
      <c r="BB18" s="52"/>
      <c r="BC18" s="52"/>
    </row>
    <row r="19" spans="1:55" ht="39" customHeight="1">
      <c r="A19" s="10">
        <f>IF(C19=0,"  ",VLOOKUP(C19,CODES!$A$1:$B$143,2,FALSE))</f>
        <v>310100100001000</v>
      </c>
      <c r="B19" s="14" t="s">
        <v>1786</v>
      </c>
      <c r="C19" s="12" t="s">
        <v>445</v>
      </c>
      <c r="D19" s="12" t="s">
        <v>44</v>
      </c>
      <c r="E19" s="13" t="str">
        <f t="shared" ref="E19:H19" si="50">IF($D19="Public Bidding","Date Required",IF($D19="Shopping","n/a",IF($D19="Small Value Procurement","n/a",IF($D19="Lease of Venue","n/a",IF($D19="Agency to Agency","n/a",IF($D19="Direct Contracting","n/a",IF($D19="Emergency Cases","n/a",IF($D19=""," ","Check Mode of Proc"))))))))</f>
        <v>n/a</v>
      </c>
      <c r="F19" s="13" t="str">
        <f t="shared" si="50"/>
        <v>n/a</v>
      </c>
      <c r="G19" s="13" t="str">
        <f t="shared" si="50"/>
        <v>n/a</v>
      </c>
      <c r="H19" s="13" t="str">
        <f t="shared" si="50"/>
        <v>n/a</v>
      </c>
      <c r="I19" s="26">
        <v>44742</v>
      </c>
      <c r="J19" s="26">
        <v>44742</v>
      </c>
      <c r="K19" s="27" t="str">
        <f t="shared" si="1"/>
        <v>n/a</v>
      </c>
      <c r="L19" s="26">
        <v>44749</v>
      </c>
      <c r="M19" s="12" t="str">
        <f t="shared" ref="M19:Q19" si="51">IF($D19="Public Bidding","Date Required",IF($D19="Shopping","Date Required",IF($D19="Small Value Procurement","Date Required",IF($D19="Lease of Venue","Date Required",IF($D19="Agency to Agency","Date Required",IF($D19="Direct Contracting","Date Required",IF($D19="Emergency Cases","Date Required",IF($D19=""," ","Check Mode of Proc"))))))))</f>
        <v>Date Required</v>
      </c>
      <c r="N19" s="28" t="str">
        <f t="shared" si="51"/>
        <v>Date Required</v>
      </c>
      <c r="O19" s="28" t="str">
        <f t="shared" si="51"/>
        <v>Date Required</v>
      </c>
      <c r="P19" s="28" t="str">
        <f t="shared" si="51"/>
        <v>Date Required</v>
      </c>
      <c r="Q19" s="28" t="str">
        <f t="shared" si="51"/>
        <v>Date Required</v>
      </c>
      <c r="R19" s="36" t="s">
        <v>38</v>
      </c>
      <c r="S19" s="37">
        <f t="shared" si="24"/>
        <v>48000</v>
      </c>
      <c r="T19" s="38">
        <v>48000</v>
      </c>
      <c r="U19" s="39"/>
      <c r="V19" s="37">
        <f t="shared" si="4"/>
        <v>47520</v>
      </c>
      <c r="W19" s="38">
        <v>47520</v>
      </c>
      <c r="X19" s="40"/>
      <c r="Y19" s="36" t="str">
        <f t="shared" ref="Y19:AE19" si="52">IF($D19="Public Bidding","Date Required",IF($D19="Shopping","n/a",IF($D19="Small Value Procurement","n/a",IF($D19="Lease of Venue","n/a",IF($D19="Agency to Agency","n/a",IF($D19="Direct Contracting","n/a",IF($D19="Emergency Cases","n/a","Check Mode of Proc")))))))</f>
        <v>n/a</v>
      </c>
      <c r="Z19" s="36" t="str">
        <f t="shared" si="52"/>
        <v>n/a</v>
      </c>
      <c r="AA19" s="36" t="str">
        <f t="shared" si="52"/>
        <v>n/a</v>
      </c>
      <c r="AB19" s="36" t="str">
        <f t="shared" si="52"/>
        <v>n/a</v>
      </c>
      <c r="AC19" s="36" t="str">
        <f t="shared" si="52"/>
        <v>n/a</v>
      </c>
      <c r="AD19" s="36" t="str">
        <f t="shared" si="52"/>
        <v>n/a</v>
      </c>
      <c r="AE19" s="36" t="str">
        <f t="shared" si="52"/>
        <v>n/a</v>
      </c>
      <c r="AF19" s="49"/>
      <c r="AG19" s="49"/>
      <c r="AH19" s="12" t="s">
        <v>1787</v>
      </c>
      <c r="AI19" s="56" t="s">
        <v>1788</v>
      </c>
      <c r="AJ19" s="57" t="s">
        <v>1785</v>
      </c>
      <c r="AK19" s="52"/>
      <c r="AL19" s="52"/>
      <c r="AM19" s="52"/>
      <c r="AN19" s="58"/>
      <c r="AO19" s="52"/>
      <c r="AP19" s="52"/>
      <c r="AQ19" s="52"/>
      <c r="AR19" s="52"/>
      <c r="AS19" s="52"/>
      <c r="AT19" s="52"/>
      <c r="AU19" s="52"/>
      <c r="AV19" s="52"/>
      <c r="AW19" s="52"/>
      <c r="AX19" s="68"/>
      <c r="AY19" s="52"/>
      <c r="AZ19" s="69"/>
      <c r="BA19" s="52"/>
      <c r="BB19" s="52"/>
      <c r="BC19" s="52"/>
    </row>
    <row r="20" spans="1:55" ht="39" customHeight="1">
      <c r="A20" s="10">
        <f>IF(C20=0,"  ",VLOOKUP(C20,CODES!$A$1:$B$143,2,FALSE))</f>
        <v>320101100001000</v>
      </c>
      <c r="B20" s="11" t="s">
        <v>1789</v>
      </c>
      <c r="C20" s="12" t="s">
        <v>84</v>
      </c>
      <c r="D20" s="12" t="s">
        <v>44</v>
      </c>
      <c r="E20" s="13" t="str">
        <f t="shared" ref="E20:H20" si="53">IF($D20="Public Bidding","Date Required",IF($D20="Shopping","n/a",IF($D20="Small Value Procurement","n/a",IF($D20="Lease of Venue","n/a",IF($D20="Agency to Agency","n/a",IF($D20="Direct Contracting","n/a",IF($D20="Emergency Cases","n/a",IF($D20=""," ","Check Mode of Proc"))))))))</f>
        <v>n/a</v>
      </c>
      <c r="F20" s="13" t="str">
        <f t="shared" si="53"/>
        <v>n/a</v>
      </c>
      <c r="G20" s="13" t="str">
        <f t="shared" si="53"/>
        <v>n/a</v>
      </c>
      <c r="H20" s="13" t="str">
        <f t="shared" si="53"/>
        <v>n/a</v>
      </c>
      <c r="I20" s="26">
        <v>44742</v>
      </c>
      <c r="J20" s="26">
        <v>44742</v>
      </c>
      <c r="K20" s="27" t="str">
        <f t="shared" si="1"/>
        <v>n/a</v>
      </c>
      <c r="L20" s="26">
        <v>44749</v>
      </c>
      <c r="M20" s="12" t="str">
        <f t="shared" ref="M20:Q20" si="54">IF($D20="Public Bidding","Date Required",IF($D20="Shopping","Date Required",IF($D20="Small Value Procurement","Date Required",IF($D20="Lease of Venue","Date Required",IF($D20="Agency to Agency","Date Required",IF($D20="Direct Contracting","Date Required",IF($D20="Emergency Cases","Date Required",IF($D20=""," ","Check Mode of Proc"))))))))</f>
        <v>Date Required</v>
      </c>
      <c r="N20" s="28" t="str">
        <f t="shared" si="54"/>
        <v>Date Required</v>
      </c>
      <c r="O20" s="28" t="str">
        <f t="shared" si="54"/>
        <v>Date Required</v>
      </c>
      <c r="P20" s="28" t="str">
        <f t="shared" si="54"/>
        <v>Date Required</v>
      </c>
      <c r="Q20" s="28" t="str">
        <f t="shared" si="54"/>
        <v>Date Required</v>
      </c>
      <c r="R20" s="36" t="s">
        <v>38</v>
      </c>
      <c r="S20" s="37">
        <f t="shared" si="24"/>
        <v>13000</v>
      </c>
      <c r="T20" s="38">
        <v>13000</v>
      </c>
      <c r="U20" s="39"/>
      <c r="V20" s="37">
        <f t="shared" si="4"/>
        <v>5200</v>
      </c>
      <c r="W20" s="38">
        <v>5200</v>
      </c>
      <c r="X20" s="40"/>
      <c r="Y20" s="36" t="str">
        <f t="shared" ref="Y20:AE20" si="55">IF($D20="Public Bidding","Date Required",IF($D20="Shopping","n/a",IF($D20="Small Value Procurement","n/a",IF($D20="Lease of Venue","n/a",IF($D20="Agency to Agency","n/a",IF($D20="Direct Contracting","n/a",IF($D20="Emergency Cases","n/a","Check Mode of Proc")))))))</f>
        <v>n/a</v>
      </c>
      <c r="Z20" s="36" t="str">
        <f t="shared" si="55"/>
        <v>n/a</v>
      </c>
      <c r="AA20" s="36" t="str">
        <f t="shared" si="55"/>
        <v>n/a</v>
      </c>
      <c r="AB20" s="36" t="str">
        <f t="shared" si="55"/>
        <v>n/a</v>
      </c>
      <c r="AC20" s="36" t="str">
        <f t="shared" si="55"/>
        <v>n/a</v>
      </c>
      <c r="AD20" s="36" t="str">
        <f t="shared" si="55"/>
        <v>n/a</v>
      </c>
      <c r="AE20" s="36" t="str">
        <f t="shared" si="55"/>
        <v>n/a</v>
      </c>
      <c r="AF20" s="49"/>
      <c r="AG20" s="49"/>
      <c r="AH20" s="12" t="s">
        <v>1790</v>
      </c>
      <c r="AI20" s="56" t="s">
        <v>1791</v>
      </c>
      <c r="AJ20" s="57" t="s">
        <v>1782</v>
      </c>
      <c r="AK20" s="52"/>
      <c r="AL20" s="52"/>
      <c r="AM20" s="52"/>
      <c r="AN20" s="58"/>
      <c r="AO20" s="52"/>
      <c r="AP20" s="52"/>
      <c r="AQ20" s="52"/>
      <c r="AR20" s="52"/>
      <c r="AS20" s="52"/>
      <c r="AT20" s="52"/>
      <c r="AU20" s="52"/>
      <c r="AV20" s="52"/>
      <c r="AW20" s="52"/>
      <c r="AX20" s="68"/>
      <c r="AY20" s="52"/>
      <c r="AZ20" s="69"/>
      <c r="BA20" s="52"/>
      <c r="BB20" s="52"/>
      <c r="BC20" s="52"/>
    </row>
    <row r="21" spans="1:55" ht="39" customHeight="1">
      <c r="A21" s="10">
        <f>IF(C21=0,"  ",VLOOKUP(C21,CODES!$A$1:$B$143,2,FALSE))</f>
        <v>100000100001000</v>
      </c>
      <c r="B21" s="11" t="s">
        <v>1792</v>
      </c>
      <c r="C21" s="12" t="s">
        <v>35</v>
      </c>
      <c r="D21" s="12" t="s">
        <v>44</v>
      </c>
      <c r="E21" s="13" t="str">
        <f t="shared" ref="E21:H21" si="56">IF($D21="Public Bidding","Date Required",IF($D21="Shopping","n/a",IF($D21="Small Value Procurement","n/a",IF($D21="Lease of Venue","n/a",IF($D21="Agency to Agency","n/a",IF($D21="Direct Contracting","n/a",IF($D21="Emergency Cases","n/a",IF($D21=""," ","Check Mode of Proc"))))))))</f>
        <v>n/a</v>
      </c>
      <c r="F21" s="13" t="str">
        <f t="shared" si="56"/>
        <v>n/a</v>
      </c>
      <c r="G21" s="13" t="str">
        <f t="shared" si="56"/>
        <v>n/a</v>
      </c>
      <c r="H21" s="13" t="str">
        <f t="shared" si="56"/>
        <v>n/a</v>
      </c>
      <c r="I21" s="26">
        <v>44746</v>
      </c>
      <c r="J21" s="26">
        <v>44746</v>
      </c>
      <c r="K21" s="27" t="str">
        <f t="shared" si="1"/>
        <v>n/a</v>
      </c>
      <c r="L21" s="26">
        <v>44749</v>
      </c>
      <c r="M21" s="12" t="str">
        <f t="shared" ref="M21:Q21" si="57">IF($D21="Public Bidding","Date Required",IF($D21="Shopping","Date Required",IF($D21="Small Value Procurement","Date Required",IF($D21="Lease of Venue","Date Required",IF($D21="Agency to Agency","Date Required",IF($D21="Direct Contracting","Date Required",IF($D21="Emergency Cases","Date Required",IF($D21=""," ","Check Mode of Proc"))))))))</f>
        <v>Date Required</v>
      </c>
      <c r="N21" s="28" t="str">
        <f t="shared" si="57"/>
        <v>Date Required</v>
      </c>
      <c r="O21" s="28" t="str">
        <f t="shared" si="57"/>
        <v>Date Required</v>
      </c>
      <c r="P21" s="28" t="str">
        <f t="shared" si="57"/>
        <v>Date Required</v>
      </c>
      <c r="Q21" s="28" t="str">
        <f t="shared" si="57"/>
        <v>Date Required</v>
      </c>
      <c r="R21" s="36" t="s">
        <v>38</v>
      </c>
      <c r="S21" s="37">
        <f t="shared" si="24"/>
        <v>30000</v>
      </c>
      <c r="T21" s="38">
        <v>30000</v>
      </c>
      <c r="U21" s="39"/>
      <c r="V21" s="37">
        <f t="shared" si="4"/>
        <v>30000</v>
      </c>
      <c r="W21" s="38">
        <v>30000</v>
      </c>
      <c r="X21" s="40"/>
      <c r="Y21" s="36" t="str">
        <f t="shared" ref="Y21:AE21" si="58">IF($D21="Public Bidding","Date Required",IF($D21="Shopping","n/a",IF($D21="Small Value Procurement","n/a",IF($D21="Lease of Venue","n/a",IF($D21="Agency to Agency","n/a",IF($D21="Direct Contracting","n/a",IF($D21="Emergency Cases","n/a","Check Mode of Proc")))))))</f>
        <v>n/a</v>
      </c>
      <c r="Z21" s="36" t="str">
        <f t="shared" si="58"/>
        <v>n/a</v>
      </c>
      <c r="AA21" s="36" t="str">
        <f t="shared" si="58"/>
        <v>n/a</v>
      </c>
      <c r="AB21" s="36" t="str">
        <f t="shared" si="58"/>
        <v>n/a</v>
      </c>
      <c r="AC21" s="36" t="str">
        <f t="shared" si="58"/>
        <v>n/a</v>
      </c>
      <c r="AD21" s="36" t="str">
        <f t="shared" si="58"/>
        <v>n/a</v>
      </c>
      <c r="AE21" s="36" t="str">
        <f t="shared" si="58"/>
        <v>n/a</v>
      </c>
      <c r="AF21" s="49"/>
      <c r="AG21" s="49"/>
      <c r="AH21" s="12" t="s">
        <v>1793</v>
      </c>
      <c r="AI21" s="56" t="s">
        <v>1794</v>
      </c>
      <c r="AJ21" s="57" t="s">
        <v>1795</v>
      </c>
      <c r="AK21" s="52"/>
      <c r="AL21" s="52"/>
      <c r="AM21" s="52"/>
      <c r="AN21" s="58"/>
      <c r="AO21" s="52"/>
      <c r="AP21" s="52"/>
      <c r="AQ21" s="52"/>
      <c r="AR21" s="52"/>
      <c r="AS21" s="52"/>
      <c r="AT21" s="52"/>
      <c r="AU21" s="52"/>
      <c r="AV21" s="52"/>
      <c r="AW21" s="52"/>
      <c r="AX21" s="68"/>
      <c r="AY21" s="52"/>
      <c r="AZ21" s="69"/>
      <c r="BA21" s="52"/>
      <c r="BB21" s="52"/>
      <c r="BC21" s="52"/>
    </row>
    <row r="22" spans="1:55" ht="39" customHeight="1">
      <c r="A22" s="10">
        <f>IF(C22=0,"  ",VLOOKUP(C22,CODES!$A$1:$B$143,2,FALSE))</f>
        <v>320101100001000</v>
      </c>
      <c r="B22" s="11" t="s">
        <v>1796</v>
      </c>
      <c r="C22" s="12" t="s">
        <v>84</v>
      </c>
      <c r="D22" s="12" t="s">
        <v>44</v>
      </c>
      <c r="E22" s="13" t="str">
        <f t="shared" ref="E22:H22" si="59">IF($D22="Public Bidding","Date Required",IF($D22="Shopping","n/a",IF($D22="Small Value Procurement","n/a",IF($D22="Lease of Venue","n/a",IF($D22="Agency to Agency","n/a",IF($D22="Direct Contracting","n/a",IF($D22="Emergency Cases","n/a",IF($D22=""," ","Check Mode of Proc"))))))))</f>
        <v>n/a</v>
      </c>
      <c r="F22" s="13" t="str">
        <f t="shared" si="59"/>
        <v>n/a</v>
      </c>
      <c r="G22" s="13" t="str">
        <f t="shared" si="59"/>
        <v>n/a</v>
      </c>
      <c r="H22" s="13" t="str">
        <f t="shared" si="59"/>
        <v>n/a</v>
      </c>
      <c r="I22" s="26">
        <v>44746</v>
      </c>
      <c r="J22" s="26">
        <v>44746</v>
      </c>
      <c r="K22" s="27" t="str">
        <f t="shared" si="1"/>
        <v>n/a</v>
      </c>
      <c r="L22" s="26">
        <v>44750</v>
      </c>
      <c r="M22" s="12" t="str">
        <f t="shared" ref="M22:Q22" si="60">IF($D22="Public Bidding","Date Required",IF($D22="Shopping","Date Required",IF($D22="Small Value Procurement","Date Required",IF($D22="Lease of Venue","Date Required",IF($D22="Agency to Agency","Date Required",IF($D22="Direct Contracting","Date Required",IF($D22="Emergency Cases","Date Required",IF($D22=""," ","Check Mode of Proc"))))))))</f>
        <v>Date Required</v>
      </c>
      <c r="N22" s="28" t="str">
        <f t="shared" si="60"/>
        <v>Date Required</v>
      </c>
      <c r="O22" s="28" t="str">
        <f t="shared" si="60"/>
        <v>Date Required</v>
      </c>
      <c r="P22" s="28" t="str">
        <f t="shared" si="60"/>
        <v>Date Required</v>
      </c>
      <c r="Q22" s="28" t="str">
        <f t="shared" si="60"/>
        <v>Date Required</v>
      </c>
      <c r="R22" s="36" t="s">
        <v>38</v>
      </c>
      <c r="S22" s="37">
        <f t="shared" si="24"/>
        <v>61750</v>
      </c>
      <c r="T22" s="38">
        <v>61750</v>
      </c>
      <c r="U22" s="39"/>
      <c r="V22" s="37">
        <f t="shared" si="4"/>
        <v>61750</v>
      </c>
      <c r="W22" s="38">
        <v>61750</v>
      </c>
      <c r="X22" s="40"/>
      <c r="Y22" s="36" t="str">
        <f t="shared" ref="Y22:AE22" si="61">IF($D22="Public Bidding","Date Required",IF($D22="Shopping","n/a",IF($D22="Small Value Procurement","n/a",IF($D22="Lease of Venue","n/a",IF($D22="Agency to Agency","n/a",IF($D22="Direct Contracting","n/a",IF($D22="Emergency Cases","n/a","Check Mode of Proc")))))))</f>
        <v>n/a</v>
      </c>
      <c r="Z22" s="36" t="str">
        <f t="shared" si="61"/>
        <v>n/a</v>
      </c>
      <c r="AA22" s="36" t="str">
        <f t="shared" si="61"/>
        <v>n/a</v>
      </c>
      <c r="AB22" s="36" t="str">
        <f t="shared" si="61"/>
        <v>n/a</v>
      </c>
      <c r="AC22" s="36" t="str">
        <f t="shared" si="61"/>
        <v>n/a</v>
      </c>
      <c r="AD22" s="36" t="str">
        <f t="shared" si="61"/>
        <v>n/a</v>
      </c>
      <c r="AE22" s="36" t="str">
        <f t="shared" si="61"/>
        <v>n/a</v>
      </c>
      <c r="AF22" s="49"/>
      <c r="AG22" s="49"/>
      <c r="AH22" s="12" t="s">
        <v>1797</v>
      </c>
      <c r="AI22" s="56" t="s">
        <v>1798</v>
      </c>
      <c r="AJ22" s="57" t="s">
        <v>1782</v>
      </c>
      <c r="AK22" s="52"/>
      <c r="AL22" s="52"/>
      <c r="AM22" s="52"/>
      <c r="AN22" s="58"/>
      <c r="AO22" s="52"/>
      <c r="AP22" s="52"/>
      <c r="AQ22" s="52"/>
      <c r="AR22" s="52"/>
      <c r="AS22" s="52"/>
      <c r="AT22" s="52"/>
      <c r="AU22" s="52"/>
      <c r="AV22" s="52"/>
      <c r="AW22" s="52"/>
      <c r="AX22" s="68"/>
      <c r="AY22" s="52"/>
      <c r="AZ22" s="69"/>
      <c r="BA22" s="52"/>
      <c r="BB22" s="52"/>
      <c r="BC22" s="52"/>
    </row>
    <row r="23" spans="1:55" ht="39" customHeight="1">
      <c r="A23" s="10" t="str">
        <f>IF(C23=0,"  ",VLOOKUP(C23,CODES!$A$1:$B$143,2,FALSE))</f>
        <v/>
      </c>
      <c r="B23" s="16"/>
      <c r="C23" s="12"/>
      <c r="D23" s="12" t="s">
        <v>44</v>
      </c>
      <c r="E23" s="13" t="str">
        <f t="shared" ref="E23:H23" si="62">IF($D23="Public Bidding","Date Required",IF($D23="Shopping","n/a",IF($D23="Small Value Procurement","n/a",IF($D23="Lease of Venue","n/a",IF($D23="Agency to Agency","n/a",IF($D23="Direct Contracting","n/a",IF($D23="Emergency Cases","n/a",IF($D23=""," ","Check Mode of Proc"))))))))</f>
        <v>n/a</v>
      </c>
      <c r="F23" s="13" t="str">
        <f t="shared" si="62"/>
        <v>n/a</v>
      </c>
      <c r="G23" s="13" t="str">
        <f t="shared" si="62"/>
        <v>n/a</v>
      </c>
      <c r="H23" s="13" t="str">
        <f t="shared" si="62"/>
        <v>n/a</v>
      </c>
      <c r="I23" s="12" t="str">
        <f t="shared" ref="I23:J23" si="63">IF($D23="Public Bidding","Date Required",IF($D23="Shopping","Date Required",IF($D23="Small Value Procurement","Date Required",IF($D23="Lease of Venue","Date Required",IF($D23="Agency to Agency","Date Required",IF($D23="Direct Contracting","Date Required",IF($D23="Emergency Cases","Date Required",IF($D23=""," ","Check Mode of Proc"))))))))</f>
        <v>Date Required</v>
      </c>
      <c r="J23" s="12" t="str">
        <f t="shared" si="63"/>
        <v>Date Required</v>
      </c>
      <c r="K23" s="27" t="str">
        <f t="shared" si="1"/>
        <v>n/a</v>
      </c>
      <c r="L23" s="12" t="str">
        <f t="shared" ref="L23:Q23" si="64">IF($D23="Public Bidding","Date Required",IF($D23="Shopping","Date Required",IF($D23="Small Value Procurement","Date Required",IF($D23="Lease of Venue","Date Required",IF($D23="Agency to Agency","Date Required",IF($D23="Direct Contracting","Date Required",IF($D23="Emergency Cases","Date Required",IF($D23=""," ","Check Mode of Proc"))))))))</f>
        <v>Date Required</v>
      </c>
      <c r="M23" s="12" t="str">
        <f t="shared" si="64"/>
        <v>Date Required</v>
      </c>
      <c r="N23" s="28" t="str">
        <f t="shared" si="64"/>
        <v>Date Required</v>
      </c>
      <c r="O23" s="28" t="str">
        <f t="shared" si="64"/>
        <v>Date Required</v>
      </c>
      <c r="P23" s="28" t="str">
        <f t="shared" si="64"/>
        <v>Date Required</v>
      </c>
      <c r="Q23" s="28" t="str">
        <f t="shared" si="64"/>
        <v>Date Required</v>
      </c>
      <c r="R23" s="36" t="s">
        <v>38</v>
      </c>
      <c r="S23" s="37">
        <f t="shared" si="24"/>
        <v>0</v>
      </c>
      <c r="T23" s="38"/>
      <c r="U23" s="39"/>
      <c r="V23" s="37">
        <f t="shared" si="4"/>
        <v>0</v>
      </c>
      <c r="W23" s="38"/>
      <c r="X23" s="40"/>
      <c r="Y23" s="36" t="str">
        <f t="shared" ref="Y23:AE23" si="65">IF($D23="Public Bidding","Date Required",IF($D23="Shopping","n/a",IF($D23="Small Value Procurement","n/a",IF($D23="Lease of Venue","n/a",IF($D23="Agency to Agency","n/a",IF($D23="Direct Contracting","n/a",IF($D23="Emergency Cases","n/a","Check Mode of Proc")))))))</f>
        <v>n/a</v>
      </c>
      <c r="Z23" s="36" t="str">
        <f t="shared" si="65"/>
        <v>n/a</v>
      </c>
      <c r="AA23" s="36" t="str">
        <f t="shared" si="65"/>
        <v>n/a</v>
      </c>
      <c r="AB23" s="36" t="str">
        <f t="shared" si="65"/>
        <v>n/a</v>
      </c>
      <c r="AC23" s="36" t="str">
        <f t="shared" si="65"/>
        <v>n/a</v>
      </c>
      <c r="AD23" s="36" t="str">
        <f t="shared" si="65"/>
        <v>n/a</v>
      </c>
      <c r="AE23" s="36" t="str">
        <f t="shared" si="65"/>
        <v>n/a</v>
      </c>
      <c r="AF23" s="49"/>
      <c r="AG23" s="49"/>
      <c r="AH23" s="12" t="s">
        <v>1799</v>
      </c>
      <c r="AI23" s="56"/>
      <c r="AJ23" s="57"/>
      <c r="AK23" s="52"/>
      <c r="AL23" s="52"/>
      <c r="AM23" s="52"/>
      <c r="AN23" s="58"/>
      <c r="AO23" s="52"/>
      <c r="AP23" s="52"/>
      <c r="AQ23" s="52"/>
      <c r="AR23" s="52"/>
      <c r="AS23" s="52"/>
      <c r="AT23" s="52"/>
      <c r="AU23" s="52"/>
      <c r="AV23" s="52"/>
      <c r="AW23" s="52"/>
      <c r="AX23" s="68"/>
      <c r="AY23" s="52"/>
      <c r="AZ23" s="69"/>
      <c r="BA23" s="52"/>
      <c r="BB23" s="52"/>
      <c r="BC23" s="52"/>
    </row>
    <row r="24" spans="1:55" ht="39" customHeight="1">
      <c r="A24" s="10">
        <f>IF(C24=0,"  ",VLOOKUP(C24,CODES!$A$1:$B$143,2,FALSE))</f>
        <v>320105100001000</v>
      </c>
      <c r="B24" s="11" t="s">
        <v>1800</v>
      </c>
      <c r="C24" s="12" t="s">
        <v>197</v>
      </c>
      <c r="D24" s="12" t="s">
        <v>44</v>
      </c>
      <c r="E24" s="13" t="str">
        <f t="shared" ref="E24:H24" si="66">IF($D24="Public Bidding","Date Required",IF($D24="Shopping","n/a",IF($D24="Small Value Procurement","n/a",IF($D24="Lease of Venue","n/a",IF($D24="Agency to Agency","n/a",IF($D24="Direct Contracting","n/a",IF($D24="Emergency Cases","n/a",IF($D24=""," ","Check Mode of Proc"))))))))</f>
        <v>n/a</v>
      </c>
      <c r="F24" s="13" t="str">
        <f t="shared" si="66"/>
        <v>n/a</v>
      </c>
      <c r="G24" s="13" t="str">
        <f t="shared" si="66"/>
        <v>n/a</v>
      </c>
      <c r="H24" s="13" t="str">
        <f t="shared" si="66"/>
        <v>n/a</v>
      </c>
      <c r="I24" s="26">
        <v>44746</v>
      </c>
      <c r="J24" s="26">
        <v>44746</v>
      </c>
      <c r="K24" s="27" t="str">
        <f t="shared" si="1"/>
        <v>n/a</v>
      </c>
      <c r="L24" s="26">
        <v>44750</v>
      </c>
      <c r="M24" s="12" t="str">
        <f t="shared" ref="M24:Q24" si="67">IF($D24="Public Bidding","Date Required",IF($D24="Shopping","Date Required",IF($D24="Small Value Procurement","Date Required",IF($D24="Lease of Venue","Date Required",IF($D24="Agency to Agency","Date Required",IF($D24="Direct Contracting","Date Required",IF($D24="Emergency Cases","Date Required",IF($D24=""," ","Check Mode of Proc"))))))))</f>
        <v>Date Required</v>
      </c>
      <c r="N24" s="28" t="str">
        <f t="shared" si="67"/>
        <v>Date Required</v>
      </c>
      <c r="O24" s="28" t="str">
        <f t="shared" si="67"/>
        <v>Date Required</v>
      </c>
      <c r="P24" s="28" t="str">
        <f t="shared" si="67"/>
        <v>Date Required</v>
      </c>
      <c r="Q24" s="28" t="str">
        <f t="shared" si="67"/>
        <v>Date Required</v>
      </c>
      <c r="R24" s="36" t="s">
        <v>38</v>
      </c>
      <c r="S24" s="37">
        <f t="shared" si="24"/>
        <v>11250</v>
      </c>
      <c r="T24" s="38">
        <v>11250</v>
      </c>
      <c r="U24" s="39"/>
      <c r="V24" s="37">
        <f t="shared" si="4"/>
        <v>7456.5</v>
      </c>
      <c r="W24" s="38">
        <v>7456.5</v>
      </c>
      <c r="X24" s="40"/>
      <c r="Y24" s="36" t="str">
        <f t="shared" ref="Y24:AE24" si="68">IF($D24="Public Bidding","Date Required",IF($D24="Shopping","n/a",IF($D24="Small Value Procurement","n/a",IF($D24="Lease of Venue","n/a",IF($D24="Agency to Agency","n/a",IF($D24="Direct Contracting","n/a",IF($D24="Emergency Cases","n/a","Check Mode of Proc")))))))</f>
        <v>n/a</v>
      </c>
      <c r="Z24" s="36" t="str">
        <f t="shared" si="68"/>
        <v>n/a</v>
      </c>
      <c r="AA24" s="36" t="str">
        <f t="shared" si="68"/>
        <v>n/a</v>
      </c>
      <c r="AB24" s="36" t="str">
        <f t="shared" si="68"/>
        <v>n/a</v>
      </c>
      <c r="AC24" s="36" t="str">
        <f t="shared" si="68"/>
        <v>n/a</v>
      </c>
      <c r="AD24" s="36" t="str">
        <f t="shared" si="68"/>
        <v>n/a</v>
      </c>
      <c r="AE24" s="36" t="str">
        <f t="shared" si="68"/>
        <v>n/a</v>
      </c>
      <c r="AF24" s="49"/>
      <c r="AG24" s="49"/>
      <c r="AH24" s="12" t="s">
        <v>1801</v>
      </c>
      <c r="AI24" s="56" t="s">
        <v>947</v>
      </c>
      <c r="AJ24" s="57" t="s">
        <v>1782</v>
      </c>
      <c r="AK24" s="52"/>
      <c r="AL24" s="52"/>
      <c r="AM24" s="52"/>
      <c r="AN24" s="58"/>
      <c r="AO24" s="52"/>
      <c r="AP24" s="52"/>
      <c r="AQ24" s="52"/>
      <c r="AR24" s="52"/>
      <c r="AS24" s="52"/>
      <c r="AT24" s="52"/>
      <c r="AU24" s="52"/>
      <c r="AV24" s="52"/>
      <c r="AW24" s="52"/>
      <c r="AX24" s="68"/>
      <c r="AY24" s="52"/>
      <c r="AZ24" s="69"/>
      <c r="BA24" s="52"/>
      <c r="BB24" s="52"/>
      <c r="BC24" s="52"/>
    </row>
    <row r="25" spans="1:55" ht="39" customHeight="1">
      <c r="A25" s="10">
        <f>IF(C25=0,"  ",VLOOKUP(C25,CODES!$A$1:$B$143,2,FALSE))</f>
        <v>100000100001000</v>
      </c>
      <c r="B25" s="11" t="s">
        <v>1802</v>
      </c>
      <c r="C25" s="12" t="s">
        <v>238</v>
      </c>
      <c r="D25" s="12" t="s">
        <v>44</v>
      </c>
      <c r="E25" s="13" t="str">
        <f t="shared" ref="E25:H25" si="69">IF($D25="Public Bidding","Date Required",IF($D25="Shopping","n/a",IF($D25="Small Value Procurement","n/a",IF($D25="Lease of Venue","n/a",IF($D25="Agency to Agency","n/a",IF($D25="Direct Contracting","n/a",IF($D25="Emergency Cases","n/a",IF($D25=""," ","Check Mode of Proc"))))))))</f>
        <v>n/a</v>
      </c>
      <c r="F25" s="13" t="str">
        <f t="shared" si="69"/>
        <v>n/a</v>
      </c>
      <c r="G25" s="13" t="str">
        <f t="shared" si="69"/>
        <v>n/a</v>
      </c>
      <c r="H25" s="13" t="str">
        <f t="shared" si="69"/>
        <v>n/a</v>
      </c>
      <c r="I25" s="12" t="str">
        <f t="shared" ref="I25:J25" si="70">IF($D25="Public Bidding","Date Required",IF($D25="Shopping","Date Required",IF($D25="Small Value Procurement","Date Required",IF($D25="Lease of Venue","Date Required",IF($D25="Agency to Agency","Date Required",IF($D25="Direct Contracting","Date Required",IF($D25="Emergency Cases","Date Required",IF($D25=""," ","Check Mode of Proc"))))))))</f>
        <v>Date Required</v>
      </c>
      <c r="J25" s="12" t="str">
        <f t="shared" si="70"/>
        <v>Date Required</v>
      </c>
      <c r="K25" s="27" t="str">
        <f t="shared" si="1"/>
        <v>n/a</v>
      </c>
      <c r="L25" s="26">
        <v>44754</v>
      </c>
      <c r="M25" s="12" t="str">
        <f t="shared" ref="M25:Q25" si="71">IF($D25="Public Bidding","Date Required",IF($D25="Shopping","Date Required",IF($D25="Small Value Procurement","Date Required",IF($D25="Lease of Venue","Date Required",IF($D25="Agency to Agency","Date Required",IF($D25="Direct Contracting","Date Required",IF($D25="Emergency Cases","Date Required",IF($D25=""," ","Check Mode of Proc"))))))))</f>
        <v>Date Required</v>
      </c>
      <c r="N25" s="28" t="str">
        <f t="shared" si="71"/>
        <v>Date Required</v>
      </c>
      <c r="O25" s="28" t="str">
        <f t="shared" si="71"/>
        <v>Date Required</v>
      </c>
      <c r="P25" s="28" t="str">
        <f t="shared" si="71"/>
        <v>Date Required</v>
      </c>
      <c r="Q25" s="28" t="str">
        <f t="shared" si="71"/>
        <v>Date Required</v>
      </c>
      <c r="R25" s="36" t="s">
        <v>38</v>
      </c>
      <c r="S25" s="37">
        <f t="shared" si="24"/>
        <v>146000</v>
      </c>
      <c r="T25" s="38">
        <v>146000</v>
      </c>
      <c r="U25" s="39"/>
      <c r="V25" s="37">
        <f t="shared" si="4"/>
        <v>146000</v>
      </c>
      <c r="W25" s="38">
        <v>146000</v>
      </c>
      <c r="X25" s="40"/>
      <c r="Y25" s="36" t="str">
        <f t="shared" ref="Y25:AE25" si="72">IF($D25="Public Bidding","Date Required",IF($D25="Shopping","n/a",IF($D25="Small Value Procurement","n/a",IF($D25="Lease of Venue","n/a",IF($D25="Agency to Agency","n/a",IF($D25="Direct Contracting","n/a",IF($D25="Emergency Cases","n/a","Check Mode of Proc")))))))</f>
        <v>n/a</v>
      </c>
      <c r="Z25" s="36" t="str">
        <f t="shared" si="72"/>
        <v>n/a</v>
      </c>
      <c r="AA25" s="36" t="str">
        <f t="shared" si="72"/>
        <v>n/a</v>
      </c>
      <c r="AB25" s="36" t="str">
        <f t="shared" si="72"/>
        <v>n/a</v>
      </c>
      <c r="AC25" s="36" t="str">
        <f t="shared" si="72"/>
        <v>n/a</v>
      </c>
      <c r="AD25" s="36" t="str">
        <f t="shared" si="72"/>
        <v>n/a</v>
      </c>
      <c r="AE25" s="36" t="str">
        <f t="shared" si="72"/>
        <v>n/a</v>
      </c>
      <c r="AF25" s="49"/>
      <c r="AG25" s="49"/>
      <c r="AH25" s="12" t="s">
        <v>1803</v>
      </c>
      <c r="AI25" s="59" t="s">
        <v>1804</v>
      </c>
      <c r="AJ25" s="57" t="s">
        <v>1805</v>
      </c>
      <c r="AK25" s="52"/>
      <c r="AL25" s="52"/>
      <c r="AM25" s="52"/>
      <c r="AN25" s="58"/>
      <c r="AO25" s="52"/>
      <c r="AP25" s="52"/>
      <c r="AQ25" s="52"/>
      <c r="AR25" s="52"/>
      <c r="AS25" s="52"/>
      <c r="AT25" s="52"/>
      <c r="AU25" s="52"/>
      <c r="AV25" s="52"/>
      <c r="AW25" s="52"/>
      <c r="AX25" s="68"/>
      <c r="AY25" s="52"/>
      <c r="AZ25" s="69"/>
      <c r="BA25" s="52"/>
      <c r="BB25" s="52"/>
      <c r="BC25" s="52"/>
    </row>
    <row r="26" spans="1:55" ht="39" customHeight="1">
      <c r="A26" s="10">
        <f>IF(C26=0,"  ",VLOOKUP(C26,CODES!$A$1:$B$143,2,FALSE))</f>
        <v>100000100001000</v>
      </c>
      <c r="B26" s="17" t="s">
        <v>1806</v>
      </c>
      <c r="C26" s="12" t="s">
        <v>61</v>
      </c>
      <c r="D26" s="12" t="s">
        <v>44</v>
      </c>
      <c r="E26" s="13" t="str">
        <f t="shared" ref="E26:H26" si="73">IF($D26="Public Bidding","Date Required",IF($D26="Shopping","n/a",IF($D26="Small Value Procurement","n/a",IF($D26="Lease of Venue","n/a",IF($D26="Agency to Agency","n/a",IF($D26="Direct Contracting","n/a",IF($D26="Emergency Cases","n/a",IF($D26=""," ","Check Mode of Proc"))))))))</f>
        <v>n/a</v>
      </c>
      <c r="F26" s="13" t="str">
        <f t="shared" si="73"/>
        <v>n/a</v>
      </c>
      <c r="G26" s="13" t="str">
        <f t="shared" si="73"/>
        <v>n/a</v>
      </c>
      <c r="H26" s="13" t="str">
        <f t="shared" si="73"/>
        <v>n/a</v>
      </c>
      <c r="I26" s="12" t="str">
        <f t="shared" ref="I26:J26" si="74">IF($D26="Public Bidding","Date Required",IF($D26="Shopping","Date Required",IF($D26="Small Value Procurement","Date Required",IF($D26="Lease of Venue","Date Required",IF($D26="Agency to Agency","Date Required",IF($D26="Direct Contracting","Date Required",IF($D26="Emergency Cases","Date Required",IF($D26=""," ","Check Mode of Proc"))))))))</f>
        <v>Date Required</v>
      </c>
      <c r="J26" s="12" t="str">
        <f t="shared" si="74"/>
        <v>Date Required</v>
      </c>
      <c r="K26" s="27" t="str">
        <f t="shared" si="1"/>
        <v>n/a</v>
      </c>
      <c r="L26" s="26">
        <v>44754</v>
      </c>
      <c r="M26" s="12" t="str">
        <f t="shared" ref="M26:Q26" si="75">IF($D26="Public Bidding","Date Required",IF($D26="Shopping","Date Required",IF($D26="Small Value Procurement","Date Required",IF($D26="Lease of Venue","Date Required",IF($D26="Agency to Agency","Date Required",IF($D26="Direct Contracting","Date Required",IF($D26="Emergency Cases","Date Required",IF($D26=""," ","Check Mode of Proc"))))))))</f>
        <v>Date Required</v>
      </c>
      <c r="N26" s="28" t="str">
        <f t="shared" si="75"/>
        <v>Date Required</v>
      </c>
      <c r="O26" s="28" t="str">
        <f t="shared" si="75"/>
        <v>Date Required</v>
      </c>
      <c r="P26" s="28" t="str">
        <f t="shared" si="75"/>
        <v>Date Required</v>
      </c>
      <c r="Q26" s="28" t="str">
        <f t="shared" si="75"/>
        <v>Date Required</v>
      </c>
      <c r="R26" s="36" t="s">
        <v>38</v>
      </c>
      <c r="S26" s="37">
        <f t="shared" si="24"/>
        <v>16800</v>
      </c>
      <c r="T26" s="38">
        <v>16800</v>
      </c>
      <c r="U26" s="39"/>
      <c r="V26" s="37">
        <f t="shared" si="4"/>
        <v>16800</v>
      </c>
      <c r="W26" s="38">
        <v>16800</v>
      </c>
      <c r="X26" s="40"/>
      <c r="Y26" s="36" t="str">
        <f t="shared" ref="Y26:AE26" si="76">IF($D26="Public Bidding","Date Required",IF($D26="Shopping","n/a",IF($D26="Small Value Procurement","n/a",IF($D26="Lease of Venue","n/a",IF($D26="Agency to Agency","n/a",IF($D26="Direct Contracting","n/a",IF($D26="Emergency Cases","n/a","Check Mode of Proc")))))))</f>
        <v>n/a</v>
      </c>
      <c r="Z26" s="36" t="str">
        <f t="shared" si="76"/>
        <v>n/a</v>
      </c>
      <c r="AA26" s="36" t="str">
        <f t="shared" si="76"/>
        <v>n/a</v>
      </c>
      <c r="AB26" s="36" t="str">
        <f t="shared" si="76"/>
        <v>n/a</v>
      </c>
      <c r="AC26" s="36" t="str">
        <f t="shared" si="76"/>
        <v>n/a</v>
      </c>
      <c r="AD26" s="36" t="str">
        <f t="shared" si="76"/>
        <v>n/a</v>
      </c>
      <c r="AE26" s="36" t="str">
        <f t="shared" si="76"/>
        <v>n/a</v>
      </c>
      <c r="AF26" s="49"/>
      <c r="AG26" s="49"/>
      <c r="AH26" s="12" t="s">
        <v>1807</v>
      </c>
      <c r="AI26" s="56" t="s">
        <v>723</v>
      </c>
      <c r="AJ26" s="57"/>
      <c r="AK26" s="52"/>
      <c r="AL26" s="52"/>
      <c r="AM26" s="52"/>
      <c r="AN26" s="58"/>
      <c r="AO26" s="52"/>
      <c r="AP26" s="52"/>
      <c r="AQ26" s="52"/>
      <c r="AR26" s="52"/>
      <c r="AS26" s="52"/>
      <c r="AT26" s="52"/>
      <c r="AU26" s="52"/>
      <c r="AV26" s="52"/>
      <c r="AW26" s="52"/>
      <c r="AX26" s="68"/>
      <c r="AY26" s="52"/>
      <c r="AZ26" s="69"/>
      <c r="BA26" s="52"/>
      <c r="BB26" s="52"/>
      <c r="BC26" s="52" t="s">
        <v>78</v>
      </c>
    </row>
    <row r="27" spans="1:55" ht="39" customHeight="1">
      <c r="A27" s="10">
        <f>IF(C27=0,"  ",VLOOKUP(C27,CODES!$A$1:$B$143,2,FALSE))</f>
        <v>320101100001000</v>
      </c>
      <c r="B27" s="11" t="s">
        <v>1808</v>
      </c>
      <c r="C27" s="12" t="s">
        <v>84</v>
      </c>
      <c r="D27" s="12" t="s">
        <v>44</v>
      </c>
      <c r="E27" s="13" t="str">
        <f t="shared" ref="E27:H27" si="77">IF($D27="Public Bidding","Date Required",IF($D27="Shopping","n/a",IF($D27="Small Value Procurement","n/a",IF($D27="Lease of Venue","n/a",IF($D27="Agency to Agency","n/a",IF($D27="Direct Contracting","n/a",IF($D27="Emergency Cases","n/a",IF($D27=""," ","Check Mode of Proc"))))))))</f>
        <v>n/a</v>
      </c>
      <c r="F27" s="13" t="str">
        <f t="shared" si="77"/>
        <v>n/a</v>
      </c>
      <c r="G27" s="13" t="str">
        <f t="shared" si="77"/>
        <v>n/a</v>
      </c>
      <c r="H27" s="13" t="str">
        <f t="shared" si="77"/>
        <v>n/a</v>
      </c>
      <c r="I27" s="26">
        <v>44747</v>
      </c>
      <c r="J27" s="26">
        <v>44747</v>
      </c>
      <c r="K27" s="27" t="str">
        <f t="shared" si="1"/>
        <v>n/a</v>
      </c>
      <c r="L27" s="26">
        <v>44755</v>
      </c>
      <c r="M27" s="12" t="str">
        <f t="shared" ref="M27:Q27" si="78">IF($D27="Public Bidding","Date Required",IF($D27="Shopping","Date Required",IF($D27="Small Value Procurement","Date Required",IF($D27="Lease of Venue","Date Required",IF($D27="Agency to Agency","Date Required",IF($D27="Direct Contracting","Date Required",IF($D27="Emergency Cases","Date Required",IF($D27=""," ","Check Mode of Proc"))))))))</f>
        <v>Date Required</v>
      </c>
      <c r="N27" s="28" t="str">
        <f t="shared" si="78"/>
        <v>Date Required</v>
      </c>
      <c r="O27" s="28" t="str">
        <f t="shared" si="78"/>
        <v>Date Required</v>
      </c>
      <c r="P27" s="28" t="str">
        <f t="shared" si="78"/>
        <v>Date Required</v>
      </c>
      <c r="Q27" s="28" t="str">
        <f t="shared" si="78"/>
        <v>Date Required</v>
      </c>
      <c r="R27" s="36" t="s">
        <v>38</v>
      </c>
      <c r="S27" s="37">
        <f t="shared" si="24"/>
        <v>80000</v>
      </c>
      <c r="T27" s="38">
        <v>80000</v>
      </c>
      <c r="U27" s="39"/>
      <c r="V27" s="37">
        <f t="shared" si="4"/>
        <v>56000</v>
      </c>
      <c r="W27" s="38">
        <v>56000</v>
      </c>
      <c r="X27" s="40"/>
      <c r="Y27" s="36" t="str">
        <f t="shared" ref="Y27:AE27" si="79">IF($D27="Public Bidding","Date Required",IF($D27="Shopping","n/a",IF($D27="Small Value Procurement","n/a",IF($D27="Lease of Venue","n/a",IF($D27="Agency to Agency","n/a",IF($D27="Direct Contracting","n/a",IF($D27="Emergency Cases","n/a","Check Mode of Proc")))))))</f>
        <v>n/a</v>
      </c>
      <c r="Z27" s="36" t="str">
        <f t="shared" si="79"/>
        <v>n/a</v>
      </c>
      <c r="AA27" s="36" t="str">
        <f t="shared" si="79"/>
        <v>n/a</v>
      </c>
      <c r="AB27" s="36" t="str">
        <f t="shared" si="79"/>
        <v>n/a</v>
      </c>
      <c r="AC27" s="36" t="str">
        <f t="shared" si="79"/>
        <v>n/a</v>
      </c>
      <c r="AD27" s="36" t="str">
        <f t="shared" si="79"/>
        <v>n/a</v>
      </c>
      <c r="AE27" s="36" t="str">
        <f t="shared" si="79"/>
        <v>n/a</v>
      </c>
      <c r="AF27" s="49"/>
      <c r="AG27" s="49"/>
      <c r="AH27" s="12" t="s">
        <v>1809</v>
      </c>
      <c r="AI27" s="56" t="s">
        <v>86</v>
      </c>
      <c r="AJ27" s="57"/>
      <c r="AK27" s="52"/>
      <c r="AL27" s="52"/>
      <c r="AM27" s="52"/>
      <c r="AN27" s="58"/>
      <c r="AO27" s="52"/>
      <c r="AP27" s="52"/>
      <c r="AQ27" s="52"/>
      <c r="AR27" s="52"/>
      <c r="AS27" s="52"/>
      <c r="AT27" s="52"/>
      <c r="AU27" s="52"/>
      <c r="AV27" s="52"/>
      <c r="AW27" s="52"/>
      <c r="AX27" s="68"/>
      <c r="AY27" s="52"/>
      <c r="AZ27" s="69"/>
      <c r="BA27" s="52"/>
      <c r="BB27" s="52"/>
      <c r="BC27" s="52"/>
    </row>
    <row r="28" spans="1:55" ht="39" customHeight="1">
      <c r="A28" s="10">
        <f>IF(C28=0,"  ",VLOOKUP(C28,CODES!$A$1:$B$143,2,FALSE))</f>
        <v>320101100001000</v>
      </c>
      <c r="B28" s="11" t="s">
        <v>1810</v>
      </c>
      <c r="C28" s="12" t="s">
        <v>84</v>
      </c>
      <c r="D28" s="12" t="s">
        <v>44</v>
      </c>
      <c r="E28" s="13" t="str">
        <f t="shared" ref="E28:H28" si="80">IF($D28="Public Bidding","Date Required",IF($D28="Shopping","n/a",IF($D28="Small Value Procurement","n/a",IF($D28="Lease of Venue","n/a",IF($D28="Agency to Agency","n/a",IF($D28="Direct Contracting","n/a",IF($D28="Emergency Cases","n/a",IF($D28=""," ","Check Mode of Proc"))))))))</f>
        <v>n/a</v>
      </c>
      <c r="F28" s="13" t="str">
        <f t="shared" si="80"/>
        <v>n/a</v>
      </c>
      <c r="G28" s="13" t="str">
        <f t="shared" si="80"/>
        <v>n/a</v>
      </c>
      <c r="H28" s="13" t="str">
        <f t="shared" si="80"/>
        <v>n/a</v>
      </c>
      <c r="I28" s="26">
        <v>44747</v>
      </c>
      <c r="J28" s="26">
        <v>44747</v>
      </c>
      <c r="K28" s="27" t="str">
        <f t="shared" si="1"/>
        <v>n/a</v>
      </c>
      <c r="L28" s="26">
        <v>44755</v>
      </c>
      <c r="M28" s="12" t="str">
        <f t="shared" ref="M28:Q28" si="81">IF($D28="Public Bidding","Date Required",IF($D28="Shopping","Date Required",IF($D28="Small Value Procurement","Date Required",IF($D28="Lease of Venue","Date Required",IF($D28="Agency to Agency","Date Required",IF($D28="Direct Contracting","Date Required",IF($D28="Emergency Cases","Date Required",IF($D28=""," ","Check Mode of Proc"))))))))</f>
        <v>Date Required</v>
      </c>
      <c r="N28" s="28" t="str">
        <f t="shared" si="81"/>
        <v>Date Required</v>
      </c>
      <c r="O28" s="28" t="str">
        <f t="shared" si="81"/>
        <v>Date Required</v>
      </c>
      <c r="P28" s="28" t="str">
        <f t="shared" si="81"/>
        <v>Date Required</v>
      </c>
      <c r="Q28" s="28" t="str">
        <f t="shared" si="81"/>
        <v>Date Required</v>
      </c>
      <c r="R28" s="36" t="s">
        <v>38</v>
      </c>
      <c r="S28" s="37">
        <f t="shared" si="24"/>
        <v>7300</v>
      </c>
      <c r="T28" s="38">
        <v>7300</v>
      </c>
      <c r="U28" s="39"/>
      <c r="V28" s="37">
        <f t="shared" si="4"/>
        <v>7300</v>
      </c>
      <c r="W28" s="38">
        <v>7300</v>
      </c>
      <c r="X28" s="40"/>
      <c r="Y28" s="36" t="str">
        <f t="shared" ref="Y28:AE28" si="82">IF($D28="Public Bidding","Date Required",IF($D28="Shopping","n/a",IF($D28="Small Value Procurement","n/a",IF($D28="Lease of Venue","n/a",IF($D28="Agency to Agency","n/a",IF($D28="Direct Contracting","n/a",IF($D28="Emergency Cases","n/a","Check Mode of Proc")))))))</f>
        <v>n/a</v>
      </c>
      <c r="Z28" s="36" t="str">
        <f t="shared" si="82"/>
        <v>n/a</v>
      </c>
      <c r="AA28" s="36" t="str">
        <f t="shared" si="82"/>
        <v>n/a</v>
      </c>
      <c r="AB28" s="36" t="str">
        <f t="shared" si="82"/>
        <v>n/a</v>
      </c>
      <c r="AC28" s="36" t="str">
        <f t="shared" si="82"/>
        <v>n/a</v>
      </c>
      <c r="AD28" s="36" t="str">
        <f t="shared" si="82"/>
        <v>n/a</v>
      </c>
      <c r="AE28" s="36" t="str">
        <f t="shared" si="82"/>
        <v>n/a</v>
      </c>
      <c r="AF28" s="49"/>
      <c r="AG28" s="49"/>
      <c r="AH28" s="12" t="s">
        <v>1811</v>
      </c>
      <c r="AI28" s="56" t="s">
        <v>1499</v>
      </c>
      <c r="AJ28" s="57"/>
      <c r="AK28" s="52"/>
      <c r="AL28" s="52"/>
      <c r="AM28" s="52"/>
      <c r="AN28" s="58"/>
      <c r="AO28" s="52"/>
      <c r="AP28" s="52"/>
      <c r="AQ28" s="52"/>
      <c r="AR28" s="52"/>
      <c r="AS28" s="52"/>
      <c r="AT28" s="52"/>
      <c r="AU28" s="52"/>
      <c r="AV28" s="52"/>
      <c r="AW28" s="52"/>
      <c r="AX28" s="68"/>
      <c r="AY28" s="52"/>
      <c r="AZ28" s="69"/>
      <c r="BA28" s="52"/>
      <c r="BB28" s="52"/>
      <c r="BC28" s="52"/>
    </row>
    <row r="29" spans="1:55" ht="39" customHeight="1">
      <c r="A29" s="10">
        <f>IF(C29=0,"  ",VLOOKUP(C29,CODES!$A$1:$B$143,2,FALSE))</f>
        <v>320101100001000</v>
      </c>
      <c r="B29" s="18" t="s">
        <v>1812</v>
      </c>
      <c r="C29" s="12" t="s">
        <v>84</v>
      </c>
      <c r="D29" s="12" t="s">
        <v>44</v>
      </c>
      <c r="E29" s="13" t="str">
        <f t="shared" ref="E29:H29" si="83">IF($D29="Public Bidding","Date Required",IF($D29="Shopping","n/a",IF($D29="Small Value Procurement","n/a",IF($D29="Lease of Venue","n/a",IF($D29="Agency to Agency","n/a",IF($D29="Direct Contracting","n/a",IF($D29="Emergency Cases","n/a",IF($D29=""," ","Check Mode of Proc"))))))))</f>
        <v>n/a</v>
      </c>
      <c r="F29" s="13" t="str">
        <f t="shared" si="83"/>
        <v>n/a</v>
      </c>
      <c r="G29" s="13" t="str">
        <f t="shared" si="83"/>
        <v>n/a</v>
      </c>
      <c r="H29" s="13" t="str">
        <f t="shared" si="83"/>
        <v>n/a</v>
      </c>
      <c r="I29" s="26">
        <v>44747</v>
      </c>
      <c r="J29" s="26">
        <v>44747</v>
      </c>
      <c r="K29" s="27" t="str">
        <f t="shared" si="1"/>
        <v>n/a</v>
      </c>
      <c r="L29" s="26">
        <v>44755</v>
      </c>
      <c r="M29" s="12" t="str">
        <f t="shared" ref="M29:Q29" si="84">IF($D29="Public Bidding","Date Required",IF($D29="Shopping","Date Required",IF($D29="Small Value Procurement","Date Required",IF($D29="Lease of Venue","Date Required",IF($D29="Agency to Agency","Date Required",IF($D29="Direct Contracting","Date Required",IF($D29="Emergency Cases","Date Required",IF($D29=""," ","Check Mode of Proc"))))))))</f>
        <v>Date Required</v>
      </c>
      <c r="N29" s="28" t="str">
        <f t="shared" si="84"/>
        <v>Date Required</v>
      </c>
      <c r="O29" s="28" t="str">
        <f t="shared" si="84"/>
        <v>Date Required</v>
      </c>
      <c r="P29" s="28" t="str">
        <f t="shared" si="84"/>
        <v>Date Required</v>
      </c>
      <c r="Q29" s="28" t="str">
        <f t="shared" si="84"/>
        <v>Date Required</v>
      </c>
      <c r="R29" s="36" t="s">
        <v>38</v>
      </c>
      <c r="S29" s="37">
        <f t="shared" si="24"/>
        <v>11000</v>
      </c>
      <c r="T29" s="41">
        <v>11000</v>
      </c>
      <c r="U29" s="42"/>
      <c r="V29" s="37">
        <f t="shared" si="4"/>
        <v>3300</v>
      </c>
      <c r="W29" s="41">
        <v>3300</v>
      </c>
      <c r="X29" s="35"/>
      <c r="Y29" s="36" t="str">
        <f t="shared" ref="Y29:AE29" si="85">IF($D29="Public Bidding","Date Required",IF($D29="Shopping","n/a",IF($D29="Small Value Procurement","n/a",IF($D29="Lease of Venue","n/a",IF($D29="Agency to Agency","n/a",IF($D29="Direct Contracting","n/a",IF($D29="Emergency Cases","n/a","Check Mode of Proc")))))))</f>
        <v>n/a</v>
      </c>
      <c r="Z29" s="36" t="str">
        <f t="shared" si="85"/>
        <v>n/a</v>
      </c>
      <c r="AA29" s="36" t="str">
        <f t="shared" si="85"/>
        <v>n/a</v>
      </c>
      <c r="AB29" s="36" t="str">
        <f t="shared" si="85"/>
        <v>n/a</v>
      </c>
      <c r="AC29" s="36" t="str">
        <f t="shared" si="85"/>
        <v>n/a</v>
      </c>
      <c r="AD29" s="36" t="str">
        <f t="shared" si="85"/>
        <v>n/a</v>
      </c>
      <c r="AE29" s="36" t="str">
        <f t="shared" si="85"/>
        <v>n/a</v>
      </c>
      <c r="AF29" s="50"/>
      <c r="AG29" s="64"/>
      <c r="AH29" s="12" t="s">
        <v>1813</v>
      </c>
      <c r="AI29" s="18" t="s">
        <v>265</v>
      </c>
      <c r="AJ29" s="12"/>
      <c r="AK29" s="52"/>
      <c r="AL29" s="52"/>
      <c r="AM29" s="52"/>
      <c r="AN29" s="58"/>
      <c r="AO29" s="52"/>
      <c r="AP29" s="52"/>
      <c r="AQ29" s="52"/>
      <c r="AR29" s="52"/>
      <c r="AS29" s="52"/>
      <c r="AT29" s="52"/>
      <c r="AU29" s="52"/>
      <c r="AV29" s="52"/>
      <c r="AW29" s="52"/>
      <c r="AX29" s="68"/>
      <c r="AY29" s="52"/>
      <c r="AZ29" s="69"/>
      <c r="BA29" s="52"/>
      <c r="BB29" s="52"/>
      <c r="BC29" s="52"/>
    </row>
    <row r="30" spans="1:55" ht="39" customHeight="1">
      <c r="A30" s="10">
        <f>IF(C30=0,"  ",VLOOKUP(C30,CODES!$A$1:$B$143,2,FALSE))</f>
        <v>200000100001000</v>
      </c>
      <c r="B30" s="18" t="s">
        <v>1814</v>
      </c>
      <c r="C30" s="12" t="s">
        <v>317</v>
      </c>
      <c r="D30" s="12" t="s">
        <v>44</v>
      </c>
      <c r="E30" s="13" t="str">
        <f t="shared" ref="E30:H30" si="86">IF($D30="Public Bidding","Date Required",IF($D30="Shopping","n/a",IF($D30="Small Value Procurement","n/a",IF($D30="Lease of Venue","n/a",IF($D30="Agency to Agency","n/a",IF($D30="Direct Contracting","n/a",IF($D30="Emergency Cases","n/a",IF($D30=""," ","Check Mode of Proc"))))))))</f>
        <v>n/a</v>
      </c>
      <c r="F30" s="13" t="str">
        <f t="shared" si="86"/>
        <v>n/a</v>
      </c>
      <c r="G30" s="13" t="str">
        <f t="shared" si="86"/>
        <v>n/a</v>
      </c>
      <c r="H30" s="13" t="str">
        <f t="shared" si="86"/>
        <v>n/a</v>
      </c>
      <c r="I30" s="26">
        <v>44734</v>
      </c>
      <c r="J30" s="26">
        <v>44734</v>
      </c>
      <c r="K30" s="27" t="str">
        <f t="shared" si="1"/>
        <v>n/a</v>
      </c>
      <c r="L30" s="26">
        <v>44755</v>
      </c>
      <c r="M30" s="12" t="str">
        <f t="shared" ref="M30:Q30" si="87">IF($D30="Public Bidding","Date Required",IF($D30="Shopping","Date Required",IF($D30="Small Value Procurement","Date Required",IF($D30="Lease of Venue","Date Required",IF($D30="Agency to Agency","Date Required",IF($D30="Direct Contracting","Date Required",IF($D30="Emergency Cases","Date Required",IF($D30=""," ","Check Mode of Proc"))))))))</f>
        <v>Date Required</v>
      </c>
      <c r="N30" s="28" t="str">
        <f t="shared" si="87"/>
        <v>Date Required</v>
      </c>
      <c r="O30" s="28" t="str">
        <f t="shared" si="87"/>
        <v>Date Required</v>
      </c>
      <c r="P30" s="28" t="str">
        <f t="shared" si="87"/>
        <v>Date Required</v>
      </c>
      <c r="Q30" s="28" t="str">
        <f t="shared" si="87"/>
        <v>Date Required</v>
      </c>
      <c r="R30" s="36" t="s">
        <v>38</v>
      </c>
      <c r="S30" s="37">
        <f t="shared" si="24"/>
        <v>208000</v>
      </c>
      <c r="T30" s="41">
        <v>208000</v>
      </c>
      <c r="U30" s="43"/>
      <c r="V30" s="37">
        <f t="shared" si="4"/>
        <v>54000</v>
      </c>
      <c r="W30" s="41">
        <v>54000</v>
      </c>
      <c r="X30" s="35"/>
      <c r="Y30" s="36" t="str">
        <f t="shared" ref="Y30:AE30" si="88">IF($D30="Public Bidding","Date Required",IF($D30="Shopping","n/a",IF($D30="Small Value Procurement","n/a",IF($D30="Lease of Venue","n/a",IF($D30="Agency to Agency","n/a",IF($D30="Direct Contracting","n/a",IF($D30="Emergency Cases","n/a","Check Mode of Proc")))))))</f>
        <v>n/a</v>
      </c>
      <c r="Z30" s="36" t="str">
        <f t="shared" si="88"/>
        <v>n/a</v>
      </c>
      <c r="AA30" s="36" t="str">
        <f t="shared" si="88"/>
        <v>n/a</v>
      </c>
      <c r="AB30" s="36" t="str">
        <f t="shared" si="88"/>
        <v>n/a</v>
      </c>
      <c r="AC30" s="36" t="str">
        <f t="shared" si="88"/>
        <v>n/a</v>
      </c>
      <c r="AD30" s="36" t="str">
        <f t="shared" si="88"/>
        <v>n/a</v>
      </c>
      <c r="AE30" s="36" t="str">
        <f t="shared" si="88"/>
        <v>n/a</v>
      </c>
      <c r="AF30" s="50"/>
      <c r="AG30" s="64"/>
      <c r="AH30" s="12" t="s">
        <v>1815</v>
      </c>
      <c r="AI30" s="18" t="s">
        <v>1816</v>
      </c>
      <c r="AJ30" s="12"/>
      <c r="AK30" s="52"/>
      <c r="AL30" s="52"/>
      <c r="AM30" s="52"/>
      <c r="AN30" s="58"/>
      <c r="AO30" s="52"/>
      <c r="AP30" s="52"/>
      <c r="AQ30" s="52"/>
      <c r="AR30" s="52"/>
      <c r="AS30" s="52"/>
      <c r="AT30" s="52"/>
      <c r="AU30" s="52"/>
      <c r="AV30" s="52"/>
      <c r="AW30" s="52"/>
      <c r="AX30" s="68"/>
      <c r="AY30" s="52"/>
      <c r="AZ30" s="69"/>
      <c r="BA30" s="52"/>
      <c r="BB30" s="52"/>
      <c r="BC30" s="52"/>
    </row>
    <row r="31" spans="1:55" ht="39" customHeight="1">
      <c r="A31" s="10">
        <f>IF(C31=0,"  ",VLOOKUP(C31,CODES!$A$1:$B$143,2,FALSE))</f>
        <v>200000100001000</v>
      </c>
      <c r="B31" s="18" t="s">
        <v>1817</v>
      </c>
      <c r="C31" s="12" t="s">
        <v>317</v>
      </c>
      <c r="D31" s="12" t="s">
        <v>44</v>
      </c>
      <c r="E31" s="13" t="str">
        <f t="shared" ref="E31:H31" si="89">IF($D31="Public Bidding","Date Required",IF($D31="Shopping","n/a",IF($D31="Small Value Procurement","n/a",IF($D31="Lease of Venue","n/a",IF($D31="Agency to Agency","n/a",IF($D31="Direct Contracting","n/a",IF($D31="Emergency Cases","n/a",IF($D31=""," ","Check Mode of Proc"))))))))</f>
        <v>n/a</v>
      </c>
      <c r="F31" s="13" t="str">
        <f t="shared" si="89"/>
        <v>n/a</v>
      </c>
      <c r="G31" s="13" t="str">
        <f t="shared" si="89"/>
        <v>n/a</v>
      </c>
      <c r="H31" s="13" t="str">
        <f t="shared" si="89"/>
        <v>n/a</v>
      </c>
      <c r="I31" s="26">
        <v>44734</v>
      </c>
      <c r="J31" s="26">
        <v>44734</v>
      </c>
      <c r="K31" s="27" t="str">
        <f t="shared" si="1"/>
        <v>n/a</v>
      </c>
      <c r="L31" s="26">
        <v>44755</v>
      </c>
      <c r="M31" s="12" t="str">
        <f t="shared" ref="M31:Q31" si="90">IF($D31="Public Bidding","Date Required",IF($D31="Shopping","Date Required",IF($D31="Small Value Procurement","Date Required",IF($D31="Lease of Venue","Date Required",IF($D31="Agency to Agency","Date Required",IF($D31="Direct Contracting","Date Required",IF($D31="Emergency Cases","Date Required",IF($D31=""," ","Check Mode of Proc"))))))))</f>
        <v>Date Required</v>
      </c>
      <c r="N31" s="28" t="str">
        <f t="shared" si="90"/>
        <v>Date Required</v>
      </c>
      <c r="O31" s="28" t="str">
        <f t="shared" si="90"/>
        <v>Date Required</v>
      </c>
      <c r="P31" s="28" t="str">
        <f t="shared" si="90"/>
        <v>Date Required</v>
      </c>
      <c r="Q31" s="28" t="str">
        <f t="shared" si="90"/>
        <v>Date Required</v>
      </c>
      <c r="R31" s="36" t="s">
        <v>38</v>
      </c>
      <c r="S31" s="37">
        <v>208000</v>
      </c>
      <c r="T31" s="41">
        <v>208000</v>
      </c>
      <c r="U31" s="43"/>
      <c r="V31" s="37">
        <f t="shared" si="4"/>
        <v>26400</v>
      </c>
      <c r="W31" s="41">
        <v>26400</v>
      </c>
      <c r="X31" s="35"/>
      <c r="Y31" s="36" t="str">
        <f t="shared" ref="Y31:AE31" si="91">IF($D31="Public Bidding","Date Required",IF($D31="Shopping","n/a",IF($D31="Small Value Procurement","n/a",IF($D31="Lease of Venue","n/a",IF($D31="Agency to Agency","n/a",IF($D31="Direct Contracting","n/a",IF($D31="Emergency Cases","n/a","Check Mode of Proc")))))))</f>
        <v>n/a</v>
      </c>
      <c r="Z31" s="36" t="str">
        <f t="shared" si="91"/>
        <v>n/a</v>
      </c>
      <c r="AA31" s="36" t="str">
        <f t="shared" si="91"/>
        <v>n/a</v>
      </c>
      <c r="AB31" s="36" t="str">
        <f t="shared" si="91"/>
        <v>n/a</v>
      </c>
      <c r="AC31" s="36" t="str">
        <f t="shared" si="91"/>
        <v>n/a</v>
      </c>
      <c r="AD31" s="36" t="str">
        <f t="shared" si="91"/>
        <v>n/a</v>
      </c>
      <c r="AE31" s="36" t="str">
        <f t="shared" si="91"/>
        <v>n/a</v>
      </c>
      <c r="AF31" s="50"/>
      <c r="AG31" s="64"/>
      <c r="AH31" s="12" t="s">
        <v>1818</v>
      </c>
      <c r="AI31" s="18" t="s">
        <v>275</v>
      </c>
      <c r="AJ31" s="12"/>
      <c r="AK31" s="52"/>
      <c r="AL31" s="52"/>
      <c r="AM31" s="52"/>
      <c r="AN31" s="58"/>
      <c r="AO31" s="52"/>
      <c r="AP31" s="52"/>
      <c r="AQ31" s="52"/>
      <c r="AR31" s="52"/>
      <c r="AS31" s="52"/>
      <c r="AT31" s="52"/>
      <c r="AU31" s="52"/>
      <c r="AV31" s="52"/>
      <c r="AW31" s="52"/>
      <c r="AX31" s="68"/>
      <c r="AY31" s="52"/>
      <c r="AZ31" s="69"/>
      <c r="BA31" s="52"/>
      <c r="BB31" s="52"/>
      <c r="BC31" s="52"/>
    </row>
    <row r="32" spans="1:55" ht="39" customHeight="1">
      <c r="A32" s="10" t="str">
        <f>IF(C32=0,"  ",VLOOKUP(C32,CODES!$A$1:$B$143,2,FALSE))</f>
        <v/>
      </c>
      <c r="B32" s="18"/>
      <c r="C32" s="12"/>
      <c r="D32" s="12" t="s">
        <v>44</v>
      </c>
      <c r="E32" s="13" t="str">
        <f t="shared" ref="E32:H32" si="92">IF($D32="Public Bidding","Date Required",IF($D32="Shopping","n/a",IF($D32="Small Value Procurement","n/a",IF($D32="Lease of Venue","n/a",IF($D32="Agency to Agency","n/a",IF($D32="Direct Contracting","n/a",IF($D32="Emergency Cases","n/a",IF($D32=""," ","Check Mode of Proc"))))))))</f>
        <v>n/a</v>
      </c>
      <c r="F32" s="13" t="str">
        <f t="shared" si="92"/>
        <v>n/a</v>
      </c>
      <c r="G32" s="13" t="str">
        <f t="shared" si="92"/>
        <v>n/a</v>
      </c>
      <c r="H32" s="13" t="str">
        <f t="shared" si="92"/>
        <v>n/a</v>
      </c>
      <c r="I32" s="12" t="str">
        <f t="shared" ref="I32:J32" si="93">IF($D32="Public Bidding","Date Required",IF($D32="Shopping","Date Required",IF($D32="Small Value Procurement","Date Required",IF($D32="Lease of Venue","Date Required",IF($D32="Agency to Agency","Date Required",IF($D32="Direct Contracting","Date Required",IF($D32="Emergency Cases","Date Required",IF($D32=""," ","Check Mode of Proc"))))))))</f>
        <v>Date Required</v>
      </c>
      <c r="J32" s="12" t="str">
        <f t="shared" si="93"/>
        <v>Date Required</v>
      </c>
      <c r="K32" s="27" t="str">
        <f t="shared" si="1"/>
        <v>n/a</v>
      </c>
      <c r="L32" s="12" t="str">
        <f t="shared" ref="L32:Q32" si="94">IF($D32="Public Bidding","Date Required",IF($D32="Shopping","Date Required",IF($D32="Small Value Procurement","Date Required",IF($D32="Lease of Venue","Date Required",IF($D32="Agency to Agency","Date Required",IF($D32="Direct Contracting","Date Required",IF($D32="Emergency Cases","Date Required",IF($D32=""," ","Check Mode of Proc"))))))))</f>
        <v>Date Required</v>
      </c>
      <c r="M32" s="12" t="str">
        <f t="shared" si="94"/>
        <v>Date Required</v>
      </c>
      <c r="N32" s="28" t="str">
        <f t="shared" si="94"/>
        <v>Date Required</v>
      </c>
      <c r="O32" s="28" t="str">
        <f t="shared" si="94"/>
        <v>Date Required</v>
      </c>
      <c r="P32" s="28" t="str">
        <f t="shared" si="94"/>
        <v>Date Required</v>
      </c>
      <c r="Q32" s="28" t="str">
        <f t="shared" si="94"/>
        <v>Date Required</v>
      </c>
      <c r="R32" s="36" t="s">
        <v>38</v>
      </c>
      <c r="S32" s="37">
        <f t="shared" ref="S32:S57" si="95">SUM(T32:U32)</f>
        <v>0</v>
      </c>
      <c r="T32" s="41"/>
      <c r="U32" s="43"/>
      <c r="V32" s="37">
        <f t="shared" si="4"/>
        <v>0</v>
      </c>
      <c r="W32" s="41"/>
      <c r="X32" s="35"/>
      <c r="Y32" s="36" t="str">
        <f t="shared" ref="Y32:AE32" si="96">IF($D32="Public Bidding","Date Required",IF($D32="Shopping","n/a",IF($D32="Small Value Procurement","n/a",IF($D32="Lease of Venue","n/a",IF($D32="Agency to Agency","n/a",IF($D32="Direct Contracting","n/a",IF($D32="Emergency Cases","n/a","Check Mode of Proc")))))))</f>
        <v>n/a</v>
      </c>
      <c r="Z32" s="36" t="str">
        <f t="shared" si="96"/>
        <v>n/a</v>
      </c>
      <c r="AA32" s="36" t="str">
        <f t="shared" si="96"/>
        <v>n/a</v>
      </c>
      <c r="AB32" s="36" t="str">
        <f t="shared" si="96"/>
        <v>n/a</v>
      </c>
      <c r="AC32" s="36" t="str">
        <f t="shared" si="96"/>
        <v>n/a</v>
      </c>
      <c r="AD32" s="36" t="str">
        <f t="shared" si="96"/>
        <v>n/a</v>
      </c>
      <c r="AE32" s="36" t="str">
        <f t="shared" si="96"/>
        <v>n/a</v>
      </c>
      <c r="AF32" s="50"/>
      <c r="AG32" s="64"/>
      <c r="AH32" s="12" t="s">
        <v>1819</v>
      </c>
      <c r="AI32" s="18"/>
      <c r="AJ32" s="12"/>
      <c r="AK32" s="52"/>
      <c r="AL32" s="52"/>
      <c r="AM32" s="52"/>
      <c r="AN32" s="58"/>
      <c r="AO32" s="52"/>
      <c r="AP32" s="52"/>
      <c r="AQ32" s="52"/>
      <c r="AR32" s="52"/>
      <c r="AS32" s="52"/>
      <c r="AT32" s="52"/>
      <c r="AU32" s="52"/>
      <c r="AV32" s="52"/>
      <c r="AW32" s="52"/>
      <c r="AX32" s="68"/>
      <c r="AY32" s="52"/>
      <c r="AZ32" s="69"/>
      <c r="BA32" s="52"/>
      <c r="BB32" s="52"/>
      <c r="BC32" s="52"/>
    </row>
    <row r="33" spans="1:55" ht="39" customHeight="1">
      <c r="A33" s="10" t="str">
        <f>IF(C33=0,"  ",VLOOKUP(C33,CODES!$A$1:$B$143,2,FALSE))</f>
        <v/>
      </c>
      <c r="B33" s="18"/>
      <c r="C33" s="12"/>
      <c r="D33" s="12" t="s">
        <v>44</v>
      </c>
      <c r="E33" s="13" t="str">
        <f t="shared" ref="E33:H33" si="97">IF($D33="Public Bidding","Date Required",IF($D33="Shopping","n/a",IF($D33="Small Value Procurement","n/a",IF($D33="Lease of Venue","n/a",IF($D33="Agency to Agency","n/a",IF($D33="Direct Contracting","n/a",IF($D33="Emergency Cases","n/a",IF($D33=""," ","Check Mode of Proc"))))))))</f>
        <v>n/a</v>
      </c>
      <c r="F33" s="13" t="str">
        <f t="shared" si="97"/>
        <v>n/a</v>
      </c>
      <c r="G33" s="13" t="str">
        <f t="shared" si="97"/>
        <v>n/a</v>
      </c>
      <c r="H33" s="13" t="str">
        <f t="shared" si="97"/>
        <v>n/a</v>
      </c>
      <c r="I33" s="12" t="str">
        <f t="shared" ref="I33:J33" si="98">IF($D33="Public Bidding","Date Required",IF($D33="Shopping","Date Required",IF($D33="Small Value Procurement","Date Required",IF($D33="Lease of Venue","Date Required",IF($D33="Agency to Agency","Date Required",IF($D33="Direct Contracting","Date Required",IF($D33="Emergency Cases","Date Required",IF($D33=""," ","Check Mode of Proc"))))))))</f>
        <v>Date Required</v>
      </c>
      <c r="J33" s="12" t="str">
        <f t="shared" si="98"/>
        <v>Date Required</v>
      </c>
      <c r="K33" s="27" t="str">
        <f t="shared" si="1"/>
        <v>n/a</v>
      </c>
      <c r="L33" s="12" t="str">
        <f t="shared" ref="L33:Q33" si="99">IF($D33="Public Bidding","Date Required",IF($D33="Shopping","Date Required",IF($D33="Small Value Procurement","Date Required",IF($D33="Lease of Venue","Date Required",IF($D33="Agency to Agency","Date Required",IF($D33="Direct Contracting","Date Required",IF($D33="Emergency Cases","Date Required",IF($D33=""," ","Check Mode of Proc"))))))))</f>
        <v>Date Required</v>
      </c>
      <c r="M33" s="12" t="str">
        <f t="shared" si="99"/>
        <v>Date Required</v>
      </c>
      <c r="N33" s="28" t="str">
        <f t="shared" si="99"/>
        <v>Date Required</v>
      </c>
      <c r="O33" s="28" t="str">
        <f t="shared" si="99"/>
        <v>Date Required</v>
      </c>
      <c r="P33" s="28" t="str">
        <f t="shared" si="99"/>
        <v>Date Required</v>
      </c>
      <c r="Q33" s="28" t="str">
        <f t="shared" si="99"/>
        <v>Date Required</v>
      </c>
      <c r="R33" s="36" t="s">
        <v>38</v>
      </c>
      <c r="S33" s="37">
        <f t="shared" si="95"/>
        <v>0</v>
      </c>
      <c r="T33" s="41"/>
      <c r="U33" s="43"/>
      <c r="V33" s="37">
        <f t="shared" si="4"/>
        <v>0</v>
      </c>
      <c r="W33" s="41"/>
      <c r="X33" s="35"/>
      <c r="Y33" s="36" t="str">
        <f t="shared" ref="Y33:AE33" si="100">IF($D33="Public Bidding","Date Required",IF($D33="Shopping","n/a",IF($D33="Small Value Procurement","n/a",IF($D33="Lease of Venue","n/a",IF($D33="Agency to Agency","n/a",IF($D33="Direct Contracting","n/a",IF($D33="Emergency Cases","n/a","Check Mode of Proc")))))))</f>
        <v>n/a</v>
      </c>
      <c r="Z33" s="36" t="str">
        <f t="shared" si="100"/>
        <v>n/a</v>
      </c>
      <c r="AA33" s="36" t="str">
        <f t="shared" si="100"/>
        <v>n/a</v>
      </c>
      <c r="AB33" s="36" t="str">
        <f t="shared" si="100"/>
        <v>n/a</v>
      </c>
      <c r="AC33" s="36" t="str">
        <f t="shared" si="100"/>
        <v>n/a</v>
      </c>
      <c r="AD33" s="36" t="str">
        <f t="shared" si="100"/>
        <v>n/a</v>
      </c>
      <c r="AE33" s="36" t="str">
        <f t="shared" si="100"/>
        <v>n/a</v>
      </c>
      <c r="AF33" s="50"/>
      <c r="AG33" s="64"/>
      <c r="AH33" s="12" t="s">
        <v>1820</v>
      </c>
      <c r="AI33" s="18"/>
      <c r="AJ33" s="12"/>
      <c r="AK33" s="52"/>
      <c r="AL33" s="52"/>
      <c r="AM33" s="52"/>
      <c r="AN33" s="58"/>
      <c r="AO33" s="52"/>
      <c r="AP33" s="52"/>
      <c r="AQ33" s="52"/>
      <c r="AR33" s="52"/>
      <c r="AS33" s="52"/>
      <c r="AT33" s="52"/>
      <c r="AU33" s="52"/>
      <c r="AV33" s="52"/>
      <c r="AW33" s="52"/>
      <c r="AX33" s="68"/>
      <c r="AY33" s="52"/>
      <c r="AZ33" s="69"/>
      <c r="BA33" s="52"/>
      <c r="BB33" s="52"/>
      <c r="BC33" s="52"/>
    </row>
    <row r="34" spans="1:55" ht="39" customHeight="1">
      <c r="A34" s="10" t="str">
        <f>IF(C34=0,"  ",VLOOKUP(C34,CODES!$A$1:$B$143,2,FALSE))</f>
        <v/>
      </c>
      <c r="B34" s="18"/>
      <c r="C34" s="12"/>
      <c r="D34" s="12" t="s">
        <v>44</v>
      </c>
      <c r="E34" s="13" t="str">
        <f t="shared" ref="E34:H34" si="101">IF($D34="Public Bidding","Date Required",IF($D34="Shopping","n/a",IF($D34="Small Value Procurement","n/a",IF($D34="Lease of Venue","n/a",IF($D34="Agency to Agency","n/a",IF($D34="Direct Contracting","n/a",IF($D34="Emergency Cases","n/a",IF($D34=""," ","Check Mode of Proc"))))))))</f>
        <v>n/a</v>
      </c>
      <c r="F34" s="13" t="str">
        <f t="shared" si="101"/>
        <v>n/a</v>
      </c>
      <c r="G34" s="13" t="str">
        <f t="shared" si="101"/>
        <v>n/a</v>
      </c>
      <c r="H34" s="13" t="str">
        <f t="shared" si="101"/>
        <v>n/a</v>
      </c>
      <c r="I34" s="12" t="str">
        <f t="shared" ref="I34:J34" si="102">IF($D34="Public Bidding","Date Required",IF($D34="Shopping","Date Required",IF($D34="Small Value Procurement","Date Required",IF($D34="Lease of Venue","Date Required",IF($D34="Agency to Agency","Date Required",IF($D34="Direct Contracting","Date Required",IF($D34="Emergency Cases","Date Required",IF($D34=""," ","Check Mode of Proc"))))))))</f>
        <v>Date Required</v>
      </c>
      <c r="J34" s="12" t="str">
        <f t="shared" si="102"/>
        <v>Date Required</v>
      </c>
      <c r="K34" s="27" t="str">
        <f t="shared" si="1"/>
        <v>n/a</v>
      </c>
      <c r="L34" s="12" t="str">
        <f t="shared" ref="L34:Q34" si="103">IF($D34="Public Bidding","Date Required",IF($D34="Shopping","Date Required",IF($D34="Small Value Procurement","Date Required",IF($D34="Lease of Venue","Date Required",IF($D34="Agency to Agency","Date Required",IF($D34="Direct Contracting","Date Required",IF($D34="Emergency Cases","Date Required",IF($D34=""," ","Check Mode of Proc"))))))))</f>
        <v>Date Required</v>
      </c>
      <c r="M34" s="12" t="str">
        <f t="shared" si="103"/>
        <v>Date Required</v>
      </c>
      <c r="N34" s="28" t="str">
        <f t="shared" si="103"/>
        <v>Date Required</v>
      </c>
      <c r="O34" s="28" t="str">
        <f t="shared" si="103"/>
        <v>Date Required</v>
      </c>
      <c r="P34" s="28" t="str">
        <f t="shared" si="103"/>
        <v>Date Required</v>
      </c>
      <c r="Q34" s="28" t="str">
        <f t="shared" si="103"/>
        <v>Date Required</v>
      </c>
      <c r="R34" s="36" t="s">
        <v>38</v>
      </c>
      <c r="S34" s="37">
        <f t="shared" si="95"/>
        <v>0</v>
      </c>
      <c r="T34" s="18"/>
      <c r="U34" s="43"/>
      <c r="V34" s="37">
        <f>SUM(W34)</f>
        <v>0</v>
      </c>
      <c r="W34" s="41"/>
      <c r="X34" s="44"/>
      <c r="Y34" s="36" t="str">
        <f t="shared" ref="Y34:AE34" si="104">IF($D34="Public Bidding","Date Required",IF($D34="Shopping","n/a",IF($D34="Small Value Procurement","n/a",IF($D34="Lease of Venue","n/a",IF($D34="Agency to Agency","n/a",IF($D34="Direct Contracting","n/a",IF($D34="Emergency Cases","n/a","Check Mode of Proc")))))))</f>
        <v>n/a</v>
      </c>
      <c r="Z34" s="36" t="str">
        <f t="shared" si="104"/>
        <v>n/a</v>
      </c>
      <c r="AA34" s="36" t="str">
        <f t="shared" si="104"/>
        <v>n/a</v>
      </c>
      <c r="AB34" s="36" t="str">
        <f t="shared" si="104"/>
        <v>n/a</v>
      </c>
      <c r="AC34" s="36" t="str">
        <f t="shared" si="104"/>
        <v>n/a</v>
      </c>
      <c r="AD34" s="36" t="str">
        <f t="shared" si="104"/>
        <v>n/a</v>
      </c>
      <c r="AE34" s="36" t="str">
        <f t="shared" si="104"/>
        <v>n/a</v>
      </c>
      <c r="AF34" s="50"/>
      <c r="AG34" s="64"/>
      <c r="AH34" s="12" t="s">
        <v>1821</v>
      </c>
      <c r="AI34" s="18"/>
      <c r="AJ34" s="12"/>
      <c r="AK34" s="52"/>
      <c r="AL34" s="52"/>
      <c r="AM34" s="52"/>
      <c r="AN34" s="58"/>
      <c r="AO34" s="52"/>
      <c r="AP34" s="52"/>
      <c r="AQ34" s="52"/>
      <c r="AR34" s="52"/>
      <c r="AS34" s="52"/>
      <c r="AT34" s="52"/>
      <c r="AU34" s="52"/>
      <c r="AV34" s="52"/>
      <c r="AW34" s="52"/>
      <c r="AX34" s="68"/>
      <c r="AY34" s="52"/>
      <c r="AZ34" s="69"/>
      <c r="BA34" s="52"/>
      <c r="BB34" s="52"/>
      <c r="BC34" s="52"/>
    </row>
    <row r="35" spans="1:55" ht="47.25" customHeight="1">
      <c r="A35" s="10" t="str">
        <f>IF(C35=0,"  ",VLOOKUP(C35,CODES!$A$1:$B$143,2,FALSE))</f>
        <v/>
      </c>
      <c r="B35" s="18"/>
      <c r="C35" s="12"/>
      <c r="D35" s="12" t="s">
        <v>44</v>
      </c>
      <c r="E35" s="13" t="str">
        <f t="shared" ref="E35:H35" si="105">IF($D35="Public Bidding","Date Required",IF($D35="Shopping","n/a",IF($D35="Small Value Procurement","n/a",IF($D35="Lease of Venue","n/a",IF($D35="Agency to Agency","n/a",IF($D35="Direct Contracting","n/a",IF($D35="Emergency Cases","n/a",IF($D35=""," ","Check Mode of Proc"))))))))</f>
        <v>n/a</v>
      </c>
      <c r="F35" s="13" t="str">
        <f t="shared" si="105"/>
        <v>n/a</v>
      </c>
      <c r="G35" s="13" t="str">
        <f t="shared" si="105"/>
        <v>n/a</v>
      </c>
      <c r="H35" s="13" t="str">
        <f t="shared" si="105"/>
        <v>n/a</v>
      </c>
      <c r="I35" s="12" t="str">
        <f t="shared" ref="I35:J35" si="106">IF($D35="Public Bidding","Date Required",IF($D35="Shopping","Date Required",IF($D35="Small Value Procurement","Date Required",IF($D35="Lease of Venue","Date Required",IF($D35="Agency to Agency","Date Required",IF($D35="Direct Contracting","Date Required",IF($D35="Emergency Cases","Date Required",IF($D35=""," ","Check Mode of Proc"))))))))</f>
        <v>Date Required</v>
      </c>
      <c r="J35" s="12" t="str">
        <f t="shared" si="106"/>
        <v>Date Required</v>
      </c>
      <c r="K35" s="27" t="str">
        <f t="shared" si="1"/>
        <v>n/a</v>
      </c>
      <c r="L35" s="12" t="str">
        <f t="shared" ref="L35:Q35" si="107">IF($D35="Public Bidding","Date Required",IF($D35="Shopping","Date Required",IF($D35="Small Value Procurement","Date Required",IF($D35="Lease of Venue","Date Required",IF($D35="Agency to Agency","Date Required",IF($D35="Direct Contracting","Date Required",IF($D35="Emergency Cases","Date Required",IF($D35=""," ","Check Mode of Proc"))))))))</f>
        <v>Date Required</v>
      </c>
      <c r="M35" s="12" t="str">
        <f t="shared" si="107"/>
        <v>Date Required</v>
      </c>
      <c r="N35" s="28" t="str">
        <f t="shared" si="107"/>
        <v>Date Required</v>
      </c>
      <c r="O35" s="28" t="str">
        <f t="shared" si="107"/>
        <v>Date Required</v>
      </c>
      <c r="P35" s="28" t="str">
        <f t="shared" si="107"/>
        <v>Date Required</v>
      </c>
      <c r="Q35" s="28" t="str">
        <f t="shared" si="107"/>
        <v>Date Required</v>
      </c>
      <c r="R35" s="36" t="s">
        <v>38</v>
      </c>
      <c r="S35" s="37">
        <f t="shared" si="95"/>
        <v>0</v>
      </c>
      <c r="T35" s="18"/>
      <c r="U35" s="43"/>
      <c r="V35" s="37">
        <f t="shared" ref="V35:V62" si="108">SUM(W35:X35)</f>
        <v>0</v>
      </c>
      <c r="W35" s="41"/>
      <c r="X35" s="35"/>
      <c r="Y35" s="36" t="str">
        <f t="shared" ref="Y35:AE35" si="109">IF($D35="Public Bidding","Date Required",IF($D35="Shopping","n/a",IF($D35="Small Value Procurement","n/a",IF($D35="Lease of Venue","n/a",IF($D35="Agency to Agency","n/a",IF($D35="Direct Contracting","n/a",IF($D35="Emergency Cases","n/a","Check Mode of Proc")))))))</f>
        <v>n/a</v>
      </c>
      <c r="Z35" s="36" t="str">
        <f t="shared" si="109"/>
        <v>n/a</v>
      </c>
      <c r="AA35" s="36" t="str">
        <f t="shared" si="109"/>
        <v>n/a</v>
      </c>
      <c r="AB35" s="36" t="str">
        <f t="shared" si="109"/>
        <v>n/a</v>
      </c>
      <c r="AC35" s="36" t="str">
        <f t="shared" si="109"/>
        <v>n/a</v>
      </c>
      <c r="AD35" s="36" t="str">
        <f t="shared" si="109"/>
        <v>n/a</v>
      </c>
      <c r="AE35" s="36" t="str">
        <f t="shared" si="109"/>
        <v>n/a</v>
      </c>
      <c r="AF35" s="50"/>
      <c r="AG35" s="64"/>
      <c r="AH35" s="12" t="s">
        <v>1822</v>
      </c>
      <c r="AI35" s="18"/>
      <c r="AJ35" s="12"/>
      <c r="AK35" s="52"/>
      <c r="AL35" s="52"/>
      <c r="AM35" s="52"/>
      <c r="AN35" s="58"/>
      <c r="AO35" s="52"/>
      <c r="AP35" s="52"/>
      <c r="AQ35" s="52"/>
      <c r="AR35" s="52"/>
      <c r="AS35" s="52"/>
      <c r="AT35" s="52"/>
      <c r="AU35" s="52"/>
      <c r="AV35" s="52"/>
      <c r="AW35" s="52"/>
      <c r="AX35" s="68"/>
      <c r="AY35" s="52"/>
      <c r="AZ35" s="69"/>
      <c r="BA35" s="52"/>
      <c r="BB35" s="52"/>
      <c r="BC35" s="52"/>
    </row>
    <row r="36" spans="1:55" ht="39" customHeight="1">
      <c r="A36" s="10" t="str">
        <f>IF(C36=0,"  ",VLOOKUP(C36,CODES!$A$1:$B$143,2,FALSE))</f>
        <v/>
      </c>
      <c r="B36" s="19"/>
      <c r="C36" s="12"/>
      <c r="D36" s="12" t="s">
        <v>44</v>
      </c>
      <c r="E36" s="13" t="str">
        <f t="shared" ref="E36:H36" si="110">IF($D36="Public Bidding","Date Required",IF($D36="Shopping","n/a",IF($D36="Small Value Procurement","n/a",IF($D36="Lease of Venue","n/a",IF($D36="Agency to Agency","n/a",IF($D36="Direct Contracting","n/a",IF($D36="Emergency Cases","n/a",IF($D36=""," ","Check Mode of Proc"))))))))</f>
        <v>n/a</v>
      </c>
      <c r="F36" s="13" t="str">
        <f t="shared" si="110"/>
        <v>n/a</v>
      </c>
      <c r="G36" s="13" t="str">
        <f t="shared" si="110"/>
        <v>n/a</v>
      </c>
      <c r="H36" s="13" t="str">
        <f t="shared" si="110"/>
        <v>n/a</v>
      </c>
      <c r="I36" s="12" t="str">
        <f t="shared" ref="I36:J36" si="111">IF($D36="Public Bidding","Date Required",IF($D36="Shopping","Date Required",IF($D36="Small Value Procurement","Date Required",IF($D36="Lease of Venue","Date Required",IF($D36="Agency to Agency","Date Required",IF($D36="Direct Contracting","Date Required",IF($D36="Emergency Cases","Date Required",IF($D36=""," ","Check Mode of Proc"))))))))</f>
        <v>Date Required</v>
      </c>
      <c r="J36" s="12" t="str">
        <f t="shared" si="111"/>
        <v>Date Required</v>
      </c>
      <c r="K36" s="27" t="str">
        <f t="shared" si="1"/>
        <v>n/a</v>
      </c>
      <c r="L36" s="12" t="str">
        <f t="shared" ref="L36:Q36" si="112">IF($D36="Public Bidding","Date Required",IF($D36="Shopping","Date Required",IF($D36="Small Value Procurement","Date Required",IF($D36="Lease of Venue","Date Required",IF($D36="Agency to Agency","Date Required",IF($D36="Direct Contracting","Date Required",IF($D36="Emergency Cases","Date Required",IF($D36=""," ","Check Mode of Proc"))))))))</f>
        <v>Date Required</v>
      </c>
      <c r="M36" s="12" t="str">
        <f t="shared" si="112"/>
        <v>Date Required</v>
      </c>
      <c r="N36" s="28" t="str">
        <f t="shared" si="112"/>
        <v>Date Required</v>
      </c>
      <c r="O36" s="28" t="str">
        <f t="shared" si="112"/>
        <v>Date Required</v>
      </c>
      <c r="P36" s="28" t="str">
        <f t="shared" si="112"/>
        <v>Date Required</v>
      </c>
      <c r="Q36" s="28" t="str">
        <f t="shared" si="112"/>
        <v>Date Required</v>
      </c>
      <c r="R36" s="36" t="s">
        <v>38</v>
      </c>
      <c r="S36" s="37">
        <f t="shared" si="95"/>
        <v>0</v>
      </c>
      <c r="T36" s="41"/>
      <c r="U36" s="43"/>
      <c r="V36" s="37">
        <f t="shared" si="108"/>
        <v>0</v>
      </c>
      <c r="W36" s="41"/>
      <c r="X36" s="35"/>
      <c r="Y36" s="36" t="str">
        <f t="shared" ref="Y36:AE36" si="113">IF($D36="Public Bidding","Date Required",IF($D36="Shopping","n/a",IF($D36="Small Value Procurement","n/a",IF($D36="Lease of Venue","n/a",IF($D36="Agency to Agency","n/a",IF($D36="Direct Contracting","n/a",IF($D36="Emergency Cases","n/a","Check Mode of Proc")))))))</f>
        <v>n/a</v>
      </c>
      <c r="Z36" s="36" t="str">
        <f t="shared" si="113"/>
        <v>n/a</v>
      </c>
      <c r="AA36" s="36" t="str">
        <f t="shared" si="113"/>
        <v>n/a</v>
      </c>
      <c r="AB36" s="36" t="str">
        <f t="shared" si="113"/>
        <v>n/a</v>
      </c>
      <c r="AC36" s="36" t="str">
        <f t="shared" si="113"/>
        <v>n/a</v>
      </c>
      <c r="AD36" s="36" t="str">
        <f t="shared" si="113"/>
        <v>n/a</v>
      </c>
      <c r="AE36" s="36" t="str">
        <f t="shared" si="113"/>
        <v>n/a</v>
      </c>
      <c r="AF36" s="50"/>
      <c r="AG36" s="64"/>
      <c r="AH36" s="12" t="s">
        <v>1823</v>
      </c>
      <c r="AI36" s="18"/>
      <c r="AJ36" s="12"/>
      <c r="AK36" s="52"/>
      <c r="AL36" s="52"/>
      <c r="AM36" s="52"/>
      <c r="AN36" s="58"/>
      <c r="AO36" s="52"/>
      <c r="AP36" s="52"/>
      <c r="AQ36" s="52"/>
      <c r="AR36" s="52"/>
      <c r="AS36" s="52"/>
      <c r="AT36" s="52"/>
      <c r="AU36" s="52"/>
      <c r="AV36" s="52"/>
      <c r="AW36" s="52"/>
      <c r="AX36" s="68"/>
      <c r="AY36" s="52"/>
      <c r="AZ36" s="69"/>
      <c r="BA36" s="52"/>
      <c r="BB36" s="52"/>
      <c r="BC36" s="52"/>
    </row>
    <row r="37" spans="1:55" ht="39" customHeight="1">
      <c r="A37" s="10" t="str">
        <f>IF(C37=0,"  ",VLOOKUP(C37,CODES!$A$1:$B$143,2,FALSE))</f>
        <v/>
      </c>
      <c r="B37" s="19"/>
      <c r="C37" s="12"/>
      <c r="D37" s="12" t="s">
        <v>44</v>
      </c>
      <c r="E37" s="13" t="str">
        <f t="shared" ref="E37:H37" si="114">IF($D37="Public Bidding","Date Required",IF($D37="Shopping","n/a",IF($D37="Small Value Procurement","n/a",IF($D37="Lease of Venue","n/a",IF($D37="Agency to Agency","n/a",IF($D37="Direct Contracting","n/a",IF($D37="Emergency Cases","n/a",IF($D37=""," ","Check Mode of Proc"))))))))</f>
        <v>n/a</v>
      </c>
      <c r="F37" s="13" t="str">
        <f t="shared" si="114"/>
        <v>n/a</v>
      </c>
      <c r="G37" s="13" t="str">
        <f t="shared" si="114"/>
        <v>n/a</v>
      </c>
      <c r="H37" s="13" t="str">
        <f t="shared" si="114"/>
        <v>n/a</v>
      </c>
      <c r="I37" s="12" t="str">
        <f t="shared" ref="I37:J37" si="115">IF($D37="Public Bidding","Date Required",IF($D37="Shopping","Date Required",IF($D37="Small Value Procurement","Date Required",IF($D37="Lease of Venue","Date Required",IF($D37="Agency to Agency","Date Required",IF($D37="Direct Contracting","Date Required",IF($D37="Emergency Cases","Date Required",IF($D37=""," ","Check Mode of Proc"))))))))</f>
        <v>Date Required</v>
      </c>
      <c r="J37" s="12" t="str">
        <f t="shared" si="115"/>
        <v>Date Required</v>
      </c>
      <c r="K37" s="27" t="str">
        <f t="shared" si="1"/>
        <v>n/a</v>
      </c>
      <c r="L37" s="12" t="str">
        <f t="shared" ref="L37:Q37" si="116">IF($D37="Public Bidding","Date Required",IF($D37="Shopping","Date Required",IF($D37="Small Value Procurement","Date Required",IF($D37="Lease of Venue","Date Required",IF($D37="Agency to Agency","Date Required",IF($D37="Direct Contracting","Date Required",IF($D37="Emergency Cases","Date Required",IF($D37=""," ","Check Mode of Proc"))))))))</f>
        <v>Date Required</v>
      </c>
      <c r="M37" s="12" t="str">
        <f t="shared" si="116"/>
        <v>Date Required</v>
      </c>
      <c r="N37" s="28" t="str">
        <f t="shared" si="116"/>
        <v>Date Required</v>
      </c>
      <c r="O37" s="28" t="str">
        <f t="shared" si="116"/>
        <v>Date Required</v>
      </c>
      <c r="P37" s="28" t="str">
        <f t="shared" si="116"/>
        <v>Date Required</v>
      </c>
      <c r="Q37" s="28" t="str">
        <f t="shared" si="116"/>
        <v>Date Required</v>
      </c>
      <c r="R37" s="36" t="s">
        <v>38</v>
      </c>
      <c r="S37" s="37">
        <f t="shared" si="95"/>
        <v>0</v>
      </c>
      <c r="T37" s="41"/>
      <c r="U37" s="43"/>
      <c r="V37" s="37">
        <f t="shared" si="108"/>
        <v>0</v>
      </c>
      <c r="W37" s="41"/>
      <c r="X37" s="35"/>
      <c r="Y37" s="36" t="str">
        <f t="shared" ref="Y37:AE37" si="117">IF($D37="Public Bidding","Date Required",IF($D37="Shopping","n/a",IF($D37="Small Value Procurement","n/a",IF($D37="Lease of Venue","n/a",IF($D37="Agency to Agency","n/a",IF($D37="Direct Contracting","n/a",IF($D37="Emergency Cases","n/a","Check Mode of Proc")))))))</f>
        <v>n/a</v>
      </c>
      <c r="Z37" s="36" t="str">
        <f t="shared" si="117"/>
        <v>n/a</v>
      </c>
      <c r="AA37" s="36" t="str">
        <f t="shared" si="117"/>
        <v>n/a</v>
      </c>
      <c r="AB37" s="36" t="str">
        <f t="shared" si="117"/>
        <v>n/a</v>
      </c>
      <c r="AC37" s="36" t="str">
        <f t="shared" si="117"/>
        <v>n/a</v>
      </c>
      <c r="AD37" s="36" t="str">
        <f t="shared" si="117"/>
        <v>n/a</v>
      </c>
      <c r="AE37" s="36" t="str">
        <f t="shared" si="117"/>
        <v>n/a</v>
      </c>
      <c r="AF37" s="50"/>
      <c r="AG37" s="64"/>
      <c r="AH37" s="12" t="s">
        <v>1824</v>
      </c>
      <c r="AI37" s="18"/>
      <c r="AJ37" s="12"/>
      <c r="AK37" s="52"/>
      <c r="AL37" s="52"/>
      <c r="AM37" s="52"/>
      <c r="AN37" s="58"/>
      <c r="AO37" s="52"/>
      <c r="AP37" s="52"/>
      <c r="AQ37" s="52"/>
      <c r="AR37" s="52"/>
      <c r="AS37" s="52"/>
      <c r="AT37" s="52"/>
      <c r="AU37" s="52"/>
      <c r="AV37" s="52"/>
      <c r="AW37" s="52"/>
      <c r="AX37" s="68"/>
      <c r="AY37" s="52"/>
      <c r="AZ37" s="69"/>
      <c r="BA37" s="52"/>
      <c r="BB37" s="52"/>
      <c r="BC37" s="52"/>
    </row>
    <row r="38" spans="1:55" ht="39" customHeight="1">
      <c r="A38" s="10" t="str">
        <f>IF(C38=0,"  ",VLOOKUP(C38,CODES!$A$1:$B$143,2,FALSE))</f>
        <v/>
      </c>
      <c r="B38" s="18"/>
      <c r="C38" s="12"/>
      <c r="D38" s="12" t="s">
        <v>44</v>
      </c>
      <c r="E38" s="13" t="str">
        <f t="shared" ref="E38:H38" si="118">IF($D38="Public Bidding","Date Required",IF($D38="Shopping","n/a",IF($D38="Small Value Procurement","n/a",IF($D38="Lease of Venue","n/a",IF($D38="Agency to Agency","n/a",IF($D38="Direct Contracting","n/a",IF($D38="Emergency Cases","n/a",IF($D38=""," ","Check Mode of Proc"))))))))</f>
        <v>n/a</v>
      </c>
      <c r="F38" s="13" t="str">
        <f t="shared" si="118"/>
        <v>n/a</v>
      </c>
      <c r="G38" s="13" t="str">
        <f t="shared" si="118"/>
        <v>n/a</v>
      </c>
      <c r="H38" s="13" t="str">
        <f t="shared" si="118"/>
        <v>n/a</v>
      </c>
      <c r="I38" s="12" t="str">
        <f t="shared" ref="I38:J38" si="119">IF($D38="Public Bidding","Date Required",IF($D38="Shopping","Date Required",IF($D38="Small Value Procurement","Date Required",IF($D38="Lease of Venue","Date Required",IF($D38="Agency to Agency","Date Required",IF($D38="Direct Contracting","Date Required",IF($D38="Emergency Cases","Date Required",IF($D38=""," ","Check Mode of Proc"))))))))</f>
        <v>Date Required</v>
      </c>
      <c r="J38" s="12" t="str">
        <f t="shared" si="119"/>
        <v>Date Required</v>
      </c>
      <c r="K38" s="27" t="str">
        <f t="shared" si="1"/>
        <v>n/a</v>
      </c>
      <c r="L38" s="12" t="str">
        <f t="shared" ref="L38:Q38" si="120">IF($D38="Public Bidding","Date Required",IF($D38="Shopping","Date Required",IF($D38="Small Value Procurement","Date Required",IF($D38="Lease of Venue","Date Required",IF($D38="Agency to Agency","Date Required",IF($D38="Direct Contracting","Date Required",IF($D38="Emergency Cases","Date Required",IF($D38=""," ","Check Mode of Proc"))))))))</f>
        <v>Date Required</v>
      </c>
      <c r="M38" s="12" t="str">
        <f t="shared" si="120"/>
        <v>Date Required</v>
      </c>
      <c r="N38" s="28" t="str">
        <f t="shared" si="120"/>
        <v>Date Required</v>
      </c>
      <c r="O38" s="28" t="str">
        <f t="shared" si="120"/>
        <v>Date Required</v>
      </c>
      <c r="P38" s="28" t="str">
        <f t="shared" si="120"/>
        <v>Date Required</v>
      </c>
      <c r="Q38" s="28" t="str">
        <f t="shared" si="120"/>
        <v>Date Required</v>
      </c>
      <c r="R38" s="36" t="s">
        <v>38</v>
      </c>
      <c r="S38" s="37">
        <f t="shared" si="95"/>
        <v>0</v>
      </c>
      <c r="T38" s="41"/>
      <c r="U38" s="43"/>
      <c r="V38" s="37">
        <f t="shared" si="108"/>
        <v>0</v>
      </c>
      <c r="W38" s="41"/>
      <c r="X38" s="35"/>
      <c r="Y38" s="36" t="str">
        <f t="shared" ref="Y38:AE38" si="121">IF($D38="Public Bidding","Date Required",IF($D38="Shopping","n/a",IF($D38="Small Value Procurement","n/a",IF($D38="Lease of Venue","n/a",IF($D38="Agency to Agency","n/a",IF($D38="Direct Contracting","n/a",IF($D38="Emergency Cases","n/a","Check Mode of Proc")))))))</f>
        <v>n/a</v>
      </c>
      <c r="Z38" s="36" t="str">
        <f t="shared" si="121"/>
        <v>n/a</v>
      </c>
      <c r="AA38" s="36" t="str">
        <f t="shared" si="121"/>
        <v>n/a</v>
      </c>
      <c r="AB38" s="36" t="str">
        <f t="shared" si="121"/>
        <v>n/a</v>
      </c>
      <c r="AC38" s="36" t="str">
        <f t="shared" si="121"/>
        <v>n/a</v>
      </c>
      <c r="AD38" s="36" t="str">
        <f t="shared" si="121"/>
        <v>n/a</v>
      </c>
      <c r="AE38" s="36" t="str">
        <f t="shared" si="121"/>
        <v>n/a</v>
      </c>
      <c r="AF38" s="50"/>
      <c r="AG38" s="64"/>
      <c r="AH38" s="12" t="s">
        <v>1825</v>
      </c>
      <c r="AI38" s="18"/>
      <c r="AJ38" s="12"/>
      <c r="AK38" s="52"/>
      <c r="AL38" s="52"/>
      <c r="AM38" s="52"/>
      <c r="AN38" s="58"/>
      <c r="AO38" s="52"/>
      <c r="AP38" s="52"/>
      <c r="AQ38" s="52"/>
      <c r="AR38" s="52"/>
      <c r="AS38" s="52"/>
      <c r="AT38" s="52"/>
      <c r="AU38" s="52"/>
      <c r="AV38" s="52"/>
      <c r="AW38" s="52"/>
      <c r="AX38" s="68"/>
      <c r="AY38" s="52"/>
      <c r="AZ38" s="69"/>
      <c r="BA38" s="52"/>
      <c r="BB38" s="52"/>
      <c r="BC38" s="52"/>
    </row>
    <row r="39" spans="1:55" ht="39" customHeight="1">
      <c r="A39" s="10" t="str">
        <f>IF(C39=0,"  ",VLOOKUP(C39,CODES!$A$1:$B$143,2,FALSE))</f>
        <v/>
      </c>
      <c r="B39" s="18"/>
      <c r="C39" s="12"/>
      <c r="D39" s="12" t="s">
        <v>44</v>
      </c>
      <c r="E39" s="13" t="str">
        <f t="shared" ref="E39:H39" si="122">IF($D39="Public Bidding","Date Required",IF($D39="Shopping","n/a",IF($D39="Small Value Procurement","n/a",IF($D39="Lease of Venue","n/a",IF($D39="Agency to Agency","n/a",IF($D39="Direct Contracting","n/a",IF($D39="Emergency Cases","n/a",IF($D39=""," ","Check Mode of Proc"))))))))</f>
        <v>n/a</v>
      </c>
      <c r="F39" s="13" t="str">
        <f t="shared" si="122"/>
        <v>n/a</v>
      </c>
      <c r="G39" s="13" t="str">
        <f t="shared" si="122"/>
        <v>n/a</v>
      </c>
      <c r="H39" s="13" t="str">
        <f t="shared" si="122"/>
        <v>n/a</v>
      </c>
      <c r="I39" s="12" t="str">
        <f t="shared" ref="I39:J39" si="123">IF($D39="Public Bidding","Date Required",IF($D39="Shopping","Date Required",IF($D39="Small Value Procurement","Date Required",IF($D39="Lease of Venue","Date Required",IF($D39="Agency to Agency","Date Required",IF($D39="Direct Contracting","Date Required",IF($D39="Emergency Cases","Date Required",IF($D39=""," ","Check Mode of Proc"))))))))</f>
        <v>Date Required</v>
      </c>
      <c r="J39" s="12" t="str">
        <f t="shared" si="123"/>
        <v>Date Required</v>
      </c>
      <c r="K39" s="27" t="str">
        <f t="shared" si="1"/>
        <v>n/a</v>
      </c>
      <c r="L39" s="12" t="str">
        <f t="shared" ref="L39:Q39" si="124">IF($D39="Public Bidding","Date Required",IF($D39="Shopping","Date Required",IF($D39="Small Value Procurement","Date Required",IF($D39="Lease of Venue","Date Required",IF($D39="Agency to Agency","Date Required",IF($D39="Direct Contracting","Date Required",IF($D39="Emergency Cases","Date Required",IF($D39=""," ","Check Mode of Proc"))))))))</f>
        <v>Date Required</v>
      </c>
      <c r="M39" s="12" t="str">
        <f t="shared" si="124"/>
        <v>Date Required</v>
      </c>
      <c r="N39" s="28" t="str">
        <f t="shared" si="124"/>
        <v>Date Required</v>
      </c>
      <c r="O39" s="28" t="str">
        <f t="shared" si="124"/>
        <v>Date Required</v>
      </c>
      <c r="P39" s="28" t="str">
        <f t="shared" si="124"/>
        <v>Date Required</v>
      </c>
      <c r="Q39" s="28" t="str">
        <f t="shared" si="124"/>
        <v>Date Required</v>
      </c>
      <c r="R39" s="36" t="s">
        <v>38</v>
      </c>
      <c r="S39" s="37">
        <f t="shared" si="95"/>
        <v>0</v>
      </c>
      <c r="T39" s="41"/>
      <c r="U39" s="43"/>
      <c r="V39" s="37">
        <f t="shared" si="108"/>
        <v>0</v>
      </c>
      <c r="W39" s="41"/>
      <c r="X39" s="35"/>
      <c r="Y39" s="36" t="str">
        <f t="shared" ref="Y39:AE39" si="125">IF($D39="Public Bidding","Date Required",IF($D39="Shopping","n/a",IF($D39="Small Value Procurement","n/a",IF($D39="Lease of Venue","n/a",IF($D39="Agency to Agency","n/a",IF($D39="Direct Contracting","n/a",IF($D39="Emergency Cases","n/a","Check Mode of Proc")))))))</f>
        <v>n/a</v>
      </c>
      <c r="Z39" s="36" t="str">
        <f t="shared" si="125"/>
        <v>n/a</v>
      </c>
      <c r="AA39" s="36" t="str">
        <f t="shared" si="125"/>
        <v>n/a</v>
      </c>
      <c r="AB39" s="36" t="str">
        <f t="shared" si="125"/>
        <v>n/a</v>
      </c>
      <c r="AC39" s="36" t="str">
        <f t="shared" si="125"/>
        <v>n/a</v>
      </c>
      <c r="AD39" s="36" t="str">
        <f t="shared" si="125"/>
        <v>n/a</v>
      </c>
      <c r="AE39" s="36" t="str">
        <f t="shared" si="125"/>
        <v>n/a</v>
      </c>
      <c r="AF39" s="50"/>
      <c r="AG39" s="64"/>
      <c r="AH39" s="12" t="s">
        <v>1826</v>
      </c>
      <c r="AI39" s="18"/>
      <c r="AJ39" s="12"/>
      <c r="AK39" s="52"/>
      <c r="AL39" s="52"/>
      <c r="AM39" s="52"/>
      <c r="AN39" s="58"/>
      <c r="AO39" s="52"/>
      <c r="AP39" s="52"/>
      <c r="AQ39" s="52"/>
      <c r="AR39" s="52"/>
      <c r="AS39" s="52"/>
      <c r="AT39" s="52"/>
      <c r="AU39" s="52"/>
      <c r="AV39" s="52"/>
      <c r="AW39" s="52"/>
      <c r="AX39" s="68"/>
      <c r="AY39" s="52"/>
      <c r="AZ39" s="69"/>
      <c r="BA39" s="52"/>
      <c r="BB39" s="52"/>
      <c r="BC39" s="52"/>
    </row>
    <row r="40" spans="1:55" ht="66" customHeight="1">
      <c r="A40" s="10" t="str">
        <f>IF(C40=0,"  ",VLOOKUP(C40,CODES!$A$1:$B$143,2,FALSE))</f>
        <v/>
      </c>
      <c r="B40" s="18"/>
      <c r="C40" s="12"/>
      <c r="D40" s="12" t="s">
        <v>44</v>
      </c>
      <c r="E40" s="13" t="str">
        <f t="shared" ref="E40:H40" si="126">IF($D40="Public Bidding","Date Required",IF($D40="Shopping","n/a",IF($D40="Small Value Procurement","n/a",IF($D40="Lease of Venue","n/a",IF($D40="Agency to Agency","n/a",IF($D40="Direct Contracting","n/a",IF($D40="Emergency Cases","n/a",IF($D40=""," ","Check Mode of Proc"))))))))</f>
        <v>n/a</v>
      </c>
      <c r="F40" s="13" t="str">
        <f t="shared" si="126"/>
        <v>n/a</v>
      </c>
      <c r="G40" s="13" t="str">
        <f t="shared" si="126"/>
        <v>n/a</v>
      </c>
      <c r="H40" s="13" t="str">
        <f t="shared" si="126"/>
        <v>n/a</v>
      </c>
      <c r="I40" s="12" t="str">
        <f t="shared" ref="I40:J40" si="127">IF($D40="Public Bidding","Date Required",IF($D40="Shopping","Date Required",IF($D40="Small Value Procurement","Date Required",IF($D40="Lease of Venue","Date Required",IF($D40="Agency to Agency","Date Required",IF($D40="Direct Contracting","Date Required",IF($D40="Emergency Cases","Date Required",IF($D40=""," ","Check Mode of Proc"))))))))</f>
        <v>Date Required</v>
      </c>
      <c r="J40" s="12" t="str">
        <f t="shared" si="127"/>
        <v>Date Required</v>
      </c>
      <c r="K40" s="27" t="str">
        <f t="shared" si="1"/>
        <v>n/a</v>
      </c>
      <c r="L40" s="12" t="str">
        <f t="shared" ref="L40:Q40" si="128">IF($D40="Public Bidding","Date Required",IF($D40="Shopping","Date Required",IF($D40="Small Value Procurement","Date Required",IF($D40="Lease of Venue","Date Required",IF($D40="Agency to Agency","Date Required",IF($D40="Direct Contracting","Date Required",IF($D40="Emergency Cases","Date Required",IF($D40=""," ","Check Mode of Proc"))))))))</f>
        <v>Date Required</v>
      </c>
      <c r="M40" s="12" t="str">
        <f t="shared" si="128"/>
        <v>Date Required</v>
      </c>
      <c r="N40" s="28" t="str">
        <f t="shared" si="128"/>
        <v>Date Required</v>
      </c>
      <c r="O40" s="28" t="str">
        <f t="shared" si="128"/>
        <v>Date Required</v>
      </c>
      <c r="P40" s="28" t="str">
        <f t="shared" si="128"/>
        <v>Date Required</v>
      </c>
      <c r="Q40" s="28" t="str">
        <f t="shared" si="128"/>
        <v>Date Required</v>
      </c>
      <c r="R40" s="36" t="s">
        <v>38</v>
      </c>
      <c r="S40" s="37">
        <f t="shared" si="95"/>
        <v>0</v>
      </c>
      <c r="T40" s="41"/>
      <c r="U40" s="43"/>
      <c r="V40" s="37">
        <f t="shared" si="108"/>
        <v>0</v>
      </c>
      <c r="W40" s="41"/>
      <c r="X40" s="35"/>
      <c r="Y40" s="36" t="str">
        <f t="shared" ref="Y40:AE40" si="129">IF($D40="Public Bidding","Date Required",IF($D40="Shopping","n/a",IF($D40="Small Value Procurement","n/a",IF($D40="Lease of Venue","n/a",IF($D40="Agency to Agency","n/a",IF($D40="Direct Contracting","n/a",IF($D40="Emergency Cases","n/a","Check Mode of Proc")))))))</f>
        <v>n/a</v>
      </c>
      <c r="Z40" s="36" t="str">
        <f t="shared" si="129"/>
        <v>n/a</v>
      </c>
      <c r="AA40" s="36" t="str">
        <f t="shared" si="129"/>
        <v>n/a</v>
      </c>
      <c r="AB40" s="36" t="str">
        <f t="shared" si="129"/>
        <v>n/a</v>
      </c>
      <c r="AC40" s="36" t="str">
        <f t="shared" si="129"/>
        <v>n/a</v>
      </c>
      <c r="AD40" s="36" t="str">
        <f t="shared" si="129"/>
        <v>n/a</v>
      </c>
      <c r="AE40" s="36" t="str">
        <f t="shared" si="129"/>
        <v>n/a</v>
      </c>
      <c r="AF40" s="50"/>
      <c r="AG40" s="64"/>
      <c r="AH40" s="12" t="s">
        <v>1827</v>
      </c>
      <c r="AI40" s="18"/>
      <c r="AJ40" s="12"/>
      <c r="AK40" s="52"/>
      <c r="AL40" s="52"/>
      <c r="AM40" s="52"/>
      <c r="AN40" s="58"/>
      <c r="AO40" s="52"/>
      <c r="AP40" s="52"/>
      <c r="AQ40" s="52"/>
      <c r="AR40" s="52"/>
      <c r="AS40" s="52"/>
      <c r="AT40" s="52"/>
      <c r="AU40" s="52"/>
      <c r="AV40" s="52"/>
      <c r="AW40" s="52"/>
      <c r="AX40" s="68"/>
      <c r="AY40" s="52"/>
      <c r="AZ40" s="69"/>
      <c r="BA40" s="52"/>
      <c r="BB40" s="52"/>
      <c r="BC40" s="52"/>
    </row>
    <row r="41" spans="1:55" ht="42.75" customHeight="1">
      <c r="A41" s="10" t="str">
        <f>IF(C41=0,"  ",VLOOKUP(C41,CODES!$A$1:$B$143,2,FALSE))</f>
        <v/>
      </c>
      <c r="B41" s="18"/>
      <c r="C41" s="12"/>
      <c r="D41" s="12" t="s">
        <v>44</v>
      </c>
      <c r="E41" s="13" t="str">
        <f t="shared" ref="E41:H41" si="130">IF($D41="Public Bidding","Date Required",IF($D41="Shopping","n/a",IF($D41="Small Value Procurement","n/a",IF($D41="Lease of Venue","n/a",IF($D41="Agency to Agency","n/a",IF($D41="Direct Contracting","n/a",IF($D41="Emergency Cases","n/a",IF($D41=""," ","Check Mode of Proc"))))))))</f>
        <v>n/a</v>
      </c>
      <c r="F41" s="13" t="str">
        <f t="shared" si="130"/>
        <v>n/a</v>
      </c>
      <c r="G41" s="13" t="str">
        <f t="shared" si="130"/>
        <v>n/a</v>
      </c>
      <c r="H41" s="13" t="str">
        <f t="shared" si="130"/>
        <v>n/a</v>
      </c>
      <c r="I41" s="12" t="str">
        <f t="shared" ref="I41:J41" si="131">IF($D41="Public Bidding","Date Required",IF($D41="Shopping","Date Required",IF($D41="Small Value Procurement","Date Required",IF($D41="Lease of Venue","Date Required",IF($D41="Agency to Agency","Date Required",IF($D41="Direct Contracting","Date Required",IF($D41="Emergency Cases","Date Required",IF($D41=""," ","Check Mode of Proc"))))))))</f>
        <v>Date Required</v>
      </c>
      <c r="J41" s="12" t="str">
        <f t="shared" si="131"/>
        <v>Date Required</v>
      </c>
      <c r="K41" s="27" t="str">
        <f t="shared" si="1"/>
        <v>n/a</v>
      </c>
      <c r="L41" s="12" t="str">
        <f t="shared" ref="L41:Q41" si="132">IF($D41="Public Bidding","Date Required",IF($D41="Shopping","Date Required",IF($D41="Small Value Procurement","Date Required",IF($D41="Lease of Venue","Date Required",IF($D41="Agency to Agency","Date Required",IF($D41="Direct Contracting","Date Required",IF($D41="Emergency Cases","Date Required",IF($D41=""," ","Check Mode of Proc"))))))))</f>
        <v>Date Required</v>
      </c>
      <c r="M41" s="12" t="str">
        <f t="shared" si="132"/>
        <v>Date Required</v>
      </c>
      <c r="N41" s="28" t="str">
        <f t="shared" si="132"/>
        <v>Date Required</v>
      </c>
      <c r="O41" s="28" t="str">
        <f t="shared" si="132"/>
        <v>Date Required</v>
      </c>
      <c r="P41" s="28" t="str">
        <f t="shared" si="132"/>
        <v>Date Required</v>
      </c>
      <c r="Q41" s="28" t="str">
        <f t="shared" si="132"/>
        <v>Date Required</v>
      </c>
      <c r="R41" s="36" t="s">
        <v>38</v>
      </c>
      <c r="S41" s="37">
        <f t="shared" si="95"/>
        <v>0</v>
      </c>
      <c r="T41" s="41"/>
      <c r="U41" s="43"/>
      <c r="V41" s="37">
        <f t="shared" si="108"/>
        <v>0</v>
      </c>
      <c r="W41" s="41"/>
      <c r="X41" s="35"/>
      <c r="Y41" s="36" t="str">
        <f t="shared" ref="Y41:AE41" si="133">IF($D41="Public Bidding","Date Required",IF($D41="Shopping","n/a",IF($D41="Small Value Procurement","n/a",IF($D41="Lease of Venue","n/a",IF($D41="Agency to Agency","n/a",IF($D41="Direct Contracting","n/a",IF($D41="Emergency Cases","n/a","Check Mode of Proc")))))))</f>
        <v>n/a</v>
      </c>
      <c r="Z41" s="36" t="str">
        <f t="shared" si="133"/>
        <v>n/a</v>
      </c>
      <c r="AA41" s="36" t="str">
        <f t="shared" si="133"/>
        <v>n/a</v>
      </c>
      <c r="AB41" s="36" t="str">
        <f t="shared" si="133"/>
        <v>n/a</v>
      </c>
      <c r="AC41" s="36" t="str">
        <f t="shared" si="133"/>
        <v>n/a</v>
      </c>
      <c r="AD41" s="36" t="str">
        <f t="shared" si="133"/>
        <v>n/a</v>
      </c>
      <c r="AE41" s="36" t="str">
        <f t="shared" si="133"/>
        <v>n/a</v>
      </c>
      <c r="AF41" s="50"/>
      <c r="AG41" s="64"/>
      <c r="AH41" s="12" t="s">
        <v>1828</v>
      </c>
      <c r="AI41" s="18"/>
      <c r="AJ41" s="12"/>
      <c r="AK41" s="52"/>
      <c r="AL41" s="52"/>
      <c r="AM41" s="52"/>
      <c r="AN41" s="58"/>
      <c r="AO41" s="52"/>
      <c r="AP41" s="52"/>
      <c r="AQ41" s="52"/>
      <c r="AR41" s="52"/>
      <c r="AS41" s="52"/>
      <c r="AT41" s="52"/>
      <c r="AU41" s="52"/>
      <c r="AV41" s="52"/>
      <c r="AW41" s="52"/>
      <c r="AX41" s="68"/>
      <c r="AY41" s="52"/>
      <c r="AZ41" s="69"/>
      <c r="BA41" s="52"/>
      <c r="BB41" s="52"/>
      <c r="BC41" s="52"/>
    </row>
    <row r="42" spans="1:55" ht="39" customHeight="1">
      <c r="A42" s="10" t="str">
        <f>IF(C42=0,"  ",VLOOKUP(C42,CODES!$A$1:$B$143,2,FALSE))</f>
        <v/>
      </c>
      <c r="B42" s="18"/>
      <c r="C42" s="12"/>
      <c r="D42" s="12" t="s">
        <v>44</v>
      </c>
      <c r="E42" s="13" t="str">
        <f t="shared" ref="E42:H42" si="134">IF($D42="Public Bidding","Date Required",IF($D42="Shopping","n/a",IF($D42="Small Value Procurement","n/a",IF($D42="Lease of Venue","n/a",IF($D42="Agency to Agency","n/a",IF($D42="Direct Contracting","n/a",IF($D42="Emergency Cases","n/a",IF($D42=""," ","Check Mode of Proc"))))))))</f>
        <v>n/a</v>
      </c>
      <c r="F42" s="13" t="str">
        <f t="shared" si="134"/>
        <v>n/a</v>
      </c>
      <c r="G42" s="13" t="str">
        <f t="shared" si="134"/>
        <v>n/a</v>
      </c>
      <c r="H42" s="13" t="str">
        <f t="shared" si="134"/>
        <v>n/a</v>
      </c>
      <c r="I42" s="12" t="str">
        <f t="shared" ref="I42:J42" si="135">IF($D42="Public Bidding","Date Required",IF($D42="Shopping","Date Required",IF($D42="Small Value Procurement","Date Required",IF($D42="Lease of Venue","Date Required",IF($D42="Agency to Agency","Date Required",IF($D42="Direct Contracting","Date Required",IF($D42="Emergency Cases","Date Required",IF($D42=""," ","Check Mode of Proc"))))))))</f>
        <v>Date Required</v>
      </c>
      <c r="J42" s="12" t="str">
        <f t="shared" si="135"/>
        <v>Date Required</v>
      </c>
      <c r="K42" s="27" t="str">
        <f t="shared" si="1"/>
        <v>n/a</v>
      </c>
      <c r="L42" s="12" t="str">
        <f t="shared" ref="L42:Q42" si="136">IF($D42="Public Bidding","Date Required",IF($D42="Shopping","Date Required",IF($D42="Small Value Procurement","Date Required",IF($D42="Lease of Venue","Date Required",IF($D42="Agency to Agency","Date Required",IF($D42="Direct Contracting","Date Required",IF($D42="Emergency Cases","Date Required",IF($D42=""," ","Check Mode of Proc"))))))))</f>
        <v>Date Required</v>
      </c>
      <c r="M42" s="12" t="str">
        <f t="shared" si="136"/>
        <v>Date Required</v>
      </c>
      <c r="N42" s="28" t="str">
        <f t="shared" si="136"/>
        <v>Date Required</v>
      </c>
      <c r="O42" s="28" t="str">
        <f t="shared" si="136"/>
        <v>Date Required</v>
      </c>
      <c r="P42" s="28" t="str">
        <f t="shared" si="136"/>
        <v>Date Required</v>
      </c>
      <c r="Q42" s="28" t="str">
        <f t="shared" si="136"/>
        <v>Date Required</v>
      </c>
      <c r="R42" s="36" t="s">
        <v>38</v>
      </c>
      <c r="S42" s="37">
        <f t="shared" si="95"/>
        <v>0</v>
      </c>
      <c r="T42" s="41"/>
      <c r="U42" s="43"/>
      <c r="V42" s="37">
        <f t="shared" si="108"/>
        <v>0</v>
      </c>
      <c r="W42" s="41"/>
      <c r="X42" s="35"/>
      <c r="Y42" s="36" t="str">
        <f t="shared" ref="Y42:AE42" si="137">IF($D42="Public Bidding","Date Required",IF($D42="Shopping","n/a",IF($D42="Small Value Procurement","n/a",IF($D42="Lease of Venue","n/a",IF($D42="Agency to Agency","n/a",IF($D42="Direct Contracting","n/a",IF($D42="Emergency Cases","n/a","Check Mode of Proc")))))))</f>
        <v>n/a</v>
      </c>
      <c r="Z42" s="36" t="str">
        <f t="shared" si="137"/>
        <v>n/a</v>
      </c>
      <c r="AA42" s="36" t="str">
        <f t="shared" si="137"/>
        <v>n/a</v>
      </c>
      <c r="AB42" s="36" t="str">
        <f t="shared" si="137"/>
        <v>n/a</v>
      </c>
      <c r="AC42" s="36" t="str">
        <f t="shared" si="137"/>
        <v>n/a</v>
      </c>
      <c r="AD42" s="36" t="str">
        <f t="shared" si="137"/>
        <v>n/a</v>
      </c>
      <c r="AE42" s="36" t="str">
        <f t="shared" si="137"/>
        <v>n/a</v>
      </c>
      <c r="AF42" s="50"/>
      <c r="AG42" s="64"/>
      <c r="AH42" s="12" t="s">
        <v>1829</v>
      </c>
      <c r="AI42" s="18"/>
      <c r="AJ42" s="12"/>
      <c r="AK42" s="52"/>
      <c r="AL42" s="52"/>
      <c r="AM42" s="52"/>
      <c r="AN42" s="58"/>
      <c r="AO42" s="52"/>
      <c r="AP42" s="52"/>
      <c r="AQ42" s="52"/>
      <c r="AR42" s="52"/>
      <c r="AS42" s="52"/>
      <c r="AT42" s="52"/>
      <c r="AU42" s="52"/>
      <c r="AV42" s="52"/>
      <c r="AW42" s="52"/>
      <c r="AX42" s="68"/>
      <c r="AY42" s="52"/>
      <c r="AZ42" s="69"/>
      <c r="BA42" s="52"/>
      <c r="BB42" s="52"/>
      <c r="BC42" s="52"/>
    </row>
    <row r="43" spans="1:55" ht="39" customHeight="1">
      <c r="A43" s="10" t="str">
        <f>IF(C43=0,"  ",VLOOKUP(C43,CODES!$A$1:$B$143,2,FALSE))</f>
        <v/>
      </c>
      <c r="B43" s="18"/>
      <c r="C43" s="12"/>
      <c r="D43" s="12" t="s">
        <v>44</v>
      </c>
      <c r="E43" s="13" t="str">
        <f t="shared" ref="E43:H43" si="138">IF($D43="Public Bidding","Date Required",IF($D43="Shopping","n/a",IF($D43="Small Value Procurement","n/a",IF($D43="Lease of Venue","n/a",IF($D43="Agency to Agency","n/a",IF($D43="Direct Contracting","n/a",IF($D43="Emergency Cases","n/a",IF($D43=""," ","Check Mode of Proc"))))))))</f>
        <v>n/a</v>
      </c>
      <c r="F43" s="13" t="str">
        <f t="shared" si="138"/>
        <v>n/a</v>
      </c>
      <c r="G43" s="13" t="str">
        <f t="shared" si="138"/>
        <v>n/a</v>
      </c>
      <c r="H43" s="13" t="str">
        <f t="shared" si="138"/>
        <v>n/a</v>
      </c>
      <c r="I43" s="12" t="str">
        <f t="shared" ref="I43:J43" si="139">IF($D43="Public Bidding","Date Required",IF($D43="Shopping","Date Required",IF($D43="Small Value Procurement","Date Required",IF($D43="Lease of Venue","Date Required",IF($D43="Agency to Agency","Date Required",IF($D43="Direct Contracting","Date Required",IF($D43="Emergency Cases","Date Required",IF($D43=""," ","Check Mode of Proc"))))))))</f>
        <v>Date Required</v>
      </c>
      <c r="J43" s="12" t="str">
        <f t="shared" si="139"/>
        <v>Date Required</v>
      </c>
      <c r="K43" s="27" t="str">
        <f t="shared" si="1"/>
        <v>n/a</v>
      </c>
      <c r="L43" s="12" t="str">
        <f t="shared" ref="L43:Q43" si="140">IF($D43="Public Bidding","Date Required",IF($D43="Shopping","Date Required",IF($D43="Small Value Procurement","Date Required",IF($D43="Lease of Venue","Date Required",IF($D43="Agency to Agency","Date Required",IF($D43="Direct Contracting","Date Required",IF($D43="Emergency Cases","Date Required",IF($D43=""," ","Check Mode of Proc"))))))))</f>
        <v>Date Required</v>
      </c>
      <c r="M43" s="12" t="str">
        <f t="shared" si="140"/>
        <v>Date Required</v>
      </c>
      <c r="N43" s="28" t="str">
        <f t="shared" si="140"/>
        <v>Date Required</v>
      </c>
      <c r="O43" s="28" t="str">
        <f t="shared" si="140"/>
        <v>Date Required</v>
      </c>
      <c r="P43" s="28" t="str">
        <f t="shared" si="140"/>
        <v>Date Required</v>
      </c>
      <c r="Q43" s="28" t="str">
        <f t="shared" si="140"/>
        <v>Date Required</v>
      </c>
      <c r="R43" s="36" t="s">
        <v>38</v>
      </c>
      <c r="S43" s="37">
        <f t="shared" si="95"/>
        <v>0</v>
      </c>
      <c r="T43" s="41"/>
      <c r="U43" s="43"/>
      <c r="V43" s="37">
        <f t="shared" si="108"/>
        <v>0</v>
      </c>
      <c r="W43" s="41"/>
      <c r="X43" s="35"/>
      <c r="Y43" s="36" t="str">
        <f t="shared" ref="Y43:AE43" si="141">IF($D43="Public Bidding","Date Required",IF($D43="Shopping","n/a",IF($D43="Small Value Procurement","n/a",IF($D43="Lease of Venue","n/a",IF($D43="Agency to Agency","n/a",IF($D43="Direct Contracting","n/a",IF($D43="Emergency Cases","n/a","Check Mode of Proc")))))))</f>
        <v>n/a</v>
      </c>
      <c r="Z43" s="36" t="str">
        <f t="shared" si="141"/>
        <v>n/a</v>
      </c>
      <c r="AA43" s="36" t="str">
        <f t="shared" si="141"/>
        <v>n/a</v>
      </c>
      <c r="AB43" s="36" t="str">
        <f t="shared" si="141"/>
        <v>n/a</v>
      </c>
      <c r="AC43" s="36" t="str">
        <f t="shared" si="141"/>
        <v>n/a</v>
      </c>
      <c r="AD43" s="36" t="str">
        <f t="shared" si="141"/>
        <v>n/a</v>
      </c>
      <c r="AE43" s="36" t="str">
        <f t="shared" si="141"/>
        <v>n/a</v>
      </c>
      <c r="AF43" s="50"/>
      <c r="AG43" s="64"/>
      <c r="AH43" s="12" t="s">
        <v>1830</v>
      </c>
      <c r="AI43" s="18"/>
      <c r="AJ43" s="12"/>
      <c r="AK43" s="52"/>
      <c r="AL43" s="52"/>
      <c r="AM43" s="52"/>
      <c r="AN43" s="58"/>
      <c r="AO43" s="52"/>
      <c r="AP43" s="52"/>
      <c r="AQ43" s="52"/>
      <c r="AR43" s="52"/>
      <c r="AS43" s="52"/>
      <c r="AT43" s="52"/>
      <c r="AU43" s="52"/>
      <c r="AV43" s="52"/>
      <c r="AW43" s="52"/>
      <c r="AX43" s="68"/>
      <c r="AY43" s="52"/>
      <c r="AZ43" s="69"/>
      <c r="BA43" s="52"/>
      <c r="BB43" s="52"/>
      <c r="BC43" s="52"/>
    </row>
    <row r="44" spans="1:55" ht="39" customHeight="1">
      <c r="A44" s="10" t="str">
        <f>IF(C44=0,"  ",VLOOKUP(C44,CODES!$A$1:$B$143,2,FALSE))</f>
        <v/>
      </c>
      <c r="B44" s="18"/>
      <c r="C44" s="12"/>
      <c r="D44" s="12" t="s">
        <v>44</v>
      </c>
      <c r="E44" s="13" t="str">
        <f t="shared" ref="E44:H44" si="142">IF($D44="Public Bidding","Date Required",IF($D44="Shopping","n/a",IF($D44="Small Value Procurement","n/a",IF($D44="Lease of Venue","n/a",IF($D44="Agency to Agency","n/a",IF($D44="Direct Contracting","n/a",IF($D44="Emergency Cases","n/a",IF($D44=""," ","Check Mode of Proc"))))))))</f>
        <v>n/a</v>
      </c>
      <c r="F44" s="13" t="str">
        <f t="shared" si="142"/>
        <v>n/a</v>
      </c>
      <c r="G44" s="13" t="str">
        <f t="shared" si="142"/>
        <v>n/a</v>
      </c>
      <c r="H44" s="13" t="str">
        <f t="shared" si="142"/>
        <v>n/a</v>
      </c>
      <c r="I44" s="12" t="str">
        <f t="shared" ref="I44:J44" si="143">IF($D44="Public Bidding","Date Required",IF($D44="Shopping","Date Required",IF($D44="Small Value Procurement","Date Required",IF($D44="Lease of Venue","Date Required",IF($D44="Agency to Agency","Date Required",IF($D44="Direct Contracting","Date Required",IF($D44="Emergency Cases","Date Required",IF($D44=""," ","Check Mode of Proc"))))))))</f>
        <v>Date Required</v>
      </c>
      <c r="J44" s="12" t="str">
        <f t="shared" si="143"/>
        <v>Date Required</v>
      </c>
      <c r="K44" s="27" t="str">
        <f t="shared" si="1"/>
        <v>n/a</v>
      </c>
      <c r="L44" s="12" t="str">
        <f t="shared" ref="L44:Q44" si="144">IF($D44="Public Bidding","Date Required",IF($D44="Shopping","Date Required",IF($D44="Small Value Procurement","Date Required",IF($D44="Lease of Venue","Date Required",IF($D44="Agency to Agency","Date Required",IF($D44="Direct Contracting","Date Required",IF($D44="Emergency Cases","Date Required",IF($D44=""," ","Check Mode of Proc"))))))))</f>
        <v>Date Required</v>
      </c>
      <c r="M44" s="12" t="str">
        <f t="shared" si="144"/>
        <v>Date Required</v>
      </c>
      <c r="N44" s="28" t="str">
        <f t="shared" si="144"/>
        <v>Date Required</v>
      </c>
      <c r="O44" s="28" t="str">
        <f t="shared" si="144"/>
        <v>Date Required</v>
      </c>
      <c r="P44" s="28" t="str">
        <f t="shared" si="144"/>
        <v>Date Required</v>
      </c>
      <c r="Q44" s="28" t="str">
        <f t="shared" si="144"/>
        <v>Date Required</v>
      </c>
      <c r="R44" s="36" t="s">
        <v>38</v>
      </c>
      <c r="S44" s="37">
        <f t="shared" si="95"/>
        <v>0</v>
      </c>
      <c r="T44" s="41"/>
      <c r="U44" s="43"/>
      <c r="V44" s="37">
        <f t="shared" si="108"/>
        <v>0</v>
      </c>
      <c r="W44" s="41"/>
      <c r="X44" s="35"/>
      <c r="Y44" s="36" t="str">
        <f t="shared" ref="Y44:AE44" si="145">IF($D44="Public Bidding","Date Required",IF($D44="Shopping","n/a",IF($D44="Small Value Procurement","n/a",IF($D44="Lease of Venue","n/a",IF($D44="Agency to Agency","n/a",IF($D44="Direct Contracting","n/a",IF($D44="Emergency Cases","n/a","Check Mode of Proc")))))))</f>
        <v>n/a</v>
      </c>
      <c r="Z44" s="36" t="str">
        <f t="shared" si="145"/>
        <v>n/a</v>
      </c>
      <c r="AA44" s="36" t="str">
        <f t="shared" si="145"/>
        <v>n/a</v>
      </c>
      <c r="AB44" s="36" t="str">
        <f t="shared" si="145"/>
        <v>n/a</v>
      </c>
      <c r="AC44" s="36" t="str">
        <f t="shared" si="145"/>
        <v>n/a</v>
      </c>
      <c r="AD44" s="36" t="str">
        <f t="shared" si="145"/>
        <v>n/a</v>
      </c>
      <c r="AE44" s="36" t="str">
        <f t="shared" si="145"/>
        <v>n/a</v>
      </c>
      <c r="AF44" s="50"/>
      <c r="AG44" s="64"/>
      <c r="AH44" s="12" t="s">
        <v>1831</v>
      </c>
      <c r="AI44" s="18"/>
      <c r="AJ44" s="12"/>
      <c r="AK44" s="52"/>
      <c r="AL44" s="52"/>
      <c r="AM44" s="52"/>
      <c r="AN44" s="58"/>
      <c r="AO44" s="52"/>
      <c r="AP44" s="52"/>
      <c r="AQ44" s="52"/>
      <c r="AR44" s="52"/>
      <c r="AS44" s="52"/>
      <c r="AT44" s="52"/>
      <c r="AU44" s="52"/>
      <c r="AV44" s="52"/>
      <c r="AW44" s="52"/>
      <c r="AX44" s="68"/>
      <c r="AY44" s="52"/>
      <c r="AZ44" s="69"/>
      <c r="BA44" s="52"/>
      <c r="BB44" s="52"/>
      <c r="BC44" s="52"/>
    </row>
    <row r="45" spans="1:55" ht="39" customHeight="1">
      <c r="A45" s="10" t="str">
        <f>IF(C45=0,"  ",VLOOKUP(C45,CODES!$A$1:$B$143,2,FALSE))</f>
        <v/>
      </c>
      <c r="B45" s="18"/>
      <c r="C45" s="12"/>
      <c r="D45" s="12" t="s">
        <v>44</v>
      </c>
      <c r="E45" s="13" t="str">
        <f t="shared" ref="E45:H45" si="146">IF($D45="Public Bidding","Date Required",IF($D45="Shopping","n/a",IF($D45="Small Value Procurement","n/a",IF($D45="Lease of Venue","n/a",IF($D45="Agency to Agency","n/a",IF($D45="Direct Contracting","n/a",IF($D45="Emergency Cases","n/a",IF($D45=""," ","Check Mode of Proc"))))))))</f>
        <v>n/a</v>
      </c>
      <c r="F45" s="13" t="str">
        <f t="shared" si="146"/>
        <v>n/a</v>
      </c>
      <c r="G45" s="13" t="str">
        <f t="shared" si="146"/>
        <v>n/a</v>
      </c>
      <c r="H45" s="13" t="str">
        <f t="shared" si="146"/>
        <v>n/a</v>
      </c>
      <c r="I45" s="12" t="str">
        <f t="shared" ref="I45:J45" si="147">IF($D45="Public Bidding","Date Required",IF($D45="Shopping","Date Required",IF($D45="Small Value Procurement","Date Required",IF($D45="Lease of Venue","Date Required",IF($D45="Agency to Agency","Date Required",IF($D45="Direct Contracting","Date Required",IF($D45="Emergency Cases","Date Required",IF($D45=""," ","Check Mode of Proc"))))))))</f>
        <v>Date Required</v>
      </c>
      <c r="J45" s="12" t="str">
        <f t="shared" si="147"/>
        <v>Date Required</v>
      </c>
      <c r="K45" s="27" t="str">
        <f t="shared" si="1"/>
        <v>n/a</v>
      </c>
      <c r="L45" s="12" t="str">
        <f t="shared" ref="L45:Q45" si="148">IF($D45="Public Bidding","Date Required",IF($D45="Shopping","Date Required",IF($D45="Small Value Procurement","Date Required",IF($D45="Lease of Venue","Date Required",IF($D45="Agency to Agency","Date Required",IF($D45="Direct Contracting","Date Required",IF($D45="Emergency Cases","Date Required",IF($D45=""," ","Check Mode of Proc"))))))))</f>
        <v>Date Required</v>
      </c>
      <c r="M45" s="12" t="str">
        <f t="shared" si="148"/>
        <v>Date Required</v>
      </c>
      <c r="N45" s="28" t="str">
        <f t="shared" si="148"/>
        <v>Date Required</v>
      </c>
      <c r="O45" s="28" t="str">
        <f t="shared" si="148"/>
        <v>Date Required</v>
      </c>
      <c r="P45" s="28" t="str">
        <f t="shared" si="148"/>
        <v>Date Required</v>
      </c>
      <c r="Q45" s="28" t="str">
        <f t="shared" si="148"/>
        <v>Date Required</v>
      </c>
      <c r="R45" s="36" t="s">
        <v>38</v>
      </c>
      <c r="S45" s="37">
        <f t="shared" si="95"/>
        <v>0</v>
      </c>
      <c r="T45" s="41"/>
      <c r="U45" s="43"/>
      <c r="V45" s="37">
        <f t="shared" si="108"/>
        <v>0</v>
      </c>
      <c r="W45" s="41"/>
      <c r="X45" s="35"/>
      <c r="Y45" s="36" t="str">
        <f t="shared" ref="Y45:AE45" si="149">IF($D45="Public Bidding","Date Required",IF($D45="Shopping","n/a",IF($D45="Small Value Procurement","n/a",IF($D45="Lease of Venue","n/a",IF($D45="Agency to Agency","n/a",IF($D45="Direct Contracting","n/a",IF($D45="Emergency Cases","n/a","Check Mode of Proc")))))))</f>
        <v>n/a</v>
      </c>
      <c r="Z45" s="36" t="str">
        <f t="shared" si="149"/>
        <v>n/a</v>
      </c>
      <c r="AA45" s="36" t="str">
        <f t="shared" si="149"/>
        <v>n/a</v>
      </c>
      <c r="AB45" s="36" t="str">
        <f t="shared" si="149"/>
        <v>n/a</v>
      </c>
      <c r="AC45" s="36" t="str">
        <f t="shared" si="149"/>
        <v>n/a</v>
      </c>
      <c r="AD45" s="36" t="str">
        <f t="shared" si="149"/>
        <v>n/a</v>
      </c>
      <c r="AE45" s="36" t="str">
        <f t="shared" si="149"/>
        <v>n/a</v>
      </c>
      <c r="AF45" s="50"/>
      <c r="AG45" s="64"/>
      <c r="AH45" s="12" t="s">
        <v>1832</v>
      </c>
      <c r="AI45" s="18"/>
      <c r="AJ45" s="12"/>
      <c r="AK45" s="52"/>
      <c r="AL45" s="52"/>
      <c r="AM45" s="52"/>
      <c r="AN45" s="58"/>
      <c r="AO45" s="52"/>
      <c r="AP45" s="52"/>
      <c r="AQ45" s="52"/>
      <c r="AR45" s="52"/>
      <c r="AS45" s="52"/>
      <c r="AT45" s="52"/>
      <c r="AU45" s="52"/>
      <c r="AV45" s="52"/>
      <c r="AW45" s="52"/>
      <c r="AX45" s="68"/>
      <c r="AY45" s="52"/>
      <c r="AZ45" s="69"/>
      <c r="BA45" s="52"/>
      <c r="BB45" s="52"/>
      <c r="BC45" s="52"/>
    </row>
    <row r="46" spans="1:55" ht="39" customHeight="1">
      <c r="A46" s="10" t="str">
        <f>IF(C46=0,"  ",VLOOKUP(C46,CODES!$A$1:$B$143,2,FALSE))</f>
        <v/>
      </c>
      <c r="B46" s="18"/>
      <c r="C46" s="12"/>
      <c r="D46" s="12" t="s">
        <v>44</v>
      </c>
      <c r="E46" s="13" t="str">
        <f t="shared" ref="E46:H46" si="150">IF($D46="Public Bidding","Date Required",IF($D46="Shopping","n/a",IF($D46="Small Value Procurement","n/a",IF($D46="Lease of Venue","n/a",IF($D46="Agency to Agency","n/a",IF($D46="Direct Contracting","n/a",IF($D46="Emergency Cases","n/a",IF($D46=""," ","Check Mode of Proc"))))))))</f>
        <v>n/a</v>
      </c>
      <c r="F46" s="13" t="str">
        <f t="shared" si="150"/>
        <v>n/a</v>
      </c>
      <c r="G46" s="13" t="str">
        <f t="shared" si="150"/>
        <v>n/a</v>
      </c>
      <c r="H46" s="13" t="str">
        <f t="shared" si="150"/>
        <v>n/a</v>
      </c>
      <c r="I46" s="12" t="str">
        <f t="shared" ref="I46:J46" si="151">IF($D46="Public Bidding","Date Required",IF($D46="Shopping","Date Required",IF($D46="Small Value Procurement","Date Required",IF($D46="Lease of Venue","Date Required",IF($D46="Agency to Agency","Date Required",IF($D46="Direct Contracting","Date Required",IF($D46="Emergency Cases","Date Required",IF($D46=""," ","Check Mode of Proc"))))))))</f>
        <v>Date Required</v>
      </c>
      <c r="J46" s="12" t="str">
        <f t="shared" si="151"/>
        <v>Date Required</v>
      </c>
      <c r="K46" s="27" t="str">
        <f t="shared" si="1"/>
        <v>n/a</v>
      </c>
      <c r="L46" s="12" t="str">
        <f t="shared" ref="L46:Q46" si="152">IF($D46="Public Bidding","Date Required",IF($D46="Shopping","Date Required",IF($D46="Small Value Procurement","Date Required",IF($D46="Lease of Venue","Date Required",IF($D46="Agency to Agency","Date Required",IF($D46="Direct Contracting","Date Required",IF($D46="Emergency Cases","Date Required",IF($D46=""," ","Check Mode of Proc"))))))))</f>
        <v>Date Required</v>
      </c>
      <c r="M46" s="12" t="str">
        <f t="shared" si="152"/>
        <v>Date Required</v>
      </c>
      <c r="N46" s="28" t="str">
        <f t="shared" si="152"/>
        <v>Date Required</v>
      </c>
      <c r="O46" s="28" t="str">
        <f t="shared" si="152"/>
        <v>Date Required</v>
      </c>
      <c r="P46" s="28" t="str">
        <f t="shared" si="152"/>
        <v>Date Required</v>
      </c>
      <c r="Q46" s="28" t="str">
        <f t="shared" si="152"/>
        <v>Date Required</v>
      </c>
      <c r="R46" s="36" t="s">
        <v>38</v>
      </c>
      <c r="S46" s="37">
        <f t="shared" si="95"/>
        <v>0</v>
      </c>
      <c r="T46" s="41"/>
      <c r="U46" s="43"/>
      <c r="V46" s="37">
        <f t="shared" si="108"/>
        <v>0</v>
      </c>
      <c r="W46" s="41"/>
      <c r="X46" s="35"/>
      <c r="Y46" s="36" t="str">
        <f t="shared" ref="Y46:AE46" si="153">IF($D46="Public Bidding","Date Required",IF($D46="Shopping","n/a",IF($D46="Small Value Procurement","n/a",IF($D46="Lease of Venue","n/a",IF($D46="Agency to Agency","n/a",IF($D46="Direct Contracting","n/a",IF($D46="Emergency Cases","n/a","Check Mode of Proc")))))))</f>
        <v>n/a</v>
      </c>
      <c r="Z46" s="36" t="str">
        <f t="shared" si="153"/>
        <v>n/a</v>
      </c>
      <c r="AA46" s="36" t="str">
        <f t="shared" si="153"/>
        <v>n/a</v>
      </c>
      <c r="AB46" s="36" t="str">
        <f t="shared" si="153"/>
        <v>n/a</v>
      </c>
      <c r="AC46" s="36" t="str">
        <f t="shared" si="153"/>
        <v>n/a</v>
      </c>
      <c r="AD46" s="36" t="str">
        <f t="shared" si="153"/>
        <v>n/a</v>
      </c>
      <c r="AE46" s="36" t="str">
        <f t="shared" si="153"/>
        <v>n/a</v>
      </c>
      <c r="AF46" s="50"/>
      <c r="AG46" s="64"/>
      <c r="AH46" s="12" t="s">
        <v>1833</v>
      </c>
      <c r="AI46" s="18"/>
      <c r="AJ46" s="12"/>
      <c r="AK46" s="52"/>
      <c r="AL46" s="52"/>
      <c r="AM46" s="52"/>
      <c r="AN46" s="58"/>
      <c r="AO46" s="52"/>
      <c r="AP46" s="52"/>
      <c r="AQ46" s="52"/>
      <c r="AR46" s="52"/>
      <c r="AS46" s="52"/>
      <c r="AT46" s="52"/>
      <c r="AU46" s="52"/>
      <c r="AV46" s="52"/>
      <c r="AW46" s="52"/>
      <c r="AX46" s="68"/>
      <c r="AY46" s="52"/>
      <c r="AZ46" s="69"/>
      <c r="BA46" s="52"/>
      <c r="BB46" s="52"/>
      <c r="BC46" s="52"/>
    </row>
    <row r="47" spans="1:55" ht="39" customHeight="1">
      <c r="A47" s="10" t="str">
        <f>IF(C47=0,"  ",VLOOKUP(C47,CODES!$A$1:$B$143,2,FALSE))</f>
        <v/>
      </c>
      <c r="B47" s="18"/>
      <c r="C47" s="12"/>
      <c r="D47" s="12" t="s">
        <v>44</v>
      </c>
      <c r="E47" s="13" t="str">
        <f t="shared" ref="E47:H47" si="154">IF($D47="Public Bidding","Date Required",IF($D47="Shopping","n/a",IF($D47="Small Value Procurement","n/a",IF($D47="Lease of Venue","n/a",IF($D47="Agency to Agency","n/a",IF($D47="Direct Contracting","n/a",IF($D47="Emergency Cases","n/a",IF($D47=""," ","Check Mode of Proc"))))))))</f>
        <v>n/a</v>
      </c>
      <c r="F47" s="13" t="str">
        <f t="shared" si="154"/>
        <v>n/a</v>
      </c>
      <c r="G47" s="13" t="str">
        <f t="shared" si="154"/>
        <v>n/a</v>
      </c>
      <c r="H47" s="13" t="str">
        <f t="shared" si="154"/>
        <v>n/a</v>
      </c>
      <c r="I47" s="12" t="str">
        <f t="shared" ref="I47:J47" si="155">IF($D47="Public Bidding","Date Required",IF($D47="Shopping","Date Required",IF($D47="Small Value Procurement","Date Required",IF($D47="Lease of Venue","Date Required",IF($D47="Agency to Agency","Date Required",IF($D47="Direct Contracting","Date Required",IF($D47="Emergency Cases","Date Required",IF($D47=""," ","Check Mode of Proc"))))))))</f>
        <v>Date Required</v>
      </c>
      <c r="J47" s="12" t="str">
        <f t="shared" si="155"/>
        <v>Date Required</v>
      </c>
      <c r="K47" s="27" t="str">
        <f t="shared" si="1"/>
        <v>n/a</v>
      </c>
      <c r="L47" s="12" t="str">
        <f t="shared" ref="L47:Q47" si="156">IF($D47="Public Bidding","Date Required",IF($D47="Shopping","Date Required",IF($D47="Small Value Procurement","Date Required",IF($D47="Lease of Venue","Date Required",IF($D47="Agency to Agency","Date Required",IF($D47="Direct Contracting","Date Required",IF($D47="Emergency Cases","Date Required",IF($D47=""," ","Check Mode of Proc"))))))))</f>
        <v>Date Required</v>
      </c>
      <c r="M47" s="12" t="str">
        <f t="shared" si="156"/>
        <v>Date Required</v>
      </c>
      <c r="N47" s="28" t="str">
        <f t="shared" si="156"/>
        <v>Date Required</v>
      </c>
      <c r="O47" s="28" t="str">
        <f t="shared" si="156"/>
        <v>Date Required</v>
      </c>
      <c r="P47" s="28" t="str">
        <f t="shared" si="156"/>
        <v>Date Required</v>
      </c>
      <c r="Q47" s="28" t="str">
        <f t="shared" si="156"/>
        <v>Date Required</v>
      </c>
      <c r="R47" s="36" t="s">
        <v>38</v>
      </c>
      <c r="S47" s="37">
        <f t="shared" si="95"/>
        <v>0</v>
      </c>
      <c r="T47" s="41"/>
      <c r="U47" s="43"/>
      <c r="V47" s="37">
        <f t="shared" si="108"/>
        <v>0</v>
      </c>
      <c r="W47" s="41"/>
      <c r="X47" s="35"/>
      <c r="Y47" s="36" t="str">
        <f t="shared" ref="Y47:AE47" si="157">IF($D47="Public Bidding","Date Required",IF($D47="Shopping","n/a",IF($D47="Small Value Procurement","n/a",IF($D47="Lease of Venue","n/a",IF($D47="Agency to Agency","n/a",IF($D47="Direct Contracting","n/a",IF($D47="Emergency Cases","n/a","Check Mode of Proc")))))))</f>
        <v>n/a</v>
      </c>
      <c r="Z47" s="36" t="str">
        <f t="shared" si="157"/>
        <v>n/a</v>
      </c>
      <c r="AA47" s="36" t="str">
        <f t="shared" si="157"/>
        <v>n/a</v>
      </c>
      <c r="AB47" s="36" t="str">
        <f t="shared" si="157"/>
        <v>n/a</v>
      </c>
      <c r="AC47" s="36" t="str">
        <f t="shared" si="157"/>
        <v>n/a</v>
      </c>
      <c r="AD47" s="36" t="str">
        <f t="shared" si="157"/>
        <v>n/a</v>
      </c>
      <c r="AE47" s="36" t="str">
        <f t="shared" si="157"/>
        <v>n/a</v>
      </c>
      <c r="AF47" s="50"/>
      <c r="AG47" s="64"/>
      <c r="AH47" s="12" t="s">
        <v>1834</v>
      </c>
      <c r="AI47" s="18"/>
      <c r="AJ47" s="12"/>
      <c r="AK47" s="52"/>
      <c r="AL47" s="52"/>
      <c r="AM47" s="52"/>
      <c r="AN47" s="58"/>
      <c r="AO47" s="52"/>
      <c r="AP47" s="52"/>
      <c r="AQ47" s="52"/>
      <c r="AR47" s="52"/>
      <c r="AS47" s="52"/>
      <c r="AT47" s="52"/>
      <c r="AU47" s="52"/>
      <c r="AV47" s="52"/>
      <c r="AW47" s="52"/>
      <c r="AX47" s="68"/>
      <c r="AY47" s="52"/>
      <c r="AZ47" s="69"/>
      <c r="BA47" s="52"/>
      <c r="BB47" s="52"/>
      <c r="BC47" s="52"/>
    </row>
    <row r="48" spans="1:55" ht="39" customHeight="1">
      <c r="A48" s="10" t="str">
        <f>IF(C48=0,"  ",VLOOKUP(C48,CODES!$A$1:$B$143,2,FALSE))</f>
        <v/>
      </c>
      <c r="B48" s="18"/>
      <c r="C48" s="12"/>
      <c r="D48" s="12" t="s">
        <v>44</v>
      </c>
      <c r="E48" s="13" t="str">
        <f t="shared" ref="E48:H48" si="158">IF($D48="Public Bidding","Date Required",IF($D48="Shopping","n/a",IF($D48="Small Value Procurement","n/a",IF($D48="Lease of Venue","n/a",IF($D48="Agency to Agency","n/a",IF($D48="Direct Contracting","n/a",IF($D48="Emergency Cases","n/a",IF($D48=""," ","Check Mode of Proc"))))))))</f>
        <v>n/a</v>
      </c>
      <c r="F48" s="13" t="str">
        <f t="shared" si="158"/>
        <v>n/a</v>
      </c>
      <c r="G48" s="13" t="str">
        <f t="shared" si="158"/>
        <v>n/a</v>
      </c>
      <c r="H48" s="13" t="str">
        <f t="shared" si="158"/>
        <v>n/a</v>
      </c>
      <c r="I48" s="12" t="str">
        <f t="shared" ref="I48:J48" si="159">IF($D48="Public Bidding","Date Required",IF($D48="Shopping","Date Required",IF($D48="Small Value Procurement","Date Required",IF($D48="Lease of Venue","Date Required",IF($D48="Agency to Agency","Date Required",IF($D48="Direct Contracting","Date Required",IF($D48="Emergency Cases","Date Required",IF($D48=""," ","Check Mode of Proc"))))))))</f>
        <v>Date Required</v>
      </c>
      <c r="J48" s="12" t="str">
        <f t="shared" si="159"/>
        <v>Date Required</v>
      </c>
      <c r="K48" s="27" t="str">
        <f t="shared" si="1"/>
        <v>n/a</v>
      </c>
      <c r="L48" s="12" t="str">
        <f t="shared" ref="L48:Q48" si="160">IF($D48="Public Bidding","Date Required",IF($D48="Shopping","Date Required",IF($D48="Small Value Procurement","Date Required",IF($D48="Lease of Venue","Date Required",IF($D48="Agency to Agency","Date Required",IF($D48="Direct Contracting","Date Required",IF($D48="Emergency Cases","Date Required",IF($D48=""," ","Check Mode of Proc"))))))))</f>
        <v>Date Required</v>
      </c>
      <c r="M48" s="12" t="str">
        <f t="shared" si="160"/>
        <v>Date Required</v>
      </c>
      <c r="N48" s="28" t="str">
        <f t="shared" si="160"/>
        <v>Date Required</v>
      </c>
      <c r="O48" s="28" t="str">
        <f t="shared" si="160"/>
        <v>Date Required</v>
      </c>
      <c r="P48" s="28" t="str">
        <f t="shared" si="160"/>
        <v>Date Required</v>
      </c>
      <c r="Q48" s="28" t="str">
        <f t="shared" si="160"/>
        <v>Date Required</v>
      </c>
      <c r="R48" s="36" t="s">
        <v>38</v>
      </c>
      <c r="S48" s="37">
        <f t="shared" si="95"/>
        <v>0</v>
      </c>
      <c r="T48" s="41"/>
      <c r="U48" s="43"/>
      <c r="V48" s="37">
        <f t="shared" si="108"/>
        <v>0</v>
      </c>
      <c r="W48" s="41"/>
      <c r="X48" s="35"/>
      <c r="Y48" s="36" t="str">
        <f t="shared" ref="Y48:AE48" si="161">IF($D48="Public Bidding","Date Required",IF($D48="Shopping","n/a",IF($D48="Small Value Procurement","n/a",IF($D48="Lease of Venue","n/a",IF($D48="Agency to Agency","n/a",IF($D48="Direct Contracting","n/a",IF($D48="Emergency Cases","n/a","Check Mode of Proc")))))))</f>
        <v>n/a</v>
      </c>
      <c r="Z48" s="36" t="str">
        <f t="shared" si="161"/>
        <v>n/a</v>
      </c>
      <c r="AA48" s="36" t="str">
        <f t="shared" si="161"/>
        <v>n/a</v>
      </c>
      <c r="AB48" s="36" t="str">
        <f t="shared" si="161"/>
        <v>n/a</v>
      </c>
      <c r="AC48" s="36" t="str">
        <f t="shared" si="161"/>
        <v>n/a</v>
      </c>
      <c r="AD48" s="36" t="str">
        <f t="shared" si="161"/>
        <v>n/a</v>
      </c>
      <c r="AE48" s="36" t="str">
        <f t="shared" si="161"/>
        <v>n/a</v>
      </c>
      <c r="AF48" s="50"/>
      <c r="AG48" s="64"/>
      <c r="AH48" s="12" t="s">
        <v>1835</v>
      </c>
      <c r="AI48" s="18"/>
      <c r="AJ48" s="12"/>
      <c r="AK48" s="52"/>
      <c r="AL48" s="52"/>
      <c r="AM48" s="52"/>
      <c r="AN48" s="58"/>
      <c r="AO48" s="52"/>
      <c r="AP48" s="52"/>
      <c r="AQ48" s="52"/>
      <c r="AR48" s="52"/>
      <c r="AS48" s="52"/>
      <c r="AT48" s="52"/>
      <c r="AU48" s="52"/>
      <c r="AV48" s="52"/>
      <c r="AW48" s="52"/>
      <c r="AX48" s="68"/>
      <c r="AY48" s="52"/>
      <c r="AZ48" s="69"/>
      <c r="BA48" s="52"/>
      <c r="BB48" s="52"/>
      <c r="BC48" s="52"/>
    </row>
    <row r="49" spans="1:55" ht="39" customHeight="1">
      <c r="A49" s="10" t="str">
        <f>IF(C49=0,"  ",VLOOKUP(C49,CODES!$A$1:$B$143,2,FALSE))</f>
        <v/>
      </c>
      <c r="B49" s="18"/>
      <c r="C49" s="12"/>
      <c r="D49" s="12" t="s">
        <v>44</v>
      </c>
      <c r="E49" s="13" t="str">
        <f t="shared" ref="E49:H49" si="162">IF($D49="Public Bidding","Date Required",IF($D49="Shopping","n/a",IF($D49="Small Value Procurement","n/a",IF($D49="Lease of Venue","n/a",IF($D49="Agency to Agency","n/a",IF($D49="Direct Contracting","n/a",IF($D49="Emergency Cases","n/a",IF($D49=""," ","Check Mode of Proc"))))))))</f>
        <v>n/a</v>
      </c>
      <c r="F49" s="13" t="str">
        <f t="shared" si="162"/>
        <v>n/a</v>
      </c>
      <c r="G49" s="13" t="str">
        <f t="shared" si="162"/>
        <v>n/a</v>
      </c>
      <c r="H49" s="13" t="str">
        <f t="shared" si="162"/>
        <v>n/a</v>
      </c>
      <c r="I49" s="12" t="str">
        <f t="shared" ref="I49:J49" si="163">IF($D49="Public Bidding","Date Required",IF($D49="Shopping","Date Required",IF($D49="Small Value Procurement","Date Required",IF($D49="Lease of Venue","Date Required",IF($D49="Agency to Agency","Date Required",IF($D49="Direct Contracting","Date Required",IF($D49="Emergency Cases","Date Required",IF($D49=""," ","Check Mode of Proc"))))))))</f>
        <v>Date Required</v>
      </c>
      <c r="J49" s="12" t="str">
        <f t="shared" si="163"/>
        <v>Date Required</v>
      </c>
      <c r="K49" s="27" t="str">
        <f t="shared" si="1"/>
        <v>n/a</v>
      </c>
      <c r="L49" s="12" t="str">
        <f t="shared" ref="L49:Q49" si="164">IF($D49="Public Bidding","Date Required",IF($D49="Shopping","Date Required",IF($D49="Small Value Procurement","Date Required",IF($D49="Lease of Venue","Date Required",IF($D49="Agency to Agency","Date Required",IF($D49="Direct Contracting","Date Required",IF($D49="Emergency Cases","Date Required",IF($D49=""," ","Check Mode of Proc"))))))))</f>
        <v>Date Required</v>
      </c>
      <c r="M49" s="12" t="str">
        <f t="shared" si="164"/>
        <v>Date Required</v>
      </c>
      <c r="N49" s="28" t="str">
        <f t="shared" si="164"/>
        <v>Date Required</v>
      </c>
      <c r="O49" s="28" t="str">
        <f t="shared" si="164"/>
        <v>Date Required</v>
      </c>
      <c r="P49" s="28" t="str">
        <f t="shared" si="164"/>
        <v>Date Required</v>
      </c>
      <c r="Q49" s="28" t="str">
        <f t="shared" si="164"/>
        <v>Date Required</v>
      </c>
      <c r="R49" s="36" t="s">
        <v>38</v>
      </c>
      <c r="S49" s="37">
        <f t="shared" si="95"/>
        <v>0</v>
      </c>
      <c r="T49" s="41"/>
      <c r="U49" s="43"/>
      <c r="V49" s="37">
        <f t="shared" si="108"/>
        <v>0</v>
      </c>
      <c r="W49" s="41"/>
      <c r="X49" s="35"/>
      <c r="Y49" s="36" t="str">
        <f t="shared" ref="Y49:AE49" si="165">IF($D49="Public Bidding","Date Required",IF($D49="Shopping","n/a",IF($D49="Small Value Procurement","n/a",IF($D49="Lease of Venue","n/a",IF($D49="Agency to Agency","n/a",IF($D49="Direct Contracting","n/a",IF($D49="Emergency Cases","n/a","Check Mode of Proc")))))))</f>
        <v>n/a</v>
      </c>
      <c r="Z49" s="36" t="str">
        <f t="shared" si="165"/>
        <v>n/a</v>
      </c>
      <c r="AA49" s="36" t="str">
        <f t="shared" si="165"/>
        <v>n/a</v>
      </c>
      <c r="AB49" s="36" t="str">
        <f t="shared" si="165"/>
        <v>n/a</v>
      </c>
      <c r="AC49" s="36" t="str">
        <f t="shared" si="165"/>
        <v>n/a</v>
      </c>
      <c r="AD49" s="36" t="str">
        <f t="shared" si="165"/>
        <v>n/a</v>
      </c>
      <c r="AE49" s="36" t="str">
        <f t="shared" si="165"/>
        <v>n/a</v>
      </c>
      <c r="AF49" s="50"/>
      <c r="AG49" s="64"/>
      <c r="AH49" s="12" t="s">
        <v>1836</v>
      </c>
      <c r="AI49" s="18"/>
      <c r="AJ49" s="12"/>
      <c r="AK49" s="52"/>
      <c r="AL49" s="52"/>
      <c r="AM49" s="52"/>
      <c r="AN49" s="58"/>
      <c r="AO49" s="52"/>
      <c r="AP49" s="52"/>
      <c r="AQ49" s="52"/>
      <c r="AR49" s="52"/>
      <c r="AS49" s="52"/>
      <c r="AT49" s="52"/>
      <c r="AU49" s="52"/>
      <c r="AV49" s="52"/>
      <c r="AW49" s="52"/>
      <c r="AX49" s="68"/>
      <c r="AY49" s="52"/>
      <c r="AZ49" s="69"/>
      <c r="BA49" s="52"/>
      <c r="BB49" s="52"/>
      <c r="BC49" s="52"/>
    </row>
    <row r="50" spans="1:55" ht="39" customHeight="1">
      <c r="A50" s="10" t="str">
        <f>IF(C50=0,"  ",VLOOKUP(C50,CODES!$A$1:$B$143,2,FALSE))</f>
        <v/>
      </c>
      <c r="B50" s="18"/>
      <c r="C50" s="12"/>
      <c r="D50" s="12" t="s">
        <v>44</v>
      </c>
      <c r="E50" s="13" t="str">
        <f t="shared" ref="E50:H50" si="166">IF($D50="Public Bidding","Date Required",IF($D50="Shopping","n/a",IF($D50="Small Value Procurement","n/a",IF($D50="Lease of Venue","n/a",IF($D50="Agency to Agency","n/a",IF($D50="Direct Contracting","n/a",IF($D50="Emergency Cases","n/a",IF($D50=""," ","Check Mode of Proc"))))))))</f>
        <v>n/a</v>
      </c>
      <c r="F50" s="13" t="str">
        <f t="shared" si="166"/>
        <v>n/a</v>
      </c>
      <c r="G50" s="13" t="str">
        <f t="shared" si="166"/>
        <v>n/a</v>
      </c>
      <c r="H50" s="13" t="str">
        <f t="shared" si="166"/>
        <v>n/a</v>
      </c>
      <c r="I50" s="12" t="str">
        <f t="shared" ref="I50:J50" si="167">IF($D50="Public Bidding","Date Required",IF($D50="Shopping","Date Required",IF($D50="Small Value Procurement","Date Required",IF($D50="Lease of Venue","Date Required",IF($D50="Agency to Agency","Date Required",IF($D50="Direct Contracting","Date Required",IF($D50="Emergency Cases","Date Required",IF($D50=""," ","Check Mode of Proc"))))))))</f>
        <v>Date Required</v>
      </c>
      <c r="J50" s="12" t="str">
        <f t="shared" si="167"/>
        <v>Date Required</v>
      </c>
      <c r="K50" s="27" t="str">
        <f t="shared" si="1"/>
        <v>n/a</v>
      </c>
      <c r="L50" s="12" t="str">
        <f t="shared" ref="L50:Q50" si="168">IF($D50="Public Bidding","Date Required",IF($D50="Shopping","Date Required",IF($D50="Small Value Procurement","Date Required",IF($D50="Lease of Venue","Date Required",IF($D50="Agency to Agency","Date Required",IF($D50="Direct Contracting","Date Required",IF($D50="Emergency Cases","Date Required",IF($D50=""," ","Check Mode of Proc"))))))))</f>
        <v>Date Required</v>
      </c>
      <c r="M50" s="12" t="str">
        <f t="shared" si="168"/>
        <v>Date Required</v>
      </c>
      <c r="N50" s="28" t="str">
        <f t="shared" si="168"/>
        <v>Date Required</v>
      </c>
      <c r="O50" s="28" t="str">
        <f t="shared" si="168"/>
        <v>Date Required</v>
      </c>
      <c r="P50" s="28" t="str">
        <f t="shared" si="168"/>
        <v>Date Required</v>
      </c>
      <c r="Q50" s="28" t="str">
        <f t="shared" si="168"/>
        <v>Date Required</v>
      </c>
      <c r="R50" s="36" t="s">
        <v>38</v>
      </c>
      <c r="S50" s="37">
        <f t="shared" si="95"/>
        <v>0</v>
      </c>
      <c r="T50" s="41"/>
      <c r="U50" s="43"/>
      <c r="V50" s="37">
        <f t="shared" si="108"/>
        <v>0</v>
      </c>
      <c r="W50" s="41"/>
      <c r="X50" s="35"/>
      <c r="Y50" s="36" t="str">
        <f t="shared" ref="Y50:AE50" si="169">IF($D50="Public Bidding","Date Required",IF($D50="Shopping","n/a",IF($D50="Small Value Procurement","n/a",IF($D50="Lease of Venue","n/a",IF($D50="Agency to Agency","n/a",IF($D50="Direct Contracting","n/a",IF($D50="Emergency Cases","n/a","Check Mode of Proc")))))))</f>
        <v>n/a</v>
      </c>
      <c r="Z50" s="36" t="str">
        <f t="shared" si="169"/>
        <v>n/a</v>
      </c>
      <c r="AA50" s="36" t="str">
        <f t="shared" si="169"/>
        <v>n/a</v>
      </c>
      <c r="AB50" s="36" t="str">
        <f t="shared" si="169"/>
        <v>n/a</v>
      </c>
      <c r="AC50" s="36" t="str">
        <f t="shared" si="169"/>
        <v>n/a</v>
      </c>
      <c r="AD50" s="36" t="str">
        <f t="shared" si="169"/>
        <v>n/a</v>
      </c>
      <c r="AE50" s="36" t="str">
        <f t="shared" si="169"/>
        <v>n/a</v>
      </c>
      <c r="AF50" s="50"/>
      <c r="AG50" s="64"/>
      <c r="AH50" s="12" t="s">
        <v>1837</v>
      </c>
      <c r="AI50" s="18"/>
      <c r="AJ50" s="12"/>
      <c r="AK50" s="52"/>
      <c r="AL50" s="52"/>
      <c r="AM50" s="52"/>
      <c r="AN50" s="58"/>
      <c r="AO50" s="52"/>
      <c r="AP50" s="52"/>
      <c r="AQ50" s="52"/>
      <c r="AR50" s="52"/>
      <c r="AS50" s="52"/>
      <c r="AT50" s="52"/>
      <c r="AU50" s="52"/>
      <c r="AV50" s="52"/>
      <c r="AW50" s="52"/>
      <c r="AX50" s="68"/>
      <c r="AY50" s="52"/>
      <c r="AZ50" s="69"/>
      <c r="BA50" s="52"/>
      <c r="BB50" s="52"/>
      <c r="BC50" s="52"/>
    </row>
    <row r="51" spans="1:55" ht="39" customHeight="1">
      <c r="A51" s="20" t="str">
        <f>IF(C51=0,"  ",VLOOKUP(C51,CODES!$A$1:$B$143,2,FALSE))</f>
        <v/>
      </c>
      <c r="B51" s="18"/>
      <c r="C51" s="12"/>
      <c r="D51" s="12" t="s">
        <v>44</v>
      </c>
      <c r="E51" s="13" t="str">
        <f t="shared" ref="E51:H51" si="170">IF($D51="Public Bidding","Date Required",IF($D51="Shopping","n/a",IF($D51="Small Value Procurement","n/a",IF($D51="Lease of Venue","n/a",IF($D51="Agency to Agency","n/a",IF($D51="Direct Contracting","n/a",IF($D51="Emergency Cases","n/a",IF($D51=""," ","Check Mode of Proc"))))))))</f>
        <v>n/a</v>
      </c>
      <c r="F51" s="13" t="str">
        <f t="shared" si="170"/>
        <v>n/a</v>
      </c>
      <c r="G51" s="13" t="str">
        <f t="shared" si="170"/>
        <v>n/a</v>
      </c>
      <c r="H51" s="13" t="str">
        <f t="shared" si="170"/>
        <v>n/a</v>
      </c>
      <c r="I51" s="12" t="str">
        <f t="shared" ref="I51:J51" si="171">IF($D51="Public Bidding","Date Required",IF($D51="Shopping","Date Required",IF($D51="Small Value Procurement","Date Required",IF($D51="Lease of Venue","Date Required",IF($D51="Agency to Agency","Date Required",IF($D51="Direct Contracting","Date Required",IF($D51="Emergency Cases","Date Required",IF($D51=""," ","Check Mode of Proc"))))))))</f>
        <v>Date Required</v>
      </c>
      <c r="J51" s="12" t="str">
        <f t="shared" si="171"/>
        <v>Date Required</v>
      </c>
      <c r="K51" s="27" t="str">
        <f t="shared" si="1"/>
        <v>n/a</v>
      </c>
      <c r="L51" s="12" t="str">
        <f t="shared" ref="L51:Q51" si="172">IF($D51="Public Bidding","Date Required",IF($D51="Shopping","Date Required",IF($D51="Small Value Procurement","Date Required",IF($D51="Lease of Venue","Date Required",IF($D51="Agency to Agency","Date Required",IF($D51="Direct Contracting","Date Required",IF($D51="Emergency Cases","Date Required",IF($D51=""," ","Check Mode of Proc"))))))))</f>
        <v>Date Required</v>
      </c>
      <c r="M51" s="12" t="str">
        <f t="shared" si="172"/>
        <v>Date Required</v>
      </c>
      <c r="N51" s="28" t="str">
        <f t="shared" si="172"/>
        <v>Date Required</v>
      </c>
      <c r="O51" s="28" t="str">
        <f t="shared" si="172"/>
        <v>Date Required</v>
      </c>
      <c r="P51" s="28" t="str">
        <f t="shared" si="172"/>
        <v>Date Required</v>
      </c>
      <c r="Q51" s="28" t="str">
        <f t="shared" si="172"/>
        <v>Date Required</v>
      </c>
      <c r="R51" s="45" t="s">
        <v>38</v>
      </c>
      <c r="S51" s="46">
        <f t="shared" si="95"/>
        <v>0</v>
      </c>
      <c r="T51" s="41"/>
      <c r="U51" s="35"/>
      <c r="V51" s="46">
        <f t="shared" si="108"/>
        <v>0</v>
      </c>
      <c r="W51" s="41"/>
      <c r="X51" s="35"/>
      <c r="Y51" s="45" t="str">
        <f t="shared" ref="Y51:AE51" si="173">IF($D51="Public Bidding","Date Required",IF($D51="Shopping","n/a",IF($D51="Small Value Procurement","n/a",IF($D51="Lease of Venue","n/a",IF($D51="Agency to Agency","n/a",IF($D51="Direct Contracting","n/a",IF($D51="Emergency Cases","n/a","Check Mode of Proc")))))))</f>
        <v>n/a</v>
      </c>
      <c r="Z51" s="45" t="str">
        <f t="shared" si="173"/>
        <v>n/a</v>
      </c>
      <c r="AA51" s="45" t="str">
        <f t="shared" si="173"/>
        <v>n/a</v>
      </c>
      <c r="AB51" s="45" t="str">
        <f t="shared" si="173"/>
        <v>n/a</v>
      </c>
      <c r="AC51" s="45" t="str">
        <f t="shared" si="173"/>
        <v>n/a</v>
      </c>
      <c r="AD51" s="45" t="str">
        <f t="shared" si="173"/>
        <v>n/a</v>
      </c>
      <c r="AE51" s="45" t="str">
        <f t="shared" si="173"/>
        <v>n/a</v>
      </c>
      <c r="AF51" s="51"/>
      <c r="AG51" s="65"/>
      <c r="AH51" s="12" t="s">
        <v>1838</v>
      </c>
      <c r="AI51" s="18"/>
      <c r="AJ51" s="12"/>
      <c r="AK51" s="66" t="s">
        <v>170</v>
      </c>
      <c r="AL51" s="66"/>
      <c r="AM51" s="66"/>
      <c r="AN51" s="67"/>
      <c r="AO51" s="66"/>
      <c r="AP51" s="66"/>
      <c r="AQ51" s="66"/>
      <c r="AR51" s="66"/>
      <c r="AS51" s="66"/>
      <c r="AT51" s="66"/>
      <c r="AU51" s="66"/>
      <c r="AV51" s="66"/>
      <c r="AW51" s="66"/>
      <c r="AX51" s="74"/>
      <c r="AY51" s="66"/>
      <c r="AZ51" s="75"/>
      <c r="BA51" s="66"/>
      <c r="BB51" s="66"/>
      <c r="BC51" s="66"/>
    </row>
    <row r="52" spans="1:55" ht="39" customHeight="1">
      <c r="A52" s="10" t="str">
        <f>IF(C52=0,"  ",VLOOKUP(C52,CODES!$A$1:$B$143,2,FALSE))</f>
        <v/>
      </c>
      <c r="B52" s="18"/>
      <c r="C52" s="12"/>
      <c r="D52" s="12" t="s">
        <v>44</v>
      </c>
      <c r="E52" s="13" t="str">
        <f t="shared" ref="E52:H52" si="174">IF($D52="Public Bidding","Date Required",IF($D52="Shopping","n/a",IF($D52="Small Value Procurement","n/a",IF($D52="Lease of Venue","n/a",IF($D52="Agency to Agency","n/a",IF($D52="Direct Contracting","n/a",IF($D52="Emergency Cases","n/a",IF($D52=""," ","Check Mode of Proc"))))))))</f>
        <v>n/a</v>
      </c>
      <c r="F52" s="13" t="str">
        <f t="shared" si="174"/>
        <v>n/a</v>
      </c>
      <c r="G52" s="13" t="str">
        <f t="shared" si="174"/>
        <v>n/a</v>
      </c>
      <c r="H52" s="13" t="str">
        <f t="shared" si="174"/>
        <v>n/a</v>
      </c>
      <c r="I52" s="12" t="str">
        <f t="shared" ref="I52:J52" si="175">IF($D52="Public Bidding","Date Required",IF($D52="Shopping","Date Required",IF($D52="Small Value Procurement","Date Required",IF($D52="Lease of Venue","Date Required",IF($D52="Agency to Agency","Date Required",IF($D52="Direct Contracting","Date Required",IF($D52="Emergency Cases","Date Required",IF($D52=""," ","Check Mode of Proc"))))))))</f>
        <v>Date Required</v>
      </c>
      <c r="J52" s="12" t="str">
        <f t="shared" si="175"/>
        <v>Date Required</v>
      </c>
      <c r="K52" s="27" t="str">
        <f t="shared" si="1"/>
        <v>n/a</v>
      </c>
      <c r="L52" s="12" t="str">
        <f t="shared" ref="L52:Q52" si="176">IF($D52="Public Bidding","Date Required",IF($D52="Shopping","Date Required",IF($D52="Small Value Procurement","Date Required",IF($D52="Lease of Venue","Date Required",IF($D52="Agency to Agency","Date Required",IF($D52="Direct Contracting","Date Required",IF($D52="Emergency Cases","Date Required",IF($D52=""," ","Check Mode of Proc"))))))))</f>
        <v>Date Required</v>
      </c>
      <c r="M52" s="12" t="str">
        <f t="shared" si="176"/>
        <v>Date Required</v>
      </c>
      <c r="N52" s="28" t="str">
        <f t="shared" si="176"/>
        <v>Date Required</v>
      </c>
      <c r="O52" s="28" t="str">
        <f t="shared" si="176"/>
        <v>Date Required</v>
      </c>
      <c r="P52" s="28" t="str">
        <f t="shared" si="176"/>
        <v>Date Required</v>
      </c>
      <c r="Q52" s="28" t="str">
        <f t="shared" si="176"/>
        <v>Date Required</v>
      </c>
      <c r="R52" s="36" t="s">
        <v>38</v>
      </c>
      <c r="S52" s="37">
        <f t="shared" si="95"/>
        <v>0</v>
      </c>
      <c r="T52" s="41"/>
      <c r="U52" s="35"/>
      <c r="V52" s="37">
        <f t="shared" si="108"/>
        <v>0</v>
      </c>
      <c r="W52" s="41"/>
      <c r="X52" s="35"/>
      <c r="Y52" s="36" t="str">
        <f t="shared" ref="Y52:AE52" si="177">IF($D52="Public Bidding","Date Required",IF($D52="Shopping","n/a",IF($D52="Small Value Procurement","n/a",IF($D52="Lease of Venue","n/a",IF($D52="Agency to Agency","n/a",IF($D52="Direct Contracting","n/a",IF($D52="Emergency Cases","n/a","Check Mode of Proc")))))))</f>
        <v>n/a</v>
      </c>
      <c r="Z52" s="36" t="str">
        <f t="shared" si="177"/>
        <v>n/a</v>
      </c>
      <c r="AA52" s="36" t="str">
        <f t="shared" si="177"/>
        <v>n/a</v>
      </c>
      <c r="AB52" s="36" t="str">
        <f t="shared" si="177"/>
        <v>n/a</v>
      </c>
      <c r="AC52" s="36" t="str">
        <f t="shared" si="177"/>
        <v>n/a</v>
      </c>
      <c r="AD52" s="36" t="str">
        <f t="shared" si="177"/>
        <v>n/a</v>
      </c>
      <c r="AE52" s="36" t="str">
        <f t="shared" si="177"/>
        <v>n/a</v>
      </c>
      <c r="AF52" s="50"/>
      <c r="AG52" s="64"/>
      <c r="AH52" s="12" t="s">
        <v>1839</v>
      </c>
      <c r="AI52" s="18"/>
      <c r="AJ52" s="12"/>
      <c r="AK52" s="52"/>
      <c r="AL52" s="52"/>
      <c r="AM52" s="52"/>
      <c r="AN52" s="58"/>
      <c r="AO52" s="52"/>
      <c r="AP52" s="52"/>
      <c r="AQ52" s="52"/>
      <c r="AR52" s="52"/>
      <c r="AS52" s="52"/>
      <c r="AT52" s="52"/>
      <c r="AU52" s="52"/>
      <c r="AV52" s="52"/>
      <c r="AW52" s="52"/>
      <c r="AX52" s="68"/>
      <c r="AY52" s="52"/>
      <c r="AZ52" s="69"/>
      <c r="BA52" s="52"/>
      <c r="BB52" s="52"/>
      <c r="BC52" s="52"/>
    </row>
    <row r="53" spans="1:55" ht="39" customHeight="1">
      <c r="A53" s="10" t="str">
        <f>IF(C53=0,"  ",VLOOKUP(C53,CODES!$A$1:$B$143,2,FALSE))</f>
        <v/>
      </c>
      <c r="B53" s="18"/>
      <c r="C53" s="12"/>
      <c r="D53" s="12" t="s">
        <v>44</v>
      </c>
      <c r="E53" s="13" t="str">
        <f t="shared" ref="E53:H53" si="178">IF($D53="Public Bidding","Date Required",IF($D53="Shopping","n/a",IF($D53="Small Value Procurement","n/a",IF($D53="Lease of Venue","n/a",IF($D53="Agency to Agency","n/a",IF($D53="Direct Contracting","n/a",IF($D53="Emergency Cases","n/a",IF($D53=""," ","Check Mode of Proc"))))))))</f>
        <v>n/a</v>
      </c>
      <c r="F53" s="13" t="str">
        <f t="shared" si="178"/>
        <v>n/a</v>
      </c>
      <c r="G53" s="13" t="str">
        <f t="shared" si="178"/>
        <v>n/a</v>
      </c>
      <c r="H53" s="13" t="str">
        <f t="shared" si="178"/>
        <v>n/a</v>
      </c>
      <c r="I53" s="12" t="str">
        <f t="shared" ref="I53:J53" si="179">IF($D53="Public Bidding","Date Required",IF($D53="Shopping","Date Required",IF($D53="Small Value Procurement","Date Required",IF($D53="Lease of Venue","Date Required",IF($D53="Agency to Agency","Date Required",IF($D53="Direct Contracting","Date Required",IF($D53="Emergency Cases","Date Required",IF($D53=""," ","Check Mode of Proc"))))))))</f>
        <v>Date Required</v>
      </c>
      <c r="J53" s="12" t="str">
        <f t="shared" si="179"/>
        <v>Date Required</v>
      </c>
      <c r="K53" s="27" t="str">
        <f t="shared" si="1"/>
        <v>n/a</v>
      </c>
      <c r="L53" s="12" t="str">
        <f t="shared" ref="L53:Q53" si="180">IF($D53="Public Bidding","Date Required",IF($D53="Shopping","Date Required",IF($D53="Small Value Procurement","Date Required",IF($D53="Lease of Venue","Date Required",IF($D53="Agency to Agency","Date Required",IF($D53="Direct Contracting","Date Required",IF($D53="Emergency Cases","Date Required",IF($D53=""," ","Check Mode of Proc"))))))))</f>
        <v>Date Required</v>
      </c>
      <c r="M53" s="12" t="str">
        <f t="shared" si="180"/>
        <v>Date Required</v>
      </c>
      <c r="N53" s="28" t="str">
        <f t="shared" si="180"/>
        <v>Date Required</v>
      </c>
      <c r="O53" s="28" t="str">
        <f t="shared" si="180"/>
        <v>Date Required</v>
      </c>
      <c r="P53" s="28" t="str">
        <f t="shared" si="180"/>
        <v>Date Required</v>
      </c>
      <c r="Q53" s="28" t="str">
        <f t="shared" si="180"/>
        <v>Date Required</v>
      </c>
      <c r="R53" s="36" t="s">
        <v>38</v>
      </c>
      <c r="S53" s="37">
        <f t="shared" si="95"/>
        <v>0</v>
      </c>
      <c r="T53" s="41"/>
      <c r="U53" s="35"/>
      <c r="V53" s="37">
        <f t="shared" si="108"/>
        <v>0</v>
      </c>
      <c r="W53" s="41"/>
      <c r="X53" s="35"/>
      <c r="Y53" s="36" t="str">
        <f t="shared" ref="Y53:AE53" si="181">IF($D53="Public Bidding","Date Required",IF($D53="Shopping","n/a",IF($D53="Small Value Procurement","n/a",IF($D53="Lease of Venue","n/a",IF($D53="Agency to Agency","n/a",IF($D53="Direct Contracting","n/a",IF($D53="Emergency Cases","n/a","Check Mode of Proc")))))))</f>
        <v>n/a</v>
      </c>
      <c r="Z53" s="36" t="str">
        <f t="shared" si="181"/>
        <v>n/a</v>
      </c>
      <c r="AA53" s="36" t="str">
        <f t="shared" si="181"/>
        <v>n/a</v>
      </c>
      <c r="AB53" s="36" t="str">
        <f t="shared" si="181"/>
        <v>n/a</v>
      </c>
      <c r="AC53" s="36" t="str">
        <f t="shared" si="181"/>
        <v>n/a</v>
      </c>
      <c r="AD53" s="36" t="str">
        <f t="shared" si="181"/>
        <v>n/a</v>
      </c>
      <c r="AE53" s="36" t="str">
        <f t="shared" si="181"/>
        <v>n/a</v>
      </c>
      <c r="AF53" s="50"/>
      <c r="AG53" s="64"/>
      <c r="AH53" s="12" t="s">
        <v>1840</v>
      </c>
      <c r="AI53" s="18"/>
      <c r="AJ53" s="12"/>
      <c r="AK53" s="52"/>
      <c r="AL53" s="52"/>
      <c r="AM53" s="52"/>
      <c r="AN53" s="58"/>
      <c r="AO53" s="52"/>
      <c r="AP53" s="52"/>
      <c r="AQ53" s="52"/>
      <c r="AR53" s="52"/>
      <c r="AS53" s="52"/>
      <c r="AT53" s="52"/>
      <c r="AU53" s="52"/>
      <c r="AV53" s="52"/>
      <c r="AW53" s="52"/>
      <c r="AX53" s="68"/>
      <c r="AY53" s="52"/>
      <c r="AZ53" s="69"/>
      <c r="BA53" s="52"/>
      <c r="BB53" s="52"/>
      <c r="BC53" s="52"/>
    </row>
    <row r="54" spans="1:55" ht="39" customHeight="1">
      <c r="A54" s="10" t="str">
        <f>IF(C54=0,"  ",VLOOKUP(C54,CODES!$A$1:$B$143,2,FALSE))</f>
        <v/>
      </c>
      <c r="B54" s="18"/>
      <c r="C54" s="12"/>
      <c r="D54" s="12" t="s">
        <v>44</v>
      </c>
      <c r="E54" s="13" t="str">
        <f t="shared" ref="E54:H54" si="182">IF($D54="Public Bidding","Date Required",IF($D54="Shopping","n/a",IF($D54="Small Value Procurement","n/a",IF($D54="Lease of Venue","n/a",IF($D54="Agency to Agency","n/a",IF($D54="Direct Contracting","n/a",IF($D54="Emergency Cases","n/a",IF($D54=""," ","Check Mode of Proc"))))))))</f>
        <v>n/a</v>
      </c>
      <c r="F54" s="13" t="str">
        <f t="shared" si="182"/>
        <v>n/a</v>
      </c>
      <c r="G54" s="13" t="str">
        <f t="shared" si="182"/>
        <v>n/a</v>
      </c>
      <c r="H54" s="13" t="str">
        <f t="shared" si="182"/>
        <v>n/a</v>
      </c>
      <c r="I54" s="12" t="str">
        <f t="shared" ref="I54:J54" si="183">IF($D54="Public Bidding","Date Required",IF($D54="Shopping","Date Required",IF($D54="Small Value Procurement","Date Required",IF($D54="Lease of Venue","Date Required",IF($D54="Agency to Agency","Date Required",IF($D54="Direct Contracting","Date Required",IF($D54="Emergency Cases","Date Required",IF($D54=""," ","Check Mode of Proc"))))))))</f>
        <v>Date Required</v>
      </c>
      <c r="J54" s="12" t="str">
        <f t="shared" si="183"/>
        <v>Date Required</v>
      </c>
      <c r="K54" s="27" t="str">
        <f t="shared" si="1"/>
        <v>n/a</v>
      </c>
      <c r="L54" s="12" t="str">
        <f t="shared" ref="L54:Q54" si="184">IF($D54="Public Bidding","Date Required",IF($D54="Shopping","Date Required",IF($D54="Small Value Procurement","Date Required",IF($D54="Lease of Venue","Date Required",IF($D54="Agency to Agency","Date Required",IF($D54="Direct Contracting","Date Required",IF($D54="Emergency Cases","Date Required",IF($D54=""," ","Check Mode of Proc"))))))))</f>
        <v>Date Required</v>
      </c>
      <c r="M54" s="12" t="str">
        <f t="shared" si="184"/>
        <v>Date Required</v>
      </c>
      <c r="N54" s="28" t="str">
        <f t="shared" si="184"/>
        <v>Date Required</v>
      </c>
      <c r="O54" s="28" t="str">
        <f t="shared" si="184"/>
        <v>Date Required</v>
      </c>
      <c r="P54" s="28" t="str">
        <f t="shared" si="184"/>
        <v>Date Required</v>
      </c>
      <c r="Q54" s="28" t="str">
        <f t="shared" si="184"/>
        <v>Date Required</v>
      </c>
      <c r="R54" s="36" t="s">
        <v>38</v>
      </c>
      <c r="S54" s="37">
        <f t="shared" si="95"/>
        <v>0</v>
      </c>
      <c r="T54" s="41"/>
      <c r="U54" s="35"/>
      <c r="V54" s="37">
        <f t="shared" si="108"/>
        <v>0</v>
      </c>
      <c r="W54" s="41"/>
      <c r="X54" s="35"/>
      <c r="Y54" s="36" t="str">
        <f t="shared" ref="Y54:AE54" si="185">IF($D54="Public Bidding","Date Required",IF($D54="Shopping","n/a",IF($D54="Small Value Procurement","n/a",IF($D54="Lease of Venue","n/a",IF($D54="Agency to Agency","n/a",IF($D54="Direct Contracting","n/a",IF($D54="Emergency Cases","n/a","Check Mode of Proc")))))))</f>
        <v>n/a</v>
      </c>
      <c r="Z54" s="36" t="str">
        <f t="shared" si="185"/>
        <v>n/a</v>
      </c>
      <c r="AA54" s="36" t="str">
        <f t="shared" si="185"/>
        <v>n/a</v>
      </c>
      <c r="AB54" s="36" t="str">
        <f t="shared" si="185"/>
        <v>n/a</v>
      </c>
      <c r="AC54" s="36" t="str">
        <f t="shared" si="185"/>
        <v>n/a</v>
      </c>
      <c r="AD54" s="36" t="str">
        <f t="shared" si="185"/>
        <v>n/a</v>
      </c>
      <c r="AE54" s="36" t="str">
        <f t="shared" si="185"/>
        <v>n/a</v>
      </c>
      <c r="AF54" s="50"/>
      <c r="AG54" s="64"/>
      <c r="AH54" s="12" t="s">
        <v>1841</v>
      </c>
      <c r="AI54" s="18"/>
      <c r="AJ54" s="12"/>
      <c r="AK54" s="52"/>
      <c r="AL54" s="52"/>
      <c r="AM54" s="52"/>
      <c r="AN54" s="58"/>
      <c r="AO54" s="52"/>
      <c r="AP54" s="52"/>
      <c r="AQ54" s="52"/>
      <c r="AR54" s="52"/>
      <c r="AS54" s="52"/>
      <c r="AT54" s="52"/>
      <c r="AU54" s="52"/>
      <c r="AV54" s="52"/>
      <c r="AW54" s="52"/>
      <c r="AX54" s="68"/>
      <c r="AY54" s="52"/>
      <c r="AZ54" s="69"/>
      <c r="BA54" s="52"/>
      <c r="BB54" s="52"/>
      <c r="BC54" s="52"/>
    </row>
    <row r="55" spans="1:55" ht="39" customHeight="1">
      <c r="A55" s="20" t="str">
        <f>IF(C55=0,"  ",VLOOKUP(C55,CODES!$A$1:$B$143,2,FALSE))</f>
        <v/>
      </c>
      <c r="B55" s="18"/>
      <c r="C55" s="12"/>
      <c r="D55" s="12" t="s">
        <v>44</v>
      </c>
      <c r="E55" s="13" t="str">
        <f t="shared" ref="E55:H55" si="186">IF($D55="Public Bidding","Date Required",IF($D55="Shopping","n/a",IF($D55="Small Value Procurement","n/a",IF($D55="Lease of Venue","n/a",IF($D55="Agency to Agency","n/a",IF($D55="Direct Contracting","n/a",IF($D55="Emergency Cases","n/a",IF($D55=""," ","Check Mode of Proc"))))))))</f>
        <v>n/a</v>
      </c>
      <c r="F55" s="13" t="str">
        <f t="shared" si="186"/>
        <v>n/a</v>
      </c>
      <c r="G55" s="13" t="str">
        <f t="shared" si="186"/>
        <v>n/a</v>
      </c>
      <c r="H55" s="13" t="str">
        <f t="shared" si="186"/>
        <v>n/a</v>
      </c>
      <c r="I55" s="12" t="str">
        <f t="shared" ref="I55:J55" si="187">IF($D55="Public Bidding","Date Required",IF($D55="Shopping","Date Required",IF($D55="Small Value Procurement","Date Required",IF($D55="Lease of Venue","Date Required",IF($D55="Agency to Agency","Date Required",IF($D55="Direct Contracting","Date Required",IF($D55="Emergency Cases","Date Required",IF($D55=""," ","Check Mode of Proc"))))))))</f>
        <v>Date Required</v>
      </c>
      <c r="J55" s="12" t="str">
        <f t="shared" si="187"/>
        <v>Date Required</v>
      </c>
      <c r="K55" s="27" t="str">
        <f t="shared" si="1"/>
        <v>n/a</v>
      </c>
      <c r="L55" s="12" t="str">
        <f t="shared" ref="L55:Q55" si="188">IF($D55="Public Bidding","Date Required",IF($D55="Shopping","Date Required",IF($D55="Small Value Procurement","Date Required",IF($D55="Lease of Venue","Date Required",IF($D55="Agency to Agency","Date Required",IF($D55="Direct Contracting","Date Required",IF($D55="Emergency Cases","Date Required",IF($D55=""," ","Check Mode of Proc"))))))))</f>
        <v>Date Required</v>
      </c>
      <c r="M55" s="12" t="str">
        <f t="shared" si="188"/>
        <v>Date Required</v>
      </c>
      <c r="N55" s="28" t="str">
        <f t="shared" si="188"/>
        <v>Date Required</v>
      </c>
      <c r="O55" s="28" t="str">
        <f t="shared" si="188"/>
        <v>Date Required</v>
      </c>
      <c r="P55" s="28" t="str">
        <f t="shared" si="188"/>
        <v>Date Required</v>
      </c>
      <c r="Q55" s="28" t="str">
        <f t="shared" si="188"/>
        <v>Date Required</v>
      </c>
      <c r="R55" s="45" t="s">
        <v>38</v>
      </c>
      <c r="S55" s="46">
        <f t="shared" si="95"/>
        <v>0</v>
      </c>
      <c r="T55" s="41"/>
      <c r="U55" s="35"/>
      <c r="V55" s="46">
        <f t="shared" si="108"/>
        <v>0</v>
      </c>
      <c r="W55" s="41"/>
      <c r="X55" s="35"/>
      <c r="Y55" s="45" t="str">
        <f t="shared" ref="Y55:AE55" si="189">IF($D55="Public Bidding","Date Required",IF($D55="Shopping","n/a",IF($D55="Small Value Procurement","n/a",IF($D55="Lease of Venue","n/a",IF($D55="Agency to Agency","n/a",IF($D55="Direct Contracting","n/a",IF($D55="Emergency Cases","n/a","Check Mode of Proc")))))))</f>
        <v>n/a</v>
      </c>
      <c r="Z55" s="45" t="str">
        <f t="shared" si="189"/>
        <v>n/a</v>
      </c>
      <c r="AA55" s="45" t="str">
        <f t="shared" si="189"/>
        <v>n/a</v>
      </c>
      <c r="AB55" s="45" t="str">
        <f t="shared" si="189"/>
        <v>n/a</v>
      </c>
      <c r="AC55" s="45" t="str">
        <f t="shared" si="189"/>
        <v>n/a</v>
      </c>
      <c r="AD55" s="45" t="str">
        <f t="shared" si="189"/>
        <v>n/a</v>
      </c>
      <c r="AE55" s="45" t="str">
        <f t="shared" si="189"/>
        <v>n/a</v>
      </c>
      <c r="AF55" s="51"/>
      <c r="AG55" s="65"/>
      <c r="AH55" s="12" t="s">
        <v>1842</v>
      </c>
      <c r="AI55" s="18"/>
      <c r="AJ55" s="12"/>
      <c r="AK55" s="66" t="s">
        <v>181</v>
      </c>
      <c r="AL55" s="66"/>
      <c r="AM55" s="66"/>
      <c r="AN55" s="67"/>
      <c r="AO55" s="66"/>
      <c r="AP55" s="66"/>
      <c r="AQ55" s="66"/>
      <c r="AR55" s="66"/>
      <c r="AS55" s="66"/>
      <c r="AT55" s="66"/>
      <c r="AU55" s="66"/>
      <c r="AV55" s="66"/>
      <c r="AW55" s="66"/>
      <c r="AX55" s="74"/>
      <c r="AY55" s="66"/>
      <c r="AZ55" s="75"/>
      <c r="BA55" s="66"/>
      <c r="BB55" s="66"/>
      <c r="BC55" s="66"/>
    </row>
    <row r="56" spans="1:55" ht="39" customHeight="1">
      <c r="A56" s="20" t="str">
        <f>IF(C56=0,"  ",VLOOKUP(C56,CODES!$A$1:$B$143,2,FALSE))</f>
        <v/>
      </c>
      <c r="B56" s="18"/>
      <c r="C56" s="12"/>
      <c r="D56" s="12" t="s">
        <v>44</v>
      </c>
      <c r="E56" s="13" t="str">
        <f t="shared" ref="E56:H56" si="190">IF($D56="Public Bidding","Date Required",IF($D56="Shopping","n/a",IF($D56="Small Value Procurement","n/a",IF($D56="Lease of Venue","n/a",IF($D56="Agency to Agency","n/a",IF($D56="Direct Contracting","n/a",IF($D56="Emergency Cases","n/a",IF($D56=""," ","Check Mode of Proc"))))))))</f>
        <v>n/a</v>
      </c>
      <c r="F56" s="13" t="str">
        <f t="shared" si="190"/>
        <v>n/a</v>
      </c>
      <c r="G56" s="13" t="str">
        <f t="shared" si="190"/>
        <v>n/a</v>
      </c>
      <c r="H56" s="13" t="str">
        <f t="shared" si="190"/>
        <v>n/a</v>
      </c>
      <c r="I56" s="12" t="str">
        <f t="shared" ref="I56:J56" si="191">IF($D56="Public Bidding","Date Required",IF($D56="Shopping","Date Required",IF($D56="Small Value Procurement","Date Required",IF($D56="Lease of Venue","Date Required",IF($D56="Agency to Agency","Date Required",IF($D56="Direct Contracting","Date Required",IF($D56="Emergency Cases","Date Required",IF($D56=""," ","Check Mode of Proc"))))))))</f>
        <v>Date Required</v>
      </c>
      <c r="J56" s="12" t="str">
        <f t="shared" si="191"/>
        <v>Date Required</v>
      </c>
      <c r="K56" s="27" t="str">
        <f t="shared" si="1"/>
        <v>n/a</v>
      </c>
      <c r="L56" s="12" t="str">
        <f t="shared" ref="L56:Q56" si="192">IF($D56="Public Bidding","Date Required",IF($D56="Shopping","Date Required",IF($D56="Small Value Procurement","Date Required",IF($D56="Lease of Venue","Date Required",IF($D56="Agency to Agency","Date Required",IF($D56="Direct Contracting","Date Required",IF($D56="Emergency Cases","Date Required",IF($D56=""," ","Check Mode of Proc"))))))))</f>
        <v>Date Required</v>
      </c>
      <c r="M56" s="12" t="str">
        <f t="shared" si="192"/>
        <v>Date Required</v>
      </c>
      <c r="N56" s="28" t="str">
        <f t="shared" si="192"/>
        <v>Date Required</v>
      </c>
      <c r="O56" s="28" t="str">
        <f t="shared" si="192"/>
        <v>Date Required</v>
      </c>
      <c r="P56" s="28" t="str">
        <f t="shared" si="192"/>
        <v>Date Required</v>
      </c>
      <c r="Q56" s="28" t="str">
        <f t="shared" si="192"/>
        <v>Date Required</v>
      </c>
      <c r="R56" s="45" t="s">
        <v>38</v>
      </c>
      <c r="S56" s="46">
        <f t="shared" si="95"/>
        <v>0</v>
      </c>
      <c r="T56" s="41"/>
      <c r="U56" s="35"/>
      <c r="V56" s="46">
        <f t="shared" si="108"/>
        <v>0</v>
      </c>
      <c r="W56" s="41"/>
      <c r="X56" s="35"/>
      <c r="Y56" s="45" t="str">
        <f t="shared" ref="Y56:AE56" si="193">IF($D56="Public Bidding","Date Required",IF($D56="Shopping","n/a",IF($D56="Small Value Procurement","n/a",IF($D56="Lease of Venue","n/a",IF($D56="Agency to Agency","n/a",IF($D56="Direct Contracting","n/a",IF($D56="Emergency Cases","n/a","Check Mode of Proc")))))))</f>
        <v>n/a</v>
      </c>
      <c r="Z56" s="45" t="str">
        <f t="shared" si="193"/>
        <v>n/a</v>
      </c>
      <c r="AA56" s="45" t="str">
        <f t="shared" si="193"/>
        <v>n/a</v>
      </c>
      <c r="AB56" s="45" t="str">
        <f t="shared" si="193"/>
        <v>n/a</v>
      </c>
      <c r="AC56" s="45" t="str">
        <f t="shared" si="193"/>
        <v>n/a</v>
      </c>
      <c r="AD56" s="45" t="str">
        <f t="shared" si="193"/>
        <v>n/a</v>
      </c>
      <c r="AE56" s="45" t="str">
        <f t="shared" si="193"/>
        <v>n/a</v>
      </c>
      <c r="AF56" s="51"/>
      <c r="AG56" s="65"/>
      <c r="AH56" s="12" t="s">
        <v>1843</v>
      </c>
      <c r="AI56" s="18"/>
      <c r="AJ56" s="12"/>
      <c r="AK56" s="66" t="s">
        <v>181</v>
      </c>
      <c r="AL56" s="66"/>
      <c r="AM56" s="66"/>
      <c r="AN56" s="67"/>
      <c r="AO56" s="66"/>
      <c r="AP56" s="66"/>
      <c r="AQ56" s="66"/>
      <c r="AR56" s="66"/>
      <c r="AS56" s="66"/>
      <c r="AT56" s="66"/>
      <c r="AU56" s="66"/>
      <c r="AV56" s="66"/>
      <c r="AW56" s="66"/>
      <c r="AX56" s="74"/>
      <c r="AY56" s="66"/>
      <c r="AZ56" s="75"/>
      <c r="BA56" s="66"/>
      <c r="BB56" s="66"/>
      <c r="BC56" s="66"/>
    </row>
    <row r="57" spans="1:55" ht="39" customHeight="1">
      <c r="A57" s="10" t="str">
        <f>IF(C57=0,"  ",VLOOKUP(C57,CODES!$A$1:$B$143,2,FALSE))</f>
        <v/>
      </c>
      <c r="B57" s="18"/>
      <c r="C57" s="12"/>
      <c r="D57" s="12" t="s">
        <v>44</v>
      </c>
      <c r="E57" s="13" t="str">
        <f t="shared" ref="E57:H57" si="194">IF($D57="Public Bidding","Date Required",IF($D57="Shopping","n/a",IF($D57="Small Value Procurement","n/a",IF($D57="Lease of Venue","n/a",IF($D57="Agency to Agency","n/a",IF($D57="Direct Contracting","n/a",IF($D57="Emergency Cases","n/a",IF($D57=""," ","Check Mode of Proc"))))))))</f>
        <v>n/a</v>
      </c>
      <c r="F57" s="13" t="str">
        <f t="shared" si="194"/>
        <v>n/a</v>
      </c>
      <c r="G57" s="13" t="str">
        <f t="shared" si="194"/>
        <v>n/a</v>
      </c>
      <c r="H57" s="13" t="str">
        <f t="shared" si="194"/>
        <v>n/a</v>
      </c>
      <c r="I57" s="12" t="str">
        <f t="shared" ref="I57:J57" si="195">IF($D57="Public Bidding","Date Required",IF($D57="Shopping","Date Required",IF($D57="Small Value Procurement","Date Required",IF($D57="Lease of Venue","Date Required",IF($D57="Agency to Agency","Date Required",IF($D57="Direct Contracting","Date Required",IF($D57="Emergency Cases","Date Required",IF($D57=""," ","Check Mode of Proc"))))))))</f>
        <v>Date Required</v>
      </c>
      <c r="J57" s="12" t="str">
        <f t="shared" si="195"/>
        <v>Date Required</v>
      </c>
      <c r="K57" s="27" t="str">
        <f t="shared" si="1"/>
        <v>n/a</v>
      </c>
      <c r="L57" s="12" t="str">
        <f t="shared" ref="L57:Q57" si="196">IF($D57="Public Bidding","Date Required",IF($D57="Shopping","Date Required",IF($D57="Small Value Procurement","Date Required",IF($D57="Lease of Venue","Date Required",IF($D57="Agency to Agency","Date Required",IF($D57="Direct Contracting","Date Required",IF($D57="Emergency Cases","Date Required",IF($D57=""," ","Check Mode of Proc"))))))))</f>
        <v>Date Required</v>
      </c>
      <c r="M57" s="12" t="str">
        <f t="shared" si="196"/>
        <v>Date Required</v>
      </c>
      <c r="N57" s="28" t="str">
        <f t="shared" si="196"/>
        <v>Date Required</v>
      </c>
      <c r="O57" s="28" t="str">
        <f t="shared" si="196"/>
        <v>Date Required</v>
      </c>
      <c r="P57" s="28" t="str">
        <f t="shared" si="196"/>
        <v>Date Required</v>
      </c>
      <c r="Q57" s="28" t="str">
        <f t="shared" si="196"/>
        <v>Date Required</v>
      </c>
      <c r="R57" s="36" t="s">
        <v>38</v>
      </c>
      <c r="S57" s="37">
        <f t="shared" si="95"/>
        <v>0</v>
      </c>
      <c r="T57" s="41"/>
      <c r="U57" s="43"/>
      <c r="V57" s="37">
        <f t="shared" si="108"/>
        <v>0</v>
      </c>
      <c r="W57" s="41"/>
      <c r="X57" s="35"/>
      <c r="Y57" s="36" t="str">
        <f t="shared" ref="Y57:AE57" si="197">IF($D57="Public Bidding","Date Required",IF($D57="Shopping","n/a",IF($D57="Small Value Procurement","n/a",IF($D57="Lease of Venue","n/a",IF($D57="Agency to Agency","n/a",IF($D57="Direct Contracting","n/a",IF($D57="Emergency Cases","n/a","Check Mode of Proc")))))))</f>
        <v>n/a</v>
      </c>
      <c r="Z57" s="36" t="str">
        <f t="shared" si="197"/>
        <v>n/a</v>
      </c>
      <c r="AA57" s="36" t="str">
        <f t="shared" si="197"/>
        <v>n/a</v>
      </c>
      <c r="AB57" s="36" t="str">
        <f t="shared" si="197"/>
        <v>n/a</v>
      </c>
      <c r="AC57" s="36" t="str">
        <f t="shared" si="197"/>
        <v>n/a</v>
      </c>
      <c r="AD57" s="36" t="str">
        <f t="shared" si="197"/>
        <v>n/a</v>
      </c>
      <c r="AE57" s="36" t="str">
        <f t="shared" si="197"/>
        <v>n/a</v>
      </c>
      <c r="AF57" s="50"/>
      <c r="AG57" s="64"/>
      <c r="AH57" s="12" t="s">
        <v>1844</v>
      </c>
      <c r="AI57" s="18"/>
      <c r="AJ57" s="12"/>
      <c r="AK57" s="52"/>
      <c r="AL57" s="52"/>
      <c r="AM57" s="52"/>
      <c r="AN57" s="58"/>
      <c r="AO57" s="52"/>
      <c r="AP57" s="52"/>
      <c r="AQ57" s="52"/>
      <c r="AR57" s="52"/>
      <c r="AS57" s="52"/>
      <c r="AT57" s="52"/>
      <c r="AU57" s="52"/>
      <c r="AV57" s="52"/>
      <c r="AW57" s="52"/>
      <c r="AX57" s="68"/>
      <c r="AY57" s="52"/>
      <c r="AZ57" s="69"/>
      <c r="BA57" s="52"/>
      <c r="BB57" s="52"/>
      <c r="BC57" s="52"/>
    </row>
    <row r="58" spans="1:55" ht="39" customHeight="1">
      <c r="A58" s="10" t="str">
        <f>IF(C58=0,"  ",VLOOKUP(C58,CODES!$A$1:$B$143,2,FALSE))</f>
        <v/>
      </c>
      <c r="B58" s="18"/>
      <c r="C58" s="12"/>
      <c r="D58" s="12" t="s">
        <v>44</v>
      </c>
      <c r="E58" s="13" t="str">
        <f t="shared" ref="E58:H58" si="198">IF($D58="Public Bidding","Date Required",IF($D58="Shopping","n/a",IF($D58="Small Value Procurement","n/a",IF($D58="Lease of Venue","n/a",IF($D58="Agency to Agency","n/a",IF($D58="Direct Contracting","n/a",IF($D58="Emergency Cases","n/a",IF($D58=""," ","Check Mode of Proc"))))))))</f>
        <v>n/a</v>
      </c>
      <c r="F58" s="13" t="str">
        <f t="shared" si="198"/>
        <v>n/a</v>
      </c>
      <c r="G58" s="13" t="str">
        <f t="shared" si="198"/>
        <v>n/a</v>
      </c>
      <c r="H58" s="13" t="str">
        <f t="shared" si="198"/>
        <v>n/a</v>
      </c>
      <c r="I58" s="12" t="str">
        <f t="shared" ref="I58:J58" si="199">IF($D58="Public Bidding","Date Required",IF($D58="Shopping","Date Required",IF($D58="Small Value Procurement","Date Required",IF($D58="Lease of Venue","Date Required",IF($D58="Agency to Agency","Date Required",IF($D58="Direct Contracting","Date Required",IF($D58="Emergency Cases","Date Required",IF($D58=""," ","Check Mode of Proc"))))))))</f>
        <v>Date Required</v>
      </c>
      <c r="J58" s="12" t="str">
        <f t="shared" si="199"/>
        <v>Date Required</v>
      </c>
      <c r="K58" s="27" t="str">
        <f t="shared" si="1"/>
        <v>n/a</v>
      </c>
      <c r="L58" s="12" t="str">
        <f t="shared" ref="L58:Q58" si="200">IF($D58="Public Bidding","Date Required",IF($D58="Shopping","Date Required",IF($D58="Small Value Procurement","Date Required",IF($D58="Lease of Venue","Date Required",IF($D58="Agency to Agency","Date Required",IF($D58="Direct Contracting","Date Required",IF($D58="Emergency Cases","Date Required",IF($D58=""," ","Check Mode of Proc"))))))))</f>
        <v>Date Required</v>
      </c>
      <c r="M58" s="12" t="str">
        <f t="shared" si="200"/>
        <v>Date Required</v>
      </c>
      <c r="N58" s="28" t="str">
        <f t="shared" si="200"/>
        <v>Date Required</v>
      </c>
      <c r="O58" s="28" t="str">
        <f t="shared" si="200"/>
        <v>Date Required</v>
      </c>
      <c r="P58" s="28" t="str">
        <f t="shared" si="200"/>
        <v>Date Required</v>
      </c>
      <c r="Q58" s="28" t="str">
        <f t="shared" si="200"/>
        <v>Date Required</v>
      </c>
      <c r="R58" s="36" t="s">
        <v>38</v>
      </c>
      <c r="S58" s="37">
        <v>33685</v>
      </c>
      <c r="T58" s="41"/>
      <c r="U58" s="43"/>
      <c r="V58" s="37">
        <f t="shared" si="108"/>
        <v>0</v>
      </c>
      <c r="W58" s="41"/>
      <c r="X58" s="35"/>
      <c r="Y58" s="36" t="str">
        <f t="shared" ref="Y58:AE58" si="201">IF($D58="Public Bidding","Date Required",IF($D58="Shopping","n/a",IF($D58="Small Value Procurement","n/a",IF($D58="Lease of Venue","n/a",IF($D58="Agency to Agency","n/a",IF($D58="Direct Contracting","n/a",IF($D58="Emergency Cases","n/a","Check Mode of Proc")))))))</f>
        <v>n/a</v>
      </c>
      <c r="Z58" s="36" t="str">
        <f t="shared" si="201"/>
        <v>n/a</v>
      </c>
      <c r="AA58" s="36" t="str">
        <f t="shared" si="201"/>
        <v>n/a</v>
      </c>
      <c r="AB58" s="36" t="str">
        <f t="shared" si="201"/>
        <v>n/a</v>
      </c>
      <c r="AC58" s="36" t="str">
        <f t="shared" si="201"/>
        <v>n/a</v>
      </c>
      <c r="AD58" s="36" t="str">
        <f t="shared" si="201"/>
        <v>n/a</v>
      </c>
      <c r="AE58" s="36" t="str">
        <f t="shared" si="201"/>
        <v>n/a</v>
      </c>
      <c r="AF58" s="50"/>
      <c r="AG58" s="64"/>
      <c r="AH58" s="12" t="s">
        <v>1845</v>
      </c>
      <c r="AI58" s="18"/>
      <c r="AJ58" s="12"/>
      <c r="AK58" s="52"/>
      <c r="AL58" s="52"/>
      <c r="AM58" s="52"/>
      <c r="AN58" s="58"/>
      <c r="AO58" s="52"/>
      <c r="AP58" s="52"/>
      <c r="AQ58" s="52"/>
      <c r="AR58" s="52"/>
      <c r="AS58" s="52"/>
      <c r="AT58" s="52"/>
      <c r="AU58" s="52"/>
      <c r="AV58" s="52"/>
      <c r="AW58" s="52"/>
      <c r="AX58" s="68"/>
      <c r="AY58" s="52"/>
      <c r="AZ58" s="69"/>
      <c r="BA58" s="52"/>
      <c r="BB58" s="52"/>
      <c r="BC58" s="52"/>
    </row>
    <row r="59" spans="1:55" ht="39" customHeight="1">
      <c r="A59" s="10" t="str">
        <f>IF(C59=0,"  ",VLOOKUP(C59,CODES!$A$1:$B$143,2,FALSE))</f>
        <v/>
      </c>
      <c r="B59" s="18"/>
      <c r="C59" s="12"/>
      <c r="D59" s="12" t="s">
        <v>44</v>
      </c>
      <c r="E59" s="13" t="str">
        <f t="shared" ref="E59:H59" si="202">IF($D59="Public Bidding","Date Required",IF($D59="Shopping","n/a",IF($D59="Small Value Procurement","n/a",IF($D59="Lease of Venue","n/a",IF($D59="Agency to Agency","n/a",IF($D59="Direct Contracting","n/a",IF($D59="Emergency Cases","n/a",IF($D59=""," ","Check Mode of Proc"))))))))</f>
        <v>n/a</v>
      </c>
      <c r="F59" s="13" t="str">
        <f t="shared" si="202"/>
        <v>n/a</v>
      </c>
      <c r="G59" s="13" t="str">
        <f t="shared" si="202"/>
        <v>n/a</v>
      </c>
      <c r="H59" s="13" t="str">
        <f t="shared" si="202"/>
        <v>n/a</v>
      </c>
      <c r="I59" s="12" t="str">
        <f t="shared" ref="I59:J59" si="203">IF($D59="Public Bidding","Date Required",IF($D59="Shopping","Date Required",IF($D59="Small Value Procurement","Date Required",IF($D59="Lease of Venue","Date Required",IF($D59="Agency to Agency","Date Required",IF($D59="Direct Contracting","Date Required",IF($D59="Emergency Cases","Date Required",IF($D59=""," ","Check Mode of Proc"))))))))</f>
        <v>Date Required</v>
      </c>
      <c r="J59" s="12" t="str">
        <f t="shared" si="203"/>
        <v>Date Required</v>
      </c>
      <c r="K59" s="27" t="str">
        <f t="shared" si="1"/>
        <v>n/a</v>
      </c>
      <c r="L59" s="12" t="str">
        <f t="shared" ref="L59:Q59" si="204">IF($D59="Public Bidding","Date Required",IF($D59="Shopping","Date Required",IF($D59="Small Value Procurement","Date Required",IF($D59="Lease of Venue","Date Required",IF($D59="Agency to Agency","Date Required",IF($D59="Direct Contracting","Date Required",IF($D59="Emergency Cases","Date Required",IF($D59=""," ","Check Mode of Proc"))))))))</f>
        <v>Date Required</v>
      </c>
      <c r="M59" s="12" t="str">
        <f t="shared" si="204"/>
        <v>Date Required</v>
      </c>
      <c r="N59" s="28" t="str">
        <f t="shared" si="204"/>
        <v>Date Required</v>
      </c>
      <c r="O59" s="28" t="str">
        <f t="shared" si="204"/>
        <v>Date Required</v>
      </c>
      <c r="P59" s="28" t="str">
        <f t="shared" si="204"/>
        <v>Date Required</v>
      </c>
      <c r="Q59" s="28" t="str">
        <f t="shared" si="204"/>
        <v>Date Required</v>
      </c>
      <c r="R59" s="36" t="s">
        <v>38</v>
      </c>
      <c r="S59" s="37">
        <f t="shared" ref="S59:S123" si="205">SUM(T59:U59)</f>
        <v>0</v>
      </c>
      <c r="T59" s="41"/>
      <c r="U59" s="43"/>
      <c r="V59" s="37">
        <f t="shared" si="108"/>
        <v>0</v>
      </c>
      <c r="W59" s="41"/>
      <c r="X59" s="35"/>
      <c r="Y59" s="36" t="str">
        <f t="shared" ref="Y59:AE59" si="206">IF($D59="Public Bidding","Date Required",IF($D59="Shopping","n/a",IF($D59="Small Value Procurement","n/a",IF($D59="Lease of Venue","n/a",IF($D59="Agency to Agency","n/a",IF($D59="Direct Contracting","n/a",IF($D59="Emergency Cases","n/a","Check Mode of Proc")))))))</f>
        <v>n/a</v>
      </c>
      <c r="Z59" s="36" t="str">
        <f t="shared" si="206"/>
        <v>n/a</v>
      </c>
      <c r="AA59" s="36" t="str">
        <f t="shared" si="206"/>
        <v>n/a</v>
      </c>
      <c r="AB59" s="36" t="str">
        <f t="shared" si="206"/>
        <v>n/a</v>
      </c>
      <c r="AC59" s="36" t="str">
        <f t="shared" si="206"/>
        <v>n/a</v>
      </c>
      <c r="AD59" s="36" t="str">
        <f t="shared" si="206"/>
        <v>n/a</v>
      </c>
      <c r="AE59" s="36" t="str">
        <f t="shared" si="206"/>
        <v>n/a</v>
      </c>
      <c r="AF59" s="50"/>
      <c r="AG59" s="64"/>
      <c r="AH59" s="12" t="s">
        <v>1846</v>
      </c>
      <c r="AI59" s="18"/>
      <c r="AJ59" s="12"/>
      <c r="AK59" s="52"/>
      <c r="AL59" s="52"/>
      <c r="AM59" s="52"/>
      <c r="AN59" s="58"/>
      <c r="AO59" s="52"/>
      <c r="AP59" s="52"/>
      <c r="AQ59" s="52"/>
      <c r="AR59" s="52"/>
      <c r="AS59" s="52"/>
      <c r="AT59" s="52"/>
      <c r="AU59" s="52"/>
      <c r="AV59" s="52"/>
      <c r="AW59" s="52"/>
      <c r="AX59" s="68"/>
      <c r="AY59" s="52"/>
      <c r="AZ59" s="69"/>
      <c r="BA59" s="52"/>
      <c r="BB59" s="52"/>
      <c r="BC59" s="52"/>
    </row>
    <row r="60" spans="1:55" ht="39" customHeight="1">
      <c r="A60" s="10" t="str">
        <f>IF(C60=0,"  ",VLOOKUP(C60,CODES!$A$1:$B$143,2,FALSE))</f>
        <v/>
      </c>
      <c r="B60" s="18"/>
      <c r="C60" s="12"/>
      <c r="D60" s="12" t="s">
        <v>44</v>
      </c>
      <c r="E60" s="13" t="str">
        <f t="shared" ref="E60:H60" si="207">IF($D60="Public Bidding","Date Required",IF($D60="Shopping","n/a",IF($D60="Small Value Procurement","n/a",IF($D60="Lease of Venue","n/a",IF($D60="Agency to Agency","n/a",IF($D60="Direct Contracting","n/a",IF($D60="Emergency Cases","n/a",IF($D60=""," ","Check Mode of Proc"))))))))</f>
        <v>n/a</v>
      </c>
      <c r="F60" s="13" t="str">
        <f t="shared" si="207"/>
        <v>n/a</v>
      </c>
      <c r="G60" s="13" t="str">
        <f t="shared" si="207"/>
        <v>n/a</v>
      </c>
      <c r="H60" s="13" t="str">
        <f t="shared" si="207"/>
        <v>n/a</v>
      </c>
      <c r="I60" s="12" t="str">
        <f t="shared" ref="I60:J60" si="208">IF($D60="Public Bidding","Date Required",IF($D60="Shopping","Date Required",IF($D60="Small Value Procurement","Date Required",IF($D60="Lease of Venue","Date Required",IF($D60="Agency to Agency","Date Required",IF($D60="Direct Contracting","Date Required",IF($D60="Emergency Cases","Date Required",IF($D60=""," ","Check Mode of Proc"))))))))</f>
        <v>Date Required</v>
      </c>
      <c r="J60" s="12" t="str">
        <f t="shared" si="208"/>
        <v>Date Required</v>
      </c>
      <c r="K60" s="27" t="str">
        <f t="shared" si="1"/>
        <v>n/a</v>
      </c>
      <c r="L60" s="12" t="str">
        <f t="shared" ref="L60:Q60" si="209">IF($D60="Public Bidding","Date Required",IF($D60="Shopping","Date Required",IF($D60="Small Value Procurement","Date Required",IF($D60="Lease of Venue","Date Required",IF($D60="Agency to Agency","Date Required",IF($D60="Direct Contracting","Date Required",IF($D60="Emergency Cases","Date Required",IF($D60=""," ","Check Mode of Proc"))))))))</f>
        <v>Date Required</v>
      </c>
      <c r="M60" s="12" t="str">
        <f t="shared" si="209"/>
        <v>Date Required</v>
      </c>
      <c r="N60" s="28" t="str">
        <f t="shared" si="209"/>
        <v>Date Required</v>
      </c>
      <c r="O60" s="28" t="str">
        <f t="shared" si="209"/>
        <v>Date Required</v>
      </c>
      <c r="P60" s="28" t="str">
        <f t="shared" si="209"/>
        <v>Date Required</v>
      </c>
      <c r="Q60" s="28" t="str">
        <f t="shared" si="209"/>
        <v>Date Required</v>
      </c>
      <c r="R60" s="36" t="s">
        <v>38</v>
      </c>
      <c r="S60" s="37">
        <f t="shared" si="205"/>
        <v>0</v>
      </c>
      <c r="T60" s="41"/>
      <c r="U60" s="43"/>
      <c r="V60" s="37">
        <f t="shared" si="108"/>
        <v>0</v>
      </c>
      <c r="W60" s="41"/>
      <c r="X60" s="35"/>
      <c r="Y60" s="36" t="str">
        <f t="shared" ref="Y60:AE60" si="210">IF($D60="Public Bidding","Date Required",IF($D60="Shopping","n/a",IF($D60="Small Value Procurement","n/a",IF($D60="Lease of Venue","n/a",IF($D60="Agency to Agency","n/a",IF($D60="Direct Contracting","n/a",IF($D60="Emergency Cases","n/a","Check Mode of Proc")))))))</f>
        <v>n/a</v>
      </c>
      <c r="Z60" s="36" t="str">
        <f t="shared" si="210"/>
        <v>n/a</v>
      </c>
      <c r="AA60" s="36" t="str">
        <f t="shared" si="210"/>
        <v>n/a</v>
      </c>
      <c r="AB60" s="36" t="str">
        <f t="shared" si="210"/>
        <v>n/a</v>
      </c>
      <c r="AC60" s="36" t="str">
        <f t="shared" si="210"/>
        <v>n/a</v>
      </c>
      <c r="AD60" s="36" t="str">
        <f t="shared" si="210"/>
        <v>n/a</v>
      </c>
      <c r="AE60" s="36" t="str">
        <f t="shared" si="210"/>
        <v>n/a</v>
      </c>
      <c r="AF60" s="50"/>
      <c r="AG60" s="64"/>
      <c r="AH60" s="12" t="s">
        <v>1847</v>
      </c>
      <c r="AI60" s="18"/>
      <c r="AJ60" s="12"/>
      <c r="AK60" s="52"/>
      <c r="AL60" s="52"/>
      <c r="AM60" s="52"/>
      <c r="AN60" s="58"/>
      <c r="AO60" s="52"/>
      <c r="AP60" s="52"/>
      <c r="AQ60" s="52"/>
      <c r="AR60" s="52"/>
      <c r="AS60" s="52"/>
      <c r="AT60" s="52"/>
      <c r="AU60" s="52"/>
      <c r="AV60" s="52"/>
      <c r="AW60" s="52"/>
      <c r="AX60" s="68"/>
      <c r="AY60" s="52"/>
      <c r="AZ60" s="69"/>
      <c r="BA60" s="52"/>
      <c r="BB60" s="52"/>
      <c r="BC60" s="52"/>
    </row>
    <row r="61" spans="1:55" ht="39" customHeight="1">
      <c r="A61" s="10" t="str">
        <f>IF(C61=0,"  ",VLOOKUP(C61,CODES!$A$1:$B$143,2,FALSE))</f>
        <v/>
      </c>
      <c r="B61" s="18"/>
      <c r="C61" s="12"/>
      <c r="D61" s="12" t="s">
        <v>44</v>
      </c>
      <c r="E61" s="13" t="str">
        <f t="shared" ref="E61:H61" si="211">IF($D61="Public Bidding","Date Required",IF($D61="Shopping","n/a",IF($D61="Small Value Procurement","n/a",IF($D61="Lease of Venue","n/a",IF($D61="Agency to Agency","n/a",IF($D61="Direct Contracting","n/a",IF($D61="Emergency Cases","n/a",IF($D61=""," ","Check Mode of Proc"))))))))</f>
        <v>n/a</v>
      </c>
      <c r="F61" s="13" t="str">
        <f t="shared" si="211"/>
        <v>n/a</v>
      </c>
      <c r="G61" s="13" t="str">
        <f t="shared" si="211"/>
        <v>n/a</v>
      </c>
      <c r="H61" s="13" t="str">
        <f t="shared" si="211"/>
        <v>n/a</v>
      </c>
      <c r="I61" s="12" t="str">
        <f t="shared" ref="I61:J61" si="212">IF($D61="Public Bidding","Date Required",IF($D61="Shopping","Date Required",IF($D61="Small Value Procurement","Date Required",IF($D61="Lease of Venue","Date Required",IF($D61="Agency to Agency","Date Required",IF($D61="Direct Contracting","Date Required",IF($D61="Emergency Cases","Date Required",IF($D61=""," ","Check Mode of Proc"))))))))</f>
        <v>Date Required</v>
      </c>
      <c r="J61" s="12" t="str">
        <f t="shared" si="212"/>
        <v>Date Required</v>
      </c>
      <c r="K61" s="27" t="str">
        <f t="shared" si="1"/>
        <v>n/a</v>
      </c>
      <c r="L61" s="12" t="str">
        <f t="shared" ref="L61:Q61" si="213">IF($D61="Public Bidding","Date Required",IF($D61="Shopping","Date Required",IF($D61="Small Value Procurement","Date Required",IF($D61="Lease of Venue","Date Required",IF($D61="Agency to Agency","Date Required",IF($D61="Direct Contracting","Date Required",IF($D61="Emergency Cases","Date Required",IF($D61=""," ","Check Mode of Proc"))))))))</f>
        <v>Date Required</v>
      </c>
      <c r="M61" s="12" t="str">
        <f t="shared" si="213"/>
        <v>Date Required</v>
      </c>
      <c r="N61" s="28" t="str">
        <f t="shared" si="213"/>
        <v>Date Required</v>
      </c>
      <c r="O61" s="28" t="str">
        <f t="shared" si="213"/>
        <v>Date Required</v>
      </c>
      <c r="P61" s="28" t="str">
        <f t="shared" si="213"/>
        <v>Date Required</v>
      </c>
      <c r="Q61" s="28" t="str">
        <f t="shared" si="213"/>
        <v>Date Required</v>
      </c>
      <c r="R61" s="36" t="s">
        <v>38</v>
      </c>
      <c r="S61" s="37">
        <f t="shared" si="205"/>
        <v>0</v>
      </c>
      <c r="T61" s="41"/>
      <c r="U61" s="43"/>
      <c r="V61" s="37">
        <f t="shared" si="108"/>
        <v>0</v>
      </c>
      <c r="W61" s="41"/>
      <c r="X61" s="35"/>
      <c r="Y61" s="36" t="str">
        <f t="shared" ref="Y61:AE61" si="214">IF($D61="Public Bidding","Date Required",IF($D61="Shopping","n/a",IF($D61="Small Value Procurement","n/a",IF($D61="Lease of Venue","n/a",IF($D61="Agency to Agency","n/a",IF($D61="Direct Contracting","n/a",IF($D61="Emergency Cases","n/a","Check Mode of Proc")))))))</f>
        <v>n/a</v>
      </c>
      <c r="Z61" s="36" t="str">
        <f t="shared" si="214"/>
        <v>n/a</v>
      </c>
      <c r="AA61" s="36" t="str">
        <f t="shared" si="214"/>
        <v>n/a</v>
      </c>
      <c r="AB61" s="36" t="str">
        <f t="shared" si="214"/>
        <v>n/a</v>
      </c>
      <c r="AC61" s="36" t="str">
        <f t="shared" si="214"/>
        <v>n/a</v>
      </c>
      <c r="AD61" s="36" t="str">
        <f t="shared" si="214"/>
        <v>n/a</v>
      </c>
      <c r="AE61" s="36" t="str">
        <f t="shared" si="214"/>
        <v>n/a</v>
      </c>
      <c r="AF61" s="50"/>
      <c r="AG61" s="64"/>
      <c r="AH61" s="12" t="s">
        <v>1848</v>
      </c>
      <c r="AI61" s="18"/>
      <c r="AJ61" s="12"/>
      <c r="AK61" s="52"/>
      <c r="AL61" s="52"/>
      <c r="AM61" s="52"/>
      <c r="AN61" s="58"/>
      <c r="AO61" s="52"/>
      <c r="AP61" s="52"/>
      <c r="AQ61" s="52"/>
      <c r="AR61" s="52"/>
      <c r="AS61" s="52"/>
      <c r="AT61" s="52"/>
      <c r="AU61" s="52"/>
      <c r="AV61" s="52"/>
      <c r="AW61" s="52"/>
      <c r="AX61" s="68"/>
      <c r="AY61" s="52"/>
      <c r="AZ61" s="69"/>
      <c r="BA61" s="52"/>
      <c r="BB61" s="52"/>
      <c r="BC61" s="52"/>
    </row>
    <row r="62" spans="1:55" ht="39" customHeight="1">
      <c r="A62" s="10" t="str">
        <f>IF(C62=0,"  ",VLOOKUP(C62,CODES!$A$1:$B$143,2,FALSE))</f>
        <v/>
      </c>
      <c r="B62" s="18"/>
      <c r="C62" s="12"/>
      <c r="D62" s="12" t="s">
        <v>44</v>
      </c>
      <c r="E62" s="13" t="str">
        <f t="shared" ref="E62:H62" si="215">IF($D62="Public Bidding","Date Required",IF($D62="Shopping","n/a",IF($D62="Small Value Procurement","n/a",IF($D62="Lease of Venue","n/a",IF($D62="Agency to Agency","n/a",IF($D62="Direct Contracting","n/a",IF($D62="Emergency Cases","n/a",IF($D62=""," ","Check Mode of Proc"))))))))</f>
        <v>n/a</v>
      </c>
      <c r="F62" s="13" t="str">
        <f t="shared" si="215"/>
        <v>n/a</v>
      </c>
      <c r="G62" s="13" t="str">
        <f t="shared" si="215"/>
        <v>n/a</v>
      </c>
      <c r="H62" s="13" t="str">
        <f t="shared" si="215"/>
        <v>n/a</v>
      </c>
      <c r="I62" s="12" t="str">
        <f t="shared" ref="I62:J62" si="216">IF($D62="Public Bidding","Date Required",IF($D62="Shopping","Date Required",IF($D62="Small Value Procurement","Date Required",IF($D62="Lease of Venue","Date Required",IF($D62="Agency to Agency","Date Required",IF($D62="Direct Contracting","Date Required",IF($D62="Emergency Cases","Date Required",IF($D62=""," ","Check Mode of Proc"))))))))</f>
        <v>Date Required</v>
      </c>
      <c r="J62" s="12" t="str">
        <f t="shared" si="216"/>
        <v>Date Required</v>
      </c>
      <c r="K62" s="27" t="str">
        <f t="shared" si="1"/>
        <v>n/a</v>
      </c>
      <c r="L62" s="12" t="str">
        <f t="shared" ref="L62:Q62" si="217">IF($D62="Public Bidding","Date Required",IF($D62="Shopping","Date Required",IF($D62="Small Value Procurement","Date Required",IF($D62="Lease of Venue","Date Required",IF($D62="Agency to Agency","Date Required",IF($D62="Direct Contracting","Date Required",IF($D62="Emergency Cases","Date Required",IF($D62=""," ","Check Mode of Proc"))))))))</f>
        <v>Date Required</v>
      </c>
      <c r="M62" s="12" t="str">
        <f t="shared" si="217"/>
        <v>Date Required</v>
      </c>
      <c r="N62" s="28" t="str">
        <f t="shared" si="217"/>
        <v>Date Required</v>
      </c>
      <c r="O62" s="28" t="str">
        <f t="shared" si="217"/>
        <v>Date Required</v>
      </c>
      <c r="P62" s="28" t="str">
        <f t="shared" si="217"/>
        <v>Date Required</v>
      </c>
      <c r="Q62" s="28" t="str">
        <f t="shared" si="217"/>
        <v>Date Required</v>
      </c>
      <c r="R62" s="36" t="s">
        <v>38</v>
      </c>
      <c r="S62" s="37">
        <f t="shared" si="205"/>
        <v>0</v>
      </c>
      <c r="T62" s="41"/>
      <c r="U62" s="43"/>
      <c r="V62" s="37">
        <f t="shared" si="108"/>
        <v>0</v>
      </c>
      <c r="W62" s="41"/>
      <c r="X62" s="35"/>
      <c r="Y62" s="36" t="str">
        <f t="shared" ref="Y62:AE62" si="218">IF($D62="Public Bidding","Date Required",IF($D62="Shopping","n/a",IF($D62="Small Value Procurement","n/a",IF($D62="Lease of Venue","n/a",IF($D62="Agency to Agency","n/a",IF($D62="Direct Contracting","n/a",IF($D62="Emergency Cases","n/a","Check Mode of Proc")))))))</f>
        <v>n/a</v>
      </c>
      <c r="Z62" s="36" t="str">
        <f t="shared" si="218"/>
        <v>n/a</v>
      </c>
      <c r="AA62" s="36" t="str">
        <f t="shared" si="218"/>
        <v>n/a</v>
      </c>
      <c r="AB62" s="36" t="str">
        <f t="shared" si="218"/>
        <v>n/a</v>
      </c>
      <c r="AC62" s="36" t="str">
        <f t="shared" si="218"/>
        <v>n/a</v>
      </c>
      <c r="AD62" s="36" t="str">
        <f t="shared" si="218"/>
        <v>n/a</v>
      </c>
      <c r="AE62" s="36" t="str">
        <f t="shared" si="218"/>
        <v>n/a</v>
      </c>
      <c r="AF62" s="50"/>
      <c r="AG62" s="64"/>
      <c r="AH62" s="12" t="s">
        <v>1849</v>
      </c>
      <c r="AI62" s="18"/>
      <c r="AJ62" s="12"/>
      <c r="AK62" s="52"/>
      <c r="AL62" s="52"/>
      <c r="AM62" s="52"/>
      <c r="AN62" s="58"/>
      <c r="AO62" s="52"/>
      <c r="AP62" s="52"/>
      <c r="AQ62" s="52"/>
      <c r="AR62" s="52"/>
      <c r="AS62" s="52"/>
      <c r="AT62" s="52"/>
      <c r="AU62" s="52"/>
      <c r="AV62" s="52"/>
      <c r="AW62" s="52"/>
      <c r="AX62" s="68"/>
      <c r="AY62" s="52"/>
      <c r="AZ62" s="69"/>
      <c r="BA62" s="52"/>
      <c r="BB62" s="52"/>
      <c r="BC62" s="52"/>
    </row>
    <row r="63" spans="1:55" ht="39" customHeight="1">
      <c r="A63" s="10" t="str">
        <f>IF(C63=0,"  ",VLOOKUP(C63,CODES!$A$1:$B$143,2,FALSE))</f>
        <v/>
      </c>
      <c r="B63" s="18"/>
      <c r="C63" s="12"/>
      <c r="D63" s="12" t="s">
        <v>44</v>
      </c>
      <c r="E63" s="13" t="str">
        <f t="shared" ref="E63:H63" si="219">IF($D63="Public Bidding","Date Required",IF($D63="Shopping","n/a",IF($D63="Small Value Procurement","n/a",IF($D63="Lease of Venue","n/a",IF($D63="Agency to Agency","n/a",IF($D63="Direct Contracting","n/a",IF($D63="Emergency Cases","n/a",IF($D63=""," ","Check Mode of Proc"))))))))</f>
        <v>n/a</v>
      </c>
      <c r="F63" s="13" t="str">
        <f t="shared" si="219"/>
        <v>n/a</v>
      </c>
      <c r="G63" s="13" t="str">
        <f t="shared" si="219"/>
        <v>n/a</v>
      </c>
      <c r="H63" s="13" t="str">
        <f t="shared" si="219"/>
        <v>n/a</v>
      </c>
      <c r="I63" s="12" t="str">
        <f t="shared" ref="I63:J63" si="220">IF($D63="Public Bidding","Date Required",IF($D63="Shopping","Date Required",IF($D63="Small Value Procurement","Date Required",IF($D63="Lease of Venue","Date Required",IF($D63="Agency to Agency","Date Required",IF($D63="Direct Contracting","Date Required",IF($D63="Emergency Cases","Date Required",IF($D63=""," ","Check Mode of Proc"))))))))</f>
        <v>Date Required</v>
      </c>
      <c r="J63" s="12" t="str">
        <f t="shared" si="220"/>
        <v>Date Required</v>
      </c>
      <c r="K63" s="27" t="str">
        <f t="shared" si="1"/>
        <v>n/a</v>
      </c>
      <c r="L63" s="12" t="str">
        <f t="shared" ref="L63:Q63" si="221">IF($D63="Public Bidding","Date Required",IF($D63="Shopping","Date Required",IF($D63="Small Value Procurement","Date Required",IF($D63="Lease of Venue","Date Required",IF($D63="Agency to Agency","Date Required",IF($D63="Direct Contracting","Date Required",IF($D63="Emergency Cases","Date Required",IF($D63=""," ","Check Mode of Proc"))))))))</f>
        <v>Date Required</v>
      </c>
      <c r="M63" s="12" t="str">
        <f t="shared" si="221"/>
        <v>Date Required</v>
      </c>
      <c r="N63" s="28" t="str">
        <f t="shared" si="221"/>
        <v>Date Required</v>
      </c>
      <c r="O63" s="28" t="str">
        <f t="shared" si="221"/>
        <v>Date Required</v>
      </c>
      <c r="P63" s="28" t="str">
        <f t="shared" si="221"/>
        <v>Date Required</v>
      </c>
      <c r="Q63" s="28" t="str">
        <f t="shared" si="221"/>
        <v>Date Required</v>
      </c>
      <c r="R63" s="36" t="s">
        <v>38</v>
      </c>
      <c r="S63" s="37">
        <f t="shared" si="205"/>
        <v>0</v>
      </c>
      <c r="T63" s="41"/>
      <c r="U63" s="43"/>
      <c r="V63" s="37"/>
      <c r="W63" s="41"/>
      <c r="X63" s="35"/>
      <c r="Y63" s="36" t="str">
        <f t="shared" ref="Y63:AE63" si="222">IF($D63="Public Bidding","Date Required",IF($D63="Shopping","n/a",IF($D63="Small Value Procurement","n/a",IF($D63="Lease of Venue","n/a",IF($D63="Agency to Agency","n/a",IF($D63="Direct Contracting","n/a",IF($D63="Emergency Cases","n/a","Check Mode of Proc")))))))</f>
        <v>n/a</v>
      </c>
      <c r="Z63" s="36" t="str">
        <f t="shared" si="222"/>
        <v>n/a</v>
      </c>
      <c r="AA63" s="36" t="str">
        <f t="shared" si="222"/>
        <v>n/a</v>
      </c>
      <c r="AB63" s="36" t="str">
        <f t="shared" si="222"/>
        <v>n/a</v>
      </c>
      <c r="AC63" s="36" t="str">
        <f t="shared" si="222"/>
        <v>n/a</v>
      </c>
      <c r="AD63" s="36" t="str">
        <f t="shared" si="222"/>
        <v>n/a</v>
      </c>
      <c r="AE63" s="36" t="str">
        <f t="shared" si="222"/>
        <v>n/a</v>
      </c>
      <c r="AF63" s="50"/>
      <c r="AG63" s="64"/>
      <c r="AH63" s="12" t="s">
        <v>1850</v>
      </c>
      <c r="AI63" s="18"/>
      <c r="AJ63" s="12"/>
      <c r="AK63" s="52"/>
      <c r="AL63" s="52"/>
      <c r="AM63" s="52"/>
      <c r="AN63" s="58"/>
      <c r="AO63" s="52"/>
      <c r="AP63" s="52"/>
      <c r="AQ63" s="52"/>
      <c r="AR63" s="52"/>
      <c r="AS63" s="52"/>
      <c r="AT63" s="52"/>
      <c r="AU63" s="52"/>
      <c r="AV63" s="52"/>
      <c r="AW63" s="52"/>
      <c r="AX63" s="68"/>
      <c r="AY63" s="52"/>
      <c r="AZ63" s="69"/>
      <c r="BA63" s="52"/>
      <c r="BB63" s="52"/>
      <c r="BC63" s="52"/>
    </row>
    <row r="64" spans="1:55" ht="48.75" customHeight="1">
      <c r="A64" s="10" t="str">
        <f>IF(C64=0,"  ",VLOOKUP(C64,CODES!$A$1:$B$143,2,FALSE))</f>
        <v/>
      </c>
      <c r="B64" s="18"/>
      <c r="C64" s="12"/>
      <c r="D64" s="12" t="s">
        <v>44</v>
      </c>
      <c r="E64" s="13" t="str">
        <f t="shared" ref="E64:H64" si="223">IF($D64="Public Bidding","Date Required",IF($D64="Shopping","n/a",IF($D64="Small Value Procurement","n/a",IF($D64="Lease of Venue","n/a",IF($D64="Agency to Agency","n/a",IF($D64="Direct Contracting","n/a",IF($D64="Emergency Cases","n/a",IF($D64=""," ","Check Mode of Proc"))))))))</f>
        <v>n/a</v>
      </c>
      <c r="F64" s="13" t="str">
        <f t="shared" si="223"/>
        <v>n/a</v>
      </c>
      <c r="G64" s="13" t="str">
        <f t="shared" si="223"/>
        <v>n/a</v>
      </c>
      <c r="H64" s="13" t="str">
        <f t="shared" si="223"/>
        <v>n/a</v>
      </c>
      <c r="I64" s="12" t="str">
        <f t="shared" ref="I64:J64" si="224">IF($D64="Public Bidding","Date Required",IF($D64="Shopping","Date Required",IF($D64="Small Value Procurement","Date Required",IF($D64="Lease of Venue","Date Required",IF($D64="Agency to Agency","Date Required",IF($D64="Direct Contracting","Date Required",IF($D64="Emergency Cases","Date Required",IF($D64=""," ","Check Mode of Proc"))))))))</f>
        <v>Date Required</v>
      </c>
      <c r="J64" s="12" t="str">
        <f t="shared" si="224"/>
        <v>Date Required</v>
      </c>
      <c r="K64" s="27" t="str">
        <f t="shared" si="1"/>
        <v>n/a</v>
      </c>
      <c r="L64" s="12" t="str">
        <f t="shared" ref="L64:Q64" si="225">IF($D64="Public Bidding","Date Required",IF($D64="Shopping","Date Required",IF($D64="Small Value Procurement","Date Required",IF($D64="Lease of Venue","Date Required",IF($D64="Agency to Agency","Date Required",IF($D64="Direct Contracting","Date Required",IF($D64="Emergency Cases","Date Required",IF($D64=""," ","Check Mode of Proc"))))))))</f>
        <v>Date Required</v>
      </c>
      <c r="M64" s="12" t="str">
        <f t="shared" si="225"/>
        <v>Date Required</v>
      </c>
      <c r="N64" s="28" t="str">
        <f t="shared" si="225"/>
        <v>Date Required</v>
      </c>
      <c r="O64" s="28" t="str">
        <f t="shared" si="225"/>
        <v>Date Required</v>
      </c>
      <c r="P64" s="28" t="str">
        <f t="shared" si="225"/>
        <v>Date Required</v>
      </c>
      <c r="Q64" s="28" t="str">
        <f t="shared" si="225"/>
        <v>Date Required</v>
      </c>
      <c r="R64" s="36" t="s">
        <v>38</v>
      </c>
      <c r="S64" s="37">
        <f t="shared" si="205"/>
        <v>0</v>
      </c>
      <c r="T64" s="41"/>
      <c r="U64" s="43"/>
      <c r="V64" s="37">
        <f t="shared" ref="V64:V521" si="226">SUM(W64:X64)</f>
        <v>0</v>
      </c>
      <c r="W64" s="41"/>
      <c r="X64" s="35"/>
      <c r="Y64" s="36" t="str">
        <f t="shared" ref="Y64:AE64" si="227">IF($D64="Public Bidding","Date Required",IF($D64="Shopping","n/a",IF($D64="Small Value Procurement","n/a",IF($D64="Lease of Venue","n/a",IF($D64="Agency to Agency","n/a",IF($D64="Direct Contracting","n/a",IF($D64="Emergency Cases","n/a","Check Mode of Proc")))))))</f>
        <v>n/a</v>
      </c>
      <c r="Z64" s="36" t="str">
        <f t="shared" si="227"/>
        <v>n/a</v>
      </c>
      <c r="AA64" s="36" t="str">
        <f t="shared" si="227"/>
        <v>n/a</v>
      </c>
      <c r="AB64" s="36" t="str">
        <f t="shared" si="227"/>
        <v>n/a</v>
      </c>
      <c r="AC64" s="36" t="str">
        <f t="shared" si="227"/>
        <v>n/a</v>
      </c>
      <c r="AD64" s="36" t="str">
        <f t="shared" si="227"/>
        <v>n/a</v>
      </c>
      <c r="AE64" s="36" t="str">
        <f t="shared" si="227"/>
        <v>n/a</v>
      </c>
      <c r="AF64" s="50"/>
      <c r="AG64" s="64"/>
      <c r="AH64" s="12" t="s">
        <v>1851</v>
      </c>
      <c r="AI64" s="18"/>
      <c r="AJ64" s="12"/>
      <c r="AK64" s="52"/>
      <c r="AL64" s="52"/>
      <c r="AM64" s="52"/>
      <c r="AN64" s="58"/>
      <c r="AO64" s="52"/>
      <c r="AP64" s="52"/>
      <c r="AQ64" s="52"/>
      <c r="AR64" s="52"/>
      <c r="AS64" s="52"/>
      <c r="AT64" s="52"/>
      <c r="AU64" s="52"/>
      <c r="AV64" s="52"/>
      <c r="AW64" s="52"/>
      <c r="AX64" s="68"/>
      <c r="AY64" s="52"/>
      <c r="AZ64" s="69"/>
      <c r="BA64" s="52"/>
      <c r="BB64" s="52"/>
      <c r="BC64" s="52"/>
    </row>
    <row r="65" spans="1:55" ht="39" customHeight="1">
      <c r="A65" s="10" t="str">
        <f>IF(C65=0,"  ",VLOOKUP(C65,CODES!$A$1:$B$143,2,FALSE))</f>
        <v/>
      </c>
      <c r="B65" s="18"/>
      <c r="C65" s="12"/>
      <c r="D65" s="12" t="s">
        <v>44</v>
      </c>
      <c r="E65" s="13" t="str">
        <f t="shared" ref="E65:H65" si="228">IF($D65="Public Bidding","Date Required",IF($D65="Shopping","n/a",IF($D65="Small Value Procurement","n/a",IF($D65="Lease of Venue","n/a",IF($D65="Agency to Agency","n/a",IF($D65="Direct Contracting","n/a",IF($D65="Emergency Cases","n/a",IF($D65=""," ","Check Mode of Proc"))))))))</f>
        <v>n/a</v>
      </c>
      <c r="F65" s="13" t="str">
        <f t="shared" si="228"/>
        <v>n/a</v>
      </c>
      <c r="G65" s="13" t="str">
        <f t="shared" si="228"/>
        <v>n/a</v>
      </c>
      <c r="H65" s="13" t="str">
        <f t="shared" si="228"/>
        <v>n/a</v>
      </c>
      <c r="I65" s="12" t="str">
        <f t="shared" ref="I65:J65" si="229">IF($D65="Public Bidding","Date Required",IF($D65="Shopping","Date Required",IF($D65="Small Value Procurement","Date Required",IF($D65="Lease of Venue","Date Required",IF($D65="Agency to Agency","Date Required",IF($D65="Direct Contracting","Date Required",IF($D65="Emergency Cases","Date Required",IF($D65=""," ","Check Mode of Proc"))))))))</f>
        <v>Date Required</v>
      </c>
      <c r="J65" s="12" t="str">
        <f t="shared" si="229"/>
        <v>Date Required</v>
      </c>
      <c r="K65" s="27" t="str">
        <f t="shared" si="1"/>
        <v>n/a</v>
      </c>
      <c r="L65" s="12" t="str">
        <f t="shared" ref="L65:Q65" si="230">IF($D65="Public Bidding","Date Required",IF($D65="Shopping","Date Required",IF($D65="Small Value Procurement","Date Required",IF($D65="Lease of Venue","Date Required",IF($D65="Agency to Agency","Date Required",IF($D65="Direct Contracting","Date Required",IF($D65="Emergency Cases","Date Required",IF($D65=""," ","Check Mode of Proc"))))))))</f>
        <v>Date Required</v>
      </c>
      <c r="M65" s="12" t="str">
        <f t="shared" si="230"/>
        <v>Date Required</v>
      </c>
      <c r="N65" s="28" t="str">
        <f t="shared" si="230"/>
        <v>Date Required</v>
      </c>
      <c r="O65" s="28" t="str">
        <f t="shared" si="230"/>
        <v>Date Required</v>
      </c>
      <c r="P65" s="28" t="str">
        <f t="shared" si="230"/>
        <v>Date Required</v>
      </c>
      <c r="Q65" s="28" t="str">
        <f t="shared" si="230"/>
        <v>Date Required</v>
      </c>
      <c r="R65" s="36" t="s">
        <v>38</v>
      </c>
      <c r="S65" s="37">
        <f t="shared" si="205"/>
        <v>0</v>
      </c>
      <c r="T65" s="41"/>
      <c r="U65" s="43"/>
      <c r="V65" s="37">
        <f t="shared" si="226"/>
        <v>0</v>
      </c>
      <c r="W65" s="41"/>
      <c r="X65" s="35"/>
      <c r="Y65" s="36" t="str">
        <f t="shared" ref="Y65:AE65" si="231">IF($D65="Public Bidding","Date Required",IF($D65="Shopping","n/a",IF($D65="Small Value Procurement","n/a",IF($D65="Lease of Venue","n/a",IF($D65="Agency to Agency","n/a",IF($D65="Direct Contracting","n/a",IF($D65="Emergency Cases","n/a","Check Mode of Proc")))))))</f>
        <v>n/a</v>
      </c>
      <c r="Z65" s="36" t="str">
        <f t="shared" si="231"/>
        <v>n/a</v>
      </c>
      <c r="AA65" s="36" t="str">
        <f t="shared" si="231"/>
        <v>n/a</v>
      </c>
      <c r="AB65" s="36" t="str">
        <f t="shared" si="231"/>
        <v>n/a</v>
      </c>
      <c r="AC65" s="36" t="str">
        <f t="shared" si="231"/>
        <v>n/a</v>
      </c>
      <c r="AD65" s="36" t="str">
        <f t="shared" si="231"/>
        <v>n/a</v>
      </c>
      <c r="AE65" s="36" t="str">
        <f t="shared" si="231"/>
        <v>n/a</v>
      </c>
      <c r="AF65" s="50"/>
      <c r="AG65" s="64"/>
      <c r="AH65" s="12" t="s">
        <v>1852</v>
      </c>
      <c r="AI65" s="18"/>
      <c r="AJ65" s="12"/>
      <c r="AK65" s="52"/>
      <c r="AL65" s="52"/>
      <c r="AM65" s="52"/>
      <c r="AN65" s="58"/>
      <c r="AO65" s="52"/>
      <c r="AP65" s="52"/>
      <c r="AQ65" s="52"/>
      <c r="AR65" s="52"/>
      <c r="AS65" s="52"/>
      <c r="AT65" s="52"/>
      <c r="AU65" s="52"/>
      <c r="AV65" s="52"/>
      <c r="AW65" s="52"/>
      <c r="AX65" s="68"/>
      <c r="AY65" s="52"/>
      <c r="AZ65" s="69"/>
      <c r="BA65" s="52"/>
      <c r="BB65" s="52"/>
      <c r="BC65" s="52"/>
    </row>
    <row r="66" spans="1:55" ht="39" customHeight="1">
      <c r="A66" s="10" t="str">
        <f>IF(C66=0,"  ",VLOOKUP(C66,CODES!$A$1:$B$143,2,FALSE))</f>
        <v/>
      </c>
      <c r="B66" s="18"/>
      <c r="C66" s="12"/>
      <c r="D66" s="12" t="s">
        <v>44</v>
      </c>
      <c r="E66" s="13" t="str">
        <f t="shared" ref="E66:H66" si="232">IF($D66="Public Bidding","Date Required",IF($D66="Shopping","n/a",IF($D66="Small Value Procurement","n/a",IF($D66="Lease of Venue","n/a",IF($D66="Agency to Agency","n/a",IF($D66="Direct Contracting","n/a",IF($D66="Emergency Cases","n/a",IF($D66=""," ","Check Mode of Proc"))))))))</f>
        <v>n/a</v>
      </c>
      <c r="F66" s="13" t="str">
        <f t="shared" si="232"/>
        <v>n/a</v>
      </c>
      <c r="G66" s="13" t="str">
        <f t="shared" si="232"/>
        <v>n/a</v>
      </c>
      <c r="H66" s="13" t="str">
        <f t="shared" si="232"/>
        <v>n/a</v>
      </c>
      <c r="I66" s="12" t="str">
        <f t="shared" ref="I66:J66" si="233">IF($D66="Public Bidding","Date Required",IF($D66="Shopping","Date Required",IF($D66="Small Value Procurement","Date Required",IF($D66="Lease of Venue","Date Required",IF($D66="Agency to Agency","Date Required",IF($D66="Direct Contracting","Date Required",IF($D66="Emergency Cases","Date Required",IF($D66=""," ","Check Mode of Proc"))))))))</f>
        <v>Date Required</v>
      </c>
      <c r="J66" s="12" t="str">
        <f t="shared" si="233"/>
        <v>Date Required</v>
      </c>
      <c r="K66" s="27" t="str">
        <f t="shared" si="1"/>
        <v>n/a</v>
      </c>
      <c r="L66" s="12" t="str">
        <f t="shared" ref="L66:Q66" si="234">IF($D66="Public Bidding","Date Required",IF($D66="Shopping","Date Required",IF($D66="Small Value Procurement","Date Required",IF($D66="Lease of Venue","Date Required",IF($D66="Agency to Agency","Date Required",IF($D66="Direct Contracting","Date Required",IF($D66="Emergency Cases","Date Required",IF($D66=""," ","Check Mode of Proc"))))))))</f>
        <v>Date Required</v>
      </c>
      <c r="M66" s="12" t="str">
        <f t="shared" si="234"/>
        <v>Date Required</v>
      </c>
      <c r="N66" s="28" t="str">
        <f t="shared" si="234"/>
        <v>Date Required</v>
      </c>
      <c r="O66" s="28" t="str">
        <f t="shared" si="234"/>
        <v>Date Required</v>
      </c>
      <c r="P66" s="28" t="str">
        <f t="shared" si="234"/>
        <v>Date Required</v>
      </c>
      <c r="Q66" s="28" t="str">
        <f t="shared" si="234"/>
        <v>Date Required</v>
      </c>
      <c r="R66" s="36" t="s">
        <v>38</v>
      </c>
      <c r="S66" s="37">
        <f t="shared" si="205"/>
        <v>0</v>
      </c>
      <c r="T66" s="41"/>
      <c r="U66" s="43"/>
      <c r="V66" s="37">
        <f t="shared" si="226"/>
        <v>0</v>
      </c>
      <c r="W66" s="41"/>
      <c r="X66" s="35"/>
      <c r="Y66" s="36" t="str">
        <f t="shared" ref="Y66:AE66" si="235">IF($D66="Public Bidding","Date Required",IF($D66="Shopping","n/a",IF($D66="Small Value Procurement","n/a",IF($D66="Lease of Venue","n/a",IF($D66="Agency to Agency","n/a",IF($D66="Direct Contracting","n/a",IF($D66="Emergency Cases","n/a","Check Mode of Proc")))))))</f>
        <v>n/a</v>
      </c>
      <c r="Z66" s="36" t="str">
        <f t="shared" si="235"/>
        <v>n/a</v>
      </c>
      <c r="AA66" s="36" t="str">
        <f t="shared" si="235"/>
        <v>n/a</v>
      </c>
      <c r="AB66" s="36" t="str">
        <f t="shared" si="235"/>
        <v>n/a</v>
      </c>
      <c r="AC66" s="36" t="str">
        <f t="shared" si="235"/>
        <v>n/a</v>
      </c>
      <c r="AD66" s="36" t="str">
        <f t="shared" si="235"/>
        <v>n/a</v>
      </c>
      <c r="AE66" s="36" t="str">
        <f t="shared" si="235"/>
        <v>n/a</v>
      </c>
      <c r="AF66" s="50"/>
      <c r="AG66" s="64"/>
      <c r="AH66" s="12" t="s">
        <v>1853</v>
      </c>
      <c r="AI66" s="18"/>
      <c r="AJ66" s="12"/>
      <c r="AK66" s="52"/>
      <c r="AL66" s="52"/>
      <c r="AM66" s="52"/>
      <c r="AN66" s="58"/>
      <c r="AO66" s="52"/>
      <c r="AP66" s="52"/>
      <c r="AQ66" s="52"/>
      <c r="AR66" s="52"/>
      <c r="AS66" s="52"/>
      <c r="AT66" s="52"/>
      <c r="AU66" s="52"/>
      <c r="AV66" s="52"/>
      <c r="AW66" s="52"/>
      <c r="AX66" s="68"/>
      <c r="AY66" s="52"/>
      <c r="AZ66" s="69"/>
      <c r="BA66" s="52"/>
      <c r="BB66" s="52"/>
      <c r="BC66" s="52"/>
    </row>
    <row r="67" spans="1:55" ht="57" customHeight="1">
      <c r="A67" s="10" t="str">
        <f>IF(C67=0,"  ",VLOOKUP(C67,CODES!$A$1:$B$143,2,FALSE))</f>
        <v/>
      </c>
      <c r="B67" s="18"/>
      <c r="C67" s="12"/>
      <c r="D67" s="12" t="s">
        <v>44</v>
      </c>
      <c r="E67" s="13" t="str">
        <f t="shared" ref="E67:H67" si="236">IF($D67="Public Bidding","Date Required",IF($D67="Shopping","n/a",IF($D67="Small Value Procurement","n/a",IF($D67="Lease of Venue","n/a",IF($D67="Agency to Agency","n/a",IF($D67="Direct Contracting","n/a",IF($D67="Emergency Cases","n/a",IF($D67=""," ","Check Mode of Proc"))))))))</f>
        <v>n/a</v>
      </c>
      <c r="F67" s="13" t="str">
        <f t="shared" si="236"/>
        <v>n/a</v>
      </c>
      <c r="G67" s="13" t="str">
        <f t="shared" si="236"/>
        <v>n/a</v>
      </c>
      <c r="H67" s="13" t="str">
        <f t="shared" si="236"/>
        <v>n/a</v>
      </c>
      <c r="I67" s="12" t="str">
        <f t="shared" ref="I67:J67" si="237">IF($D67="Public Bidding","Date Required",IF($D67="Shopping","Date Required",IF($D67="Small Value Procurement","Date Required",IF($D67="Lease of Venue","Date Required",IF($D67="Agency to Agency","Date Required",IF($D67="Direct Contracting","Date Required",IF($D67="Emergency Cases","Date Required",IF($D67=""," ","Check Mode of Proc"))))))))</f>
        <v>Date Required</v>
      </c>
      <c r="J67" s="12" t="str">
        <f t="shared" si="237"/>
        <v>Date Required</v>
      </c>
      <c r="K67" s="27" t="str">
        <f t="shared" si="1"/>
        <v>n/a</v>
      </c>
      <c r="L67" s="12" t="str">
        <f t="shared" ref="L67:Q67" si="238">IF($D67="Public Bidding","Date Required",IF($D67="Shopping","Date Required",IF($D67="Small Value Procurement","Date Required",IF($D67="Lease of Venue","Date Required",IF($D67="Agency to Agency","Date Required",IF($D67="Direct Contracting","Date Required",IF($D67="Emergency Cases","Date Required",IF($D67=""," ","Check Mode of Proc"))))))))</f>
        <v>Date Required</v>
      </c>
      <c r="M67" s="12" t="str">
        <f t="shared" si="238"/>
        <v>Date Required</v>
      </c>
      <c r="N67" s="28" t="str">
        <f t="shared" si="238"/>
        <v>Date Required</v>
      </c>
      <c r="O67" s="28" t="str">
        <f t="shared" si="238"/>
        <v>Date Required</v>
      </c>
      <c r="P67" s="28" t="str">
        <f t="shared" si="238"/>
        <v>Date Required</v>
      </c>
      <c r="Q67" s="28" t="str">
        <f t="shared" si="238"/>
        <v>Date Required</v>
      </c>
      <c r="R67" s="36" t="s">
        <v>38</v>
      </c>
      <c r="S67" s="37">
        <f t="shared" si="205"/>
        <v>0</v>
      </c>
      <c r="T67" s="41"/>
      <c r="U67" s="43"/>
      <c r="V67" s="37">
        <f t="shared" si="226"/>
        <v>0</v>
      </c>
      <c r="W67" s="41"/>
      <c r="X67" s="35"/>
      <c r="Y67" s="36" t="str">
        <f t="shared" ref="Y67:AE67" si="239">IF($D67="Public Bidding","Date Required",IF($D67="Shopping","n/a",IF($D67="Small Value Procurement","n/a",IF($D67="Lease of Venue","n/a",IF($D67="Agency to Agency","n/a",IF($D67="Direct Contracting","n/a",IF($D67="Emergency Cases","n/a","Check Mode of Proc")))))))</f>
        <v>n/a</v>
      </c>
      <c r="Z67" s="36" t="str">
        <f t="shared" si="239"/>
        <v>n/a</v>
      </c>
      <c r="AA67" s="36" t="str">
        <f t="shared" si="239"/>
        <v>n/a</v>
      </c>
      <c r="AB67" s="36" t="str">
        <f t="shared" si="239"/>
        <v>n/a</v>
      </c>
      <c r="AC67" s="36" t="str">
        <f t="shared" si="239"/>
        <v>n/a</v>
      </c>
      <c r="AD67" s="36" t="str">
        <f t="shared" si="239"/>
        <v>n/a</v>
      </c>
      <c r="AE67" s="36" t="str">
        <f t="shared" si="239"/>
        <v>n/a</v>
      </c>
      <c r="AF67" s="50"/>
      <c r="AG67" s="64"/>
      <c r="AH67" s="12" t="s">
        <v>1854</v>
      </c>
      <c r="AI67" s="18"/>
      <c r="AJ67" s="12"/>
      <c r="AK67" s="52"/>
      <c r="AL67" s="52"/>
      <c r="AM67" s="52"/>
      <c r="AN67" s="58"/>
      <c r="AO67" s="52"/>
      <c r="AP67" s="52"/>
      <c r="AQ67" s="52"/>
      <c r="AR67" s="52"/>
      <c r="AS67" s="52"/>
      <c r="AT67" s="52"/>
      <c r="AU67" s="52"/>
      <c r="AV67" s="52"/>
      <c r="AW67" s="52"/>
      <c r="AX67" s="68"/>
      <c r="AY67" s="52"/>
      <c r="AZ67" s="69"/>
      <c r="BA67" s="52"/>
      <c r="BB67" s="52"/>
      <c r="BC67" s="52"/>
    </row>
    <row r="68" spans="1:55" ht="39" customHeight="1">
      <c r="A68" s="10" t="str">
        <f>IF(C68=0,"  ",VLOOKUP(C68,CODES!$A$1:$B$143,2,FALSE))</f>
        <v/>
      </c>
      <c r="B68" s="18"/>
      <c r="C68" s="12"/>
      <c r="D68" s="12" t="s">
        <v>44</v>
      </c>
      <c r="E68" s="13" t="str">
        <f t="shared" ref="E68:H68" si="240">IF($D68="Public Bidding","Date Required",IF($D68="Shopping","n/a",IF($D68="Small Value Procurement","n/a",IF($D68="Lease of Venue","n/a",IF($D68="Agency to Agency","n/a",IF($D68="Direct Contracting","n/a",IF($D68="Emergency Cases","n/a",IF($D68=""," ","Check Mode of Proc"))))))))</f>
        <v>n/a</v>
      </c>
      <c r="F68" s="13" t="str">
        <f t="shared" si="240"/>
        <v>n/a</v>
      </c>
      <c r="G68" s="13" t="str">
        <f t="shared" si="240"/>
        <v>n/a</v>
      </c>
      <c r="H68" s="13" t="str">
        <f t="shared" si="240"/>
        <v>n/a</v>
      </c>
      <c r="I68" s="12" t="str">
        <f t="shared" ref="I68:J68" si="241">IF($D68="Public Bidding","Date Required",IF($D68="Shopping","Date Required",IF($D68="Small Value Procurement","Date Required",IF($D68="Lease of Venue","Date Required",IF($D68="Agency to Agency","Date Required",IF($D68="Direct Contracting","Date Required",IF($D68="Emergency Cases","Date Required",IF($D68=""," ","Check Mode of Proc"))))))))</f>
        <v>Date Required</v>
      </c>
      <c r="J68" s="12" t="str">
        <f t="shared" si="241"/>
        <v>Date Required</v>
      </c>
      <c r="K68" s="27" t="str">
        <f t="shared" si="1"/>
        <v>n/a</v>
      </c>
      <c r="L68" s="12" t="str">
        <f t="shared" ref="L68:Q68" si="242">IF($D68="Public Bidding","Date Required",IF($D68="Shopping","Date Required",IF($D68="Small Value Procurement","Date Required",IF($D68="Lease of Venue","Date Required",IF($D68="Agency to Agency","Date Required",IF($D68="Direct Contracting","Date Required",IF($D68="Emergency Cases","Date Required",IF($D68=""," ","Check Mode of Proc"))))))))</f>
        <v>Date Required</v>
      </c>
      <c r="M68" s="12" t="str">
        <f t="shared" si="242"/>
        <v>Date Required</v>
      </c>
      <c r="N68" s="28" t="str">
        <f t="shared" si="242"/>
        <v>Date Required</v>
      </c>
      <c r="O68" s="28" t="str">
        <f t="shared" si="242"/>
        <v>Date Required</v>
      </c>
      <c r="P68" s="28" t="str">
        <f t="shared" si="242"/>
        <v>Date Required</v>
      </c>
      <c r="Q68" s="28" t="str">
        <f t="shared" si="242"/>
        <v>Date Required</v>
      </c>
      <c r="R68" s="36" t="s">
        <v>38</v>
      </c>
      <c r="S68" s="37">
        <f t="shared" si="205"/>
        <v>0</v>
      </c>
      <c r="T68" s="41"/>
      <c r="U68" s="43"/>
      <c r="V68" s="37">
        <f t="shared" si="226"/>
        <v>0</v>
      </c>
      <c r="W68" s="41"/>
      <c r="X68" s="35"/>
      <c r="Y68" s="36" t="str">
        <f t="shared" ref="Y68:AE68" si="243">IF($D68="Public Bidding","Date Required",IF($D68="Shopping","n/a",IF($D68="Small Value Procurement","n/a",IF($D68="Lease of Venue","n/a",IF($D68="Agency to Agency","n/a",IF($D68="Direct Contracting","n/a",IF($D68="Emergency Cases","n/a","Check Mode of Proc")))))))</f>
        <v>n/a</v>
      </c>
      <c r="Z68" s="36" t="str">
        <f t="shared" si="243"/>
        <v>n/a</v>
      </c>
      <c r="AA68" s="36" t="str">
        <f t="shared" si="243"/>
        <v>n/a</v>
      </c>
      <c r="AB68" s="36" t="str">
        <f t="shared" si="243"/>
        <v>n/a</v>
      </c>
      <c r="AC68" s="36" t="str">
        <f t="shared" si="243"/>
        <v>n/a</v>
      </c>
      <c r="AD68" s="36" t="str">
        <f t="shared" si="243"/>
        <v>n/a</v>
      </c>
      <c r="AE68" s="36" t="str">
        <f t="shared" si="243"/>
        <v>n/a</v>
      </c>
      <c r="AF68" s="50"/>
      <c r="AG68" s="64"/>
      <c r="AH68" s="12" t="s">
        <v>1855</v>
      </c>
      <c r="AI68" s="18"/>
      <c r="AJ68" s="12"/>
      <c r="AK68" s="52"/>
      <c r="AL68" s="52"/>
      <c r="AM68" s="52"/>
      <c r="AN68" s="58"/>
      <c r="AO68" s="52"/>
      <c r="AP68" s="52"/>
      <c r="AQ68" s="52"/>
      <c r="AR68" s="52"/>
      <c r="AS68" s="52"/>
      <c r="AT68" s="52"/>
      <c r="AU68" s="52"/>
      <c r="AV68" s="52"/>
      <c r="AW68" s="52"/>
      <c r="AX68" s="68"/>
      <c r="AY68" s="52"/>
      <c r="AZ68" s="69"/>
      <c r="BA68" s="52"/>
      <c r="BB68" s="52"/>
      <c r="BC68" s="52"/>
    </row>
    <row r="69" spans="1:55" ht="39" customHeight="1">
      <c r="A69" s="10" t="str">
        <f>IF(C69=0,"  ",VLOOKUP(C69,CODES!$A$1:$B$143,2,FALSE))</f>
        <v/>
      </c>
      <c r="B69" s="18"/>
      <c r="C69" s="12"/>
      <c r="D69" s="12" t="s">
        <v>44</v>
      </c>
      <c r="E69" s="13" t="str">
        <f t="shared" ref="E69:H69" si="244">IF($D69="Public Bidding","Date Required",IF($D69="Shopping","n/a",IF($D69="Small Value Procurement","n/a",IF($D69="Lease of Venue","n/a",IF($D69="Agency to Agency","n/a",IF($D69="Direct Contracting","n/a",IF($D69="Emergency Cases","n/a",IF($D69=""," ","Check Mode of Proc"))))))))</f>
        <v>n/a</v>
      </c>
      <c r="F69" s="13" t="str">
        <f t="shared" si="244"/>
        <v>n/a</v>
      </c>
      <c r="G69" s="13" t="str">
        <f t="shared" si="244"/>
        <v>n/a</v>
      </c>
      <c r="H69" s="13" t="str">
        <f t="shared" si="244"/>
        <v>n/a</v>
      </c>
      <c r="I69" s="12" t="str">
        <f t="shared" ref="I69:J69" si="245">IF($D69="Public Bidding","Date Required",IF($D69="Shopping","Date Required",IF($D69="Small Value Procurement","Date Required",IF($D69="Lease of Venue","Date Required",IF($D69="Agency to Agency","Date Required",IF($D69="Direct Contracting","Date Required",IF($D69="Emergency Cases","Date Required",IF($D69=""," ","Check Mode of Proc"))))))))</f>
        <v>Date Required</v>
      </c>
      <c r="J69" s="12" t="str">
        <f t="shared" si="245"/>
        <v>Date Required</v>
      </c>
      <c r="K69" s="27" t="str">
        <f t="shared" si="1"/>
        <v>n/a</v>
      </c>
      <c r="L69" s="12" t="str">
        <f t="shared" ref="L69:Q69" si="246">IF($D69="Public Bidding","Date Required",IF($D69="Shopping","Date Required",IF($D69="Small Value Procurement","Date Required",IF($D69="Lease of Venue","Date Required",IF($D69="Agency to Agency","Date Required",IF($D69="Direct Contracting","Date Required",IF($D69="Emergency Cases","Date Required",IF($D69=""," ","Check Mode of Proc"))))))))</f>
        <v>Date Required</v>
      </c>
      <c r="M69" s="12" t="str">
        <f t="shared" si="246"/>
        <v>Date Required</v>
      </c>
      <c r="N69" s="28" t="str">
        <f t="shared" si="246"/>
        <v>Date Required</v>
      </c>
      <c r="O69" s="28" t="str">
        <f t="shared" si="246"/>
        <v>Date Required</v>
      </c>
      <c r="P69" s="28" t="str">
        <f t="shared" si="246"/>
        <v>Date Required</v>
      </c>
      <c r="Q69" s="28" t="str">
        <f t="shared" si="246"/>
        <v>Date Required</v>
      </c>
      <c r="R69" s="36" t="s">
        <v>38</v>
      </c>
      <c r="S69" s="37">
        <f t="shared" si="205"/>
        <v>0</v>
      </c>
      <c r="T69" s="41"/>
      <c r="U69" s="43"/>
      <c r="V69" s="37">
        <f t="shared" si="226"/>
        <v>0</v>
      </c>
      <c r="W69" s="41"/>
      <c r="X69" s="35"/>
      <c r="Y69" s="36" t="str">
        <f t="shared" ref="Y69:AE69" si="247">IF($D69="Public Bidding","Date Required",IF($D69="Shopping","n/a",IF($D69="Small Value Procurement","n/a",IF($D69="Lease of Venue","n/a",IF($D69="Agency to Agency","n/a",IF($D69="Direct Contracting","n/a",IF($D69="Emergency Cases","n/a","Check Mode of Proc")))))))</f>
        <v>n/a</v>
      </c>
      <c r="Z69" s="36" t="str">
        <f t="shared" si="247"/>
        <v>n/a</v>
      </c>
      <c r="AA69" s="36" t="str">
        <f t="shared" si="247"/>
        <v>n/a</v>
      </c>
      <c r="AB69" s="36" t="str">
        <f t="shared" si="247"/>
        <v>n/a</v>
      </c>
      <c r="AC69" s="36" t="str">
        <f t="shared" si="247"/>
        <v>n/a</v>
      </c>
      <c r="AD69" s="36" t="str">
        <f t="shared" si="247"/>
        <v>n/a</v>
      </c>
      <c r="AE69" s="36" t="str">
        <f t="shared" si="247"/>
        <v>n/a</v>
      </c>
      <c r="AF69" s="50"/>
      <c r="AG69" s="64"/>
      <c r="AH69" s="12" t="s">
        <v>1856</v>
      </c>
      <c r="AI69" s="18"/>
      <c r="AJ69" s="12"/>
      <c r="AK69" s="52"/>
      <c r="AL69" s="52"/>
      <c r="AM69" s="52"/>
      <c r="AN69" s="58"/>
      <c r="AO69" s="52"/>
      <c r="AP69" s="52"/>
      <c r="AQ69" s="52"/>
      <c r="AR69" s="52"/>
      <c r="AS69" s="52"/>
      <c r="AT69" s="52"/>
      <c r="AU69" s="52"/>
      <c r="AV69" s="52"/>
      <c r="AW69" s="52"/>
      <c r="AX69" s="68"/>
      <c r="AY69" s="52"/>
      <c r="AZ69" s="69"/>
      <c r="BA69" s="52"/>
      <c r="BB69" s="52"/>
      <c r="BC69" s="52"/>
    </row>
    <row r="70" spans="1:55" ht="39" customHeight="1">
      <c r="A70" s="10" t="str">
        <f>IF(C70=0,"  ",VLOOKUP(C70,CODES!$A$1:$B$143,2,FALSE))</f>
        <v/>
      </c>
      <c r="B70" s="18"/>
      <c r="C70" s="12"/>
      <c r="D70" s="12" t="s">
        <v>44</v>
      </c>
      <c r="E70" s="13" t="str">
        <f t="shared" ref="E70:H70" si="248">IF($D70="Public Bidding","Date Required",IF($D70="Shopping","n/a",IF($D70="Small Value Procurement","n/a",IF($D70="Lease of Venue","n/a",IF($D70="Agency to Agency","n/a",IF($D70="Direct Contracting","n/a",IF($D70="Emergency Cases","n/a",IF($D70=""," ","Check Mode of Proc"))))))))</f>
        <v>n/a</v>
      </c>
      <c r="F70" s="13" t="str">
        <f t="shared" si="248"/>
        <v>n/a</v>
      </c>
      <c r="G70" s="13" t="str">
        <f t="shared" si="248"/>
        <v>n/a</v>
      </c>
      <c r="H70" s="13" t="str">
        <f t="shared" si="248"/>
        <v>n/a</v>
      </c>
      <c r="I70" s="12" t="str">
        <f t="shared" ref="I70:J70" si="249">IF($D70="Public Bidding","Date Required",IF($D70="Shopping","Date Required",IF($D70="Small Value Procurement","Date Required",IF($D70="Lease of Venue","Date Required",IF($D70="Agency to Agency","Date Required",IF($D70="Direct Contracting","Date Required",IF($D70="Emergency Cases","Date Required",IF($D70=""," ","Check Mode of Proc"))))))))</f>
        <v>Date Required</v>
      </c>
      <c r="J70" s="12" t="str">
        <f t="shared" si="249"/>
        <v>Date Required</v>
      </c>
      <c r="K70" s="27" t="str">
        <f t="shared" si="1"/>
        <v>n/a</v>
      </c>
      <c r="L70" s="12" t="str">
        <f t="shared" ref="L70:Q70" si="250">IF($D70="Public Bidding","Date Required",IF($D70="Shopping","Date Required",IF($D70="Small Value Procurement","Date Required",IF($D70="Lease of Venue","Date Required",IF($D70="Agency to Agency","Date Required",IF($D70="Direct Contracting","Date Required",IF($D70="Emergency Cases","Date Required",IF($D70=""," ","Check Mode of Proc"))))))))</f>
        <v>Date Required</v>
      </c>
      <c r="M70" s="12" t="str">
        <f t="shared" si="250"/>
        <v>Date Required</v>
      </c>
      <c r="N70" s="28" t="str">
        <f t="shared" si="250"/>
        <v>Date Required</v>
      </c>
      <c r="O70" s="28" t="str">
        <f t="shared" si="250"/>
        <v>Date Required</v>
      </c>
      <c r="P70" s="28" t="str">
        <f t="shared" si="250"/>
        <v>Date Required</v>
      </c>
      <c r="Q70" s="28" t="str">
        <f t="shared" si="250"/>
        <v>Date Required</v>
      </c>
      <c r="R70" s="36" t="s">
        <v>38</v>
      </c>
      <c r="S70" s="37">
        <f t="shared" si="205"/>
        <v>0</v>
      </c>
      <c r="T70" s="41"/>
      <c r="U70" s="43"/>
      <c r="V70" s="37">
        <f t="shared" si="226"/>
        <v>0</v>
      </c>
      <c r="W70" s="41"/>
      <c r="X70" s="35"/>
      <c r="Y70" s="36" t="str">
        <f t="shared" ref="Y70:AE70" si="251">IF($D70="Public Bidding","Date Required",IF($D70="Shopping","n/a",IF($D70="Small Value Procurement","n/a",IF($D70="Lease of Venue","n/a",IF($D70="Agency to Agency","n/a",IF($D70="Direct Contracting","n/a",IF($D70="Emergency Cases","n/a","Check Mode of Proc")))))))</f>
        <v>n/a</v>
      </c>
      <c r="Z70" s="36" t="str">
        <f t="shared" si="251"/>
        <v>n/a</v>
      </c>
      <c r="AA70" s="36" t="str">
        <f t="shared" si="251"/>
        <v>n/a</v>
      </c>
      <c r="AB70" s="36" t="str">
        <f t="shared" si="251"/>
        <v>n/a</v>
      </c>
      <c r="AC70" s="36" t="str">
        <f t="shared" si="251"/>
        <v>n/a</v>
      </c>
      <c r="AD70" s="36" t="str">
        <f t="shared" si="251"/>
        <v>n/a</v>
      </c>
      <c r="AE70" s="36" t="str">
        <f t="shared" si="251"/>
        <v>n/a</v>
      </c>
      <c r="AF70" s="50"/>
      <c r="AG70" s="64"/>
      <c r="AH70" s="12" t="s">
        <v>1857</v>
      </c>
      <c r="AI70" s="18"/>
      <c r="AJ70" s="12"/>
      <c r="AK70" s="52"/>
      <c r="AL70" s="52"/>
      <c r="AM70" s="52"/>
      <c r="AN70" s="58"/>
      <c r="AO70" s="52"/>
      <c r="AP70" s="52"/>
      <c r="AQ70" s="52"/>
      <c r="AR70" s="52"/>
      <c r="AS70" s="52"/>
      <c r="AT70" s="52"/>
      <c r="AU70" s="52"/>
      <c r="AV70" s="52"/>
      <c r="AW70" s="52"/>
      <c r="AX70" s="68"/>
      <c r="AY70" s="52"/>
      <c r="AZ70" s="69"/>
      <c r="BA70" s="52"/>
      <c r="BB70" s="52"/>
      <c r="BC70" s="52"/>
    </row>
    <row r="71" spans="1:55" ht="39" customHeight="1">
      <c r="A71" s="10" t="str">
        <f>IF(C71=0,"  ",VLOOKUP(C71,CODES!$A$1:$B$143,2,FALSE))</f>
        <v/>
      </c>
      <c r="B71" s="18"/>
      <c r="C71" s="12"/>
      <c r="D71" s="12" t="s">
        <v>44</v>
      </c>
      <c r="E71" s="13" t="str">
        <f t="shared" ref="E71:H71" si="252">IF($D71="Public Bidding","Date Required",IF($D71="Shopping","n/a",IF($D71="Small Value Procurement","n/a",IF($D71="Lease of Venue","n/a",IF($D71="Agency to Agency","n/a",IF($D71="Direct Contracting","n/a",IF($D71="Emergency Cases","n/a",IF($D71=""," ","Check Mode of Proc"))))))))</f>
        <v>n/a</v>
      </c>
      <c r="F71" s="13" t="str">
        <f t="shared" si="252"/>
        <v>n/a</v>
      </c>
      <c r="G71" s="13" t="str">
        <f t="shared" si="252"/>
        <v>n/a</v>
      </c>
      <c r="H71" s="13" t="str">
        <f t="shared" si="252"/>
        <v>n/a</v>
      </c>
      <c r="I71" s="12" t="str">
        <f t="shared" ref="I71:J71" si="253">IF($D71="Public Bidding","Date Required",IF($D71="Shopping","Date Required",IF($D71="Small Value Procurement","Date Required",IF($D71="Lease of Venue","Date Required",IF($D71="Agency to Agency","Date Required",IF($D71="Direct Contracting","Date Required",IF($D71="Emergency Cases","Date Required",IF($D71=""," ","Check Mode of Proc"))))))))</f>
        <v>Date Required</v>
      </c>
      <c r="J71" s="12" t="str">
        <f t="shared" si="253"/>
        <v>Date Required</v>
      </c>
      <c r="K71" s="27" t="str">
        <f t="shared" si="1"/>
        <v>n/a</v>
      </c>
      <c r="L71" s="12" t="str">
        <f t="shared" ref="L71:Q71" si="254">IF($D71="Public Bidding","Date Required",IF($D71="Shopping","Date Required",IF($D71="Small Value Procurement","Date Required",IF($D71="Lease of Venue","Date Required",IF($D71="Agency to Agency","Date Required",IF($D71="Direct Contracting","Date Required",IF($D71="Emergency Cases","Date Required",IF($D71=""," ","Check Mode of Proc"))))))))</f>
        <v>Date Required</v>
      </c>
      <c r="M71" s="12" t="str">
        <f t="shared" si="254"/>
        <v>Date Required</v>
      </c>
      <c r="N71" s="28" t="str">
        <f t="shared" si="254"/>
        <v>Date Required</v>
      </c>
      <c r="O71" s="28" t="str">
        <f t="shared" si="254"/>
        <v>Date Required</v>
      </c>
      <c r="P71" s="28" t="str">
        <f t="shared" si="254"/>
        <v>Date Required</v>
      </c>
      <c r="Q71" s="28" t="str">
        <f t="shared" si="254"/>
        <v>Date Required</v>
      </c>
      <c r="R71" s="36" t="s">
        <v>38</v>
      </c>
      <c r="S71" s="37">
        <f t="shared" si="205"/>
        <v>0</v>
      </c>
      <c r="T71" s="41"/>
      <c r="U71" s="43"/>
      <c r="V71" s="37">
        <f t="shared" si="226"/>
        <v>0</v>
      </c>
      <c r="W71" s="41"/>
      <c r="X71" s="35"/>
      <c r="Y71" s="36" t="str">
        <f t="shared" ref="Y71:AE71" si="255">IF($D71="Public Bidding","Date Required",IF($D71="Shopping","n/a",IF($D71="Small Value Procurement","n/a",IF($D71="Lease of Venue","n/a",IF($D71="Agency to Agency","n/a",IF($D71="Direct Contracting","n/a",IF($D71="Emergency Cases","n/a","Check Mode of Proc")))))))</f>
        <v>n/a</v>
      </c>
      <c r="Z71" s="36" t="str">
        <f t="shared" si="255"/>
        <v>n/a</v>
      </c>
      <c r="AA71" s="36" t="str">
        <f t="shared" si="255"/>
        <v>n/a</v>
      </c>
      <c r="AB71" s="36" t="str">
        <f t="shared" si="255"/>
        <v>n/a</v>
      </c>
      <c r="AC71" s="36" t="str">
        <f t="shared" si="255"/>
        <v>n/a</v>
      </c>
      <c r="AD71" s="36" t="str">
        <f t="shared" si="255"/>
        <v>n/a</v>
      </c>
      <c r="AE71" s="36" t="str">
        <f t="shared" si="255"/>
        <v>n/a</v>
      </c>
      <c r="AF71" s="50"/>
      <c r="AG71" s="64"/>
      <c r="AH71" s="12" t="s">
        <v>1858</v>
      </c>
      <c r="AI71" s="18"/>
      <c r="AJ71" s="12"/>
      <c r="AK71" s="52"/>
      <c r="AL71" s="52"/>
      <c r="AM71" s="52"/>
      <c r="AN71" s="58"/>
      <c r="AO71" s="52"/>
      <c r="AP71" s="52"/>
      <c r="AQ71" s="52"/>
      <c r="AR71" s="52"/>
      <c r="AS71" s="52"/>
      <c r="AT71" s="52"/>
      <c r="AU71" s="52"/>
      <c r="AV71" s="52"/>
      <c r="AW71" s="52"/>
      <c r="AX71" s="68"/>
      <c r="AY71" s="52"/>
      <c r="AZ71" s="69"/>
      <c r="BA71" s="52"/>
      <c r="BB71" s="52"/>
      <c r="BC71" s="52"/>
    </row>
    <row r="72" spans="1:55" ht="39" customHeight="1">
      <c r="A72" s="10" t="str">
        <f>IF(C72=0,"  ",VLOOKUP(C72,CODES!$A$1:$B$143,2,FALSE))</f>
        <v/>
      </c>
      <c r="B72" s="18"/>
      <c r="C72" s="12"/>
      <c r="D72" s="12" t="s">
        <v>44</v>
      </c>
      <c r="E72" s="13" t="str">
        <f t="shared" ref="E72:H72" si="256">IF($D72="Public Bidding","Date Required",IF($D72="Shopping","n/a",IF($D72="Small Value Procurement","n/a",IF($D72="Lease of Venue","n/a",IF($D72="Agency to Agency","n/a",IF($D72="Direct Contracting","n/a",IF($D72="Emergency Cases","n/a",IF($D72=""," ","Check Mode of Proc"))))))))</f>
        <v>n/a</v>
      </c>
      <c r="F72" s="13" t="str">
        <f t="shared" si="256"/>
        <v>n/a</v>
      </c>
      <c r="G72" s="13" t="str">
        <f t="shared" si="256"/>
        <v>n/a</v>
      </c>
      <c r="H72" s="13" t="str">
        <f t="shared" si="256"/>
        <v>n/a</v>
      </c>
      <c r="I72" s="12" t="str">
        <f t="shared" ref="I72:J72" si="257">IF($D72="Public Bidding","Date Required",IF($D72="Shopping","Date Required",IF($D72="Small Value Procurement","Date Required",IF($D72="Lease of Venue","Date Required",IF($D72="Agency to Agency","Date Required",IF($D72="Direct Contracting","Date Required",IF($D72="Emergency Cases","Date Required",IF($D72=""," ","Check Mode of Proc"))))))))</f>
        <v>Date Required</v>
      </c>
      <c r="J72" s="12" t="str">
        <f t="shared" si="257"/>
        <v>Date Required</v>
      </c>
      <c r="K72" s="27" t="str">
        <f t="shared" si="1"/>
        <v>n/a</v>
      </c>
      <c r="L72" s="12" t="str">
        <f t="shared" ref="L72:Q72" si="258">IF($D72="Public Bidding","Date Required",IF($D72="Shopping","Date Required",IF($D72="Small Value Procurement","Date Required",IF($D72="Lease of Venue","Date Required",IF($D72="Agency to Agency","Date Required",IF($D72="Direct Contracting","Date Required",IF($D72="Emergency Cases","Date Required",IF($D72=""," ","Check Mode of Proc"))))))))</f>
        <v>Date Required</v>
      </c>
      <c r="M72" s="12" t="str">
        <f t="shared" si="258"/>
        <v>Date Required</v>
      </c>
      <c r="N72" s="28" t="str">
        <f t="shared" si="258"/>
        <v>Date Required</v>
      </c>
      <c r="O72" s="28" t="str">
        <f t="shared" si="258"/>
        <v>Date Required</v>
      </c>
      <c r="P72" s="28" t="str">
        <f t="shared" si="258"/>
        <v>Date Required</v>
      </c>
      <c r="Q72" s="28" t="str">
        <f t="shared" si="258"/>
        <v>Date Required</v>
      </c>
      <c r="R72" s="36" t="s">
        <v>38</v>
      </c>
      <c r="S72" s="37">
        <f t="shared" si="205"/>
        <v>0</v>
      </c>
      <c r="T72" s="41"/>
      <c r="U72" s="43"/>
      <c r="V72" s="37">
        <f t="shared" si="226"/>
        <v>0</v>
      </c>
      <c r="W72" s="41"/>
      <c r="X72" s="35"/>
      <c r="Y72" s="36" t="str">
        <f t="shared" ref="Y72:AE72" si="259">IF($D72="Public Bidding","Date Required",IF($D72="Shopping","n/a",IF($D72="Small Value Procurement","n/a",IF($D72="Lease of Venue","n/a",IF($D72="Agency to Agency","n/a",IF($D72="Direct Contracting","n/a",IF($D72="Emergency Cases","n/a","Check Mode of Proc")))))))</f>
        <v>n/a</v>
      </c>
      <c r="Z72" s="36" t="str">
        <f t="shared" si="259"/>
        <v>n/a</v>
      </c>
      <c r="AA72" s="36" t="str">
        <f t="shared" si="259"/>
        <v>n/a</v>
      </c>
      <c r="AB72" s="36" t="str">
        <f t="shared" si="259"/>
        <v>n/a</v>
      </c>
      <c r="AC72" s="36" t="str">
        <f t="shared" si="259"/>
        <v>n/a</v>
      </c>
      <c r="AD72" s="36" t="str">
        <f t="shared" si="259"/>
        <v>n/a</v>
      </c>
      <c r="AE72" s="36" t="str">
        <f t="shared" si="259"/>
        <v>n/a</v>
      </c>
      <c r="AF72" s="50"/>
      <c r="AG72" s="64"/>
      <c r="AH72" s="12" t="s">
        <v>1859</v>
      </c>
      <c r="AI72" s="18"/>
      <c r="AJ72" s="12"/>
      <c r="AK72" s="52"/>
      <c r="AL72" s="52"/>
      <c r="AM72" s="52"/>
      <c r="AN72" s="58"/>
      <c r="AO72" s="52"/>
      <c r="AP72" s="52"/>
      <c r="AQ72" s="52"/>
      <c r="AR72" s="52"/>
      <c r="AS72" s="52"/>
      <c r="AT72" s="52"/>
      <c r="AU72" s="52"/>
      <c r="AV72" s="52"/>
      <c r="AW72" s="52"/>
      <c r="AX72" s="68"/>
      <c r="AY72" s="52"/>
      <c r="AZ72" s="69"/>
      <c r="BA72" s="52"/>
      <c r="BB72" s="52"/>
      <c r="BC72" s="52"/>
    </row>
    <row r="73" spans="1:55" ht="39" customHeight="1">
      <c r="A73" s="10" t="str">
        <f>IF(C73=0,"  ",VLOOKUP(C73,CODES!$A$1:$B$143,2,FALSE))</f>
        <v/>
      </c>
      <c r="B73" s="18"/>
      <c r="C73" s="12"/>
      <c r="D73" s="12" t="s">
        <v>44</v>
      </c>
      <c r="E73" s="13" t="str">
        <f t="shared" ref="E73:H73" si="260">IF($D73="Public Bidding","Date Required",IF($D73="Shopping","n/a",IF($D73="Small Value Procurement","n/a",IF($D73="Lease of Venue","n/a",IF($D73="Agency to Agency","n/a",IF($D73="Direct Contracting","n/a",IF($D73="Emergency Cases","n/a",IF($D73=""," ","Check Mode of Proc"))))))))</f>
        <v>n/a</v>
      </c>
      <c r="F73" s="13" t="str">
        <f t="shared" si="260"/>
        <v>n/a</v>
      </c>
      <c r="G73" s="13" t="str">
        <f t="shared" si="260"/>
        <v>n/a</v>
      </c>
      <c r="H73" s="13" t="str">
        <f t="shared" si="260"/>
        <v>n/a</v>
      </c>
      <c r="I73" s="12" t="str">
        <f t="shared" ref="I73:J73" si="261">IF($D73="Public Bidding","Date Required",IF($D73="Shopping","Date Required",IF($D73="Small Value Procurement","Date Required",IF($D73="Lease of Venue","Date Required",IF($D73="Agency to Agency","Date Required",IF($D73="Direct Contracting","Date Required",IF($D73="Emergency Cases","Date Required",IF($D73=""," ","Check Mode of Proc"))))))))</f>
        <v>Date Required</v>
      </c>
      <c r="J73" s="12" t="str">
        <f t="shared" si="261"/>
        <v>Date Required</v>
      </c>
      <c r="K73" s="27" t="str">
        <f t="shared" si="1"/>
        <v>n/a</v>
      </c>
      <c r="L73" s="12" t="str">
        <f t="shared" ref="L73:Q73" si="262">IF($D73="Public Bidding","Date Required",IF($D73="Shopping","Date Required",IF($D73="Small Value Procurement","Date Required",IF($D73="Lease of Venue","Date Required",IF($D73="Agency to Agency","Date Required",IF($D73="Direct Contracting","Date Required",IF($D73="Emergency Cases","Date Required",IF($D73=""," ","Check Mode of Proc"))))))))</f>
        <v>Date Required</v>
      </c>
      <c r="M73" s="12" t="str">
        <f t="shared" si="262"/>
        <v>Date Required</v>
      </c>
      <c r="N73" s="28" t="str">
        <f t="shared" si="262"/>
        <v>Date Required</v>
      </c>
      <c r="O73" s="28" t="str">
        <f t="shared" si="262"/>
        <v>Date Required</v>
      </c>
      <c r="P73" s="28" t="str">
        <f t="shared" si="262"/>
        <v>Date Required</v>
      </c>
      <c r="Q73" s="28" t="str">
        <f t="shared" si="262"/>
        <v>Date Required</v>
      </c>
      <c r="R73" s="36" t="s">
        <v>38</v>
      </c>
      <c r="S73" s="37">
        <f t="shared" si="205"/>
        <v>0</v>
      </c>
      <c r="T73" s="41"/>
      <c r="U73" s="43"/>
      <c r="V73" s="37">
        <f t="shared" si="226"/>
        <v>0</v>
      </c>
      <c r="W73" s="41"/>
      <c r="X73" s="35"/>
      <c r="Y73" s="36" t="str">
        <f t="shared" ref="Y73:AE73" si="263">IF($D73="Public Bidding","Date Required",IF($D73="Shopping","n/a",IF($D73="Small Value Procurement","n/a",IF($D73="Lease of Venue","n/a",IF($D73="Agency to Agency","n/a",IF($D73="Direct Contracting","n/a",IF($D73="Emergency Cases","n/a","Check Mode of Proc")))))))</f>
        <v>n/a</v>
      </c>
      <c r="Z73" s="36" t="str">
        <f t="shared" si="263"/>
        <v>n/a</v>
      </c>
      <c r="AA73" s="36" t="str">
        <f t="shared" si="263"/>
        <v>n/a</v>
      </c>
      <c r="AB73" s="36" t="str">
        <f t="shared" si="263"/>
        <v>n/a</v>
      </c>
      <c r="AC73" s="36" t="str">
        <f t="shared" si="263"/>
        <v>n/a</v>
      </c>
      <c r="AD73" s="36" t="str">
        <f t="shared" si="263"/>
        <v>n/a</v>
      </c>
      <c r="AE73" s="36" t="str">
        <f t="shared" si="263"/>
        <v>n/a</v>
      </c>
      <c r="AF73" s="50"/>
      <c r="AG73" s="64"/>
      <c r="AH73" s="12" t="s">
        <v>1860</v>
      </c>
      <c r="AI73" s="18"/>
      <c r="AJ73" s="12"/>
      <c r="AK73" s="52"/>
      <c r="AL73" s="52"/>
      <c r="AM73" s="52"/>
      <c r="AN73" s="58"/>
      <c r="AO73" s="52"/>
      <c r="AP73" s="52"/>
      <c r="AQ73" s="52"/>
      <c r="AR73" s="52"/>
      <c r="AS73" s="52"/>
      <c r="AT73" s="52"/>
      <c r="AU73" s="52"/>
      <c r="AV73" s="52"/>
      <c r="AW73" s="52"/>
      <c r="AX73" s="68"/>
      <c r="AY73" s="52"/>
      <c r="AZ73" s="69"/>
      <c r="BA73" s="52"/>
      <c r="BB73" s="52"/>
      <c r="BC73" s="52"/>
    </row>
    <row r="74" spans="1:55" ht="39" customHeight="1">
      <c r="A74" s="10" t="str">
        <f>IF(C74=0,"  ",VLOOKUP(C74,CODES!$A$1:$B$143,2,FALSE))</f>
        <v/>
      </c>
      <c r="B74" s="18"/>
      <c r="C74" s="12"/>
      <c r="D74" s="12" t="s">
        <v>44</v>
      </c>
      <c r="E74" s="13" t="str">
        <f t="shared" ref="E74:H74" si="264">IF($D74="Public Bidding","Date Required",IF($D74="Shopping","n/a",IF($D74="Small Value Procurement","n/a",IF($D74="Lease of Venue","n/a",IF($D74="Agency to Agency","n/a",IF($D74="Direct Contracting","n/a",IF($D74="Emergency Cases","n/a",IF($D74=""," ","Check Mode of Proc"))))))))</f>
        <v>n/a</v>
      </c>
      <c r="F74" s="13" t="str">
        <f t="shared" si="264"/>
        <v>n/a</v>
      </c>
      <c r="G74" s="13" t="str">
        <f t="shared" si="264"/>
        <v>n/a</v>
      </c>
      <c r="H74" s="13" t="str">
        <f t="shared" si="264"/>
        <v>n/a</v>
      </c>
      <c r="I74" s="12" t="str">
        <f t="shared" ref="I74:J74" si="265">IF($D74="Public Bidding","Date Required",IF($D74="Shopping","Date Required",IF($D74="Small Value Procurement","Date Required",IF($D74="Lease of Venue","Date Required",IF($D74="Agency to Agency","Date Required",IF($D74="Direct Contracting","Date Required",IF($D74="Emergency Cases","Date Required",IF($D74=""," ","Check Mode of Proc"))))))))</f>
        <v>Date Required</v>
      </c>
      <c r="J74" s="12" t="str">
        <f t="shared" si="265"/>
        <v>Date Required</v>
      </c>
      <c r="K74" s="27" t="str">
        <f t="shared" si="1"/>
        <v>n/a</v>
      </c>
      <c r="L74" s="12" t="str">
        <f t="shared" ref="L74:Q74" si="266">IF($D74="Public Bidding","Date Required",IF($D74="Shopping","Date Required",IF($D74="Small Value Procurement","Date Required",IF($D74="Lease of Venue","Date Required",IF($D74="Agency to Agency","Date Required",IF($D74="Direct Contracting","Date Required",IF($D74="Emergency Cases","Date Required",IF($D74=""," ","Check Mode of Proc"))))))))</f>
        <v>Date Required</v>
      </c>
      <c r="M74" s="12" t="str">
        <f t="shared" si="266"/>
        <v>Date Required</v>
      </c>
      <c r="N74" s="28" t="str">
        <f t="shared" si="266"/>
        <v>Date Required</v>
      </c>
      <c r="O74" s="28" t="str">
        <f t="shared" si="266"/>
        <v>Date Required</v>
      </c>
      <c r="P74" s="28" t="str">
        <f t="shared" si="266"/>
        <v>Date Required</v>
      </c>
      <c r="Q74" s="28" t="str">
        <f t="shared" si="266"/>
        <v>Date Required</v>
      </c>
      <c r="R74" s="36" t="s">
        <v>38</v>
      </c>
      <c r="S74" s="37">
        <f t="shared" si="205"/>
        <v>0</v>
      </c>
      <c r="T74" s="41"/>
      <c r="U74" s="43"/>
      <c r="V74" s="37">
        <f t="shared" si="226"/>
        <v>0</v>
      </c>
      <c r="W74" s="41"/>
      <c r="X74" s="35"/>
      <c r="Y74" s="36" t="str">
        <f t="shared" ref="Y74:AE74" si="267">IF($D74="Public Bidding","Date Required",IF($D74="Shopping","n/a",IF($D74="Small Value Procurement","n/a",IF($D74="Lease of Venue","n/a",IF($D74="Agency to Agency","n/a",IF($D74="Direct Contracting","n/a",IF($D74="Emergency Cases","n/a","Check Mode of Proc")))))))</f>
        <v>n/a</v>
      </c>
      <c r="Z74" s="36" t="str">
        <f t="shared" si="267"/>
        <v>n/a</v>
      </c>
      <c r="AA74" s="36" t="str">
        <f t="shared" si="267"/>
        <v>n/a</v>
      </c>
      <c r="AB74" s="36" t="str">
        <f t="shared" si="267"/>
        <v>n/a</v>
      </c>
      <c r="AC74" s="36" t="str">
        <f t="shared" si="267"/>
        <v>n/a</v>
      </c>
      <c r="AD74" s="36" t="str">
        <f t="shared" si="267"/>
        <v>n/a</v>
      </c>
      <c r="AE74" s="36" t="str">
        <f t="shared" si="267"/>
        <v>n/a</v>
      </c>
      <c r="AF74" s="50"/>
      <c r="AG74" s="64"/>
      <c r="AH74" s="12" t="s">
        <v>1861</v>
      </c>
      <c r="AI74" s="18"/>
      <c r="AJ74" s="12"/>
      <c r="AK74" s="52"/>
      <c r="AL74" s="52"/>
      <c r="AM74" s="52"/>
      <c r="AN74" s="58"/>
      <c r="AO74" s="52"/>
      <c r="AP74" s="52"/>
      <c r="AQ74" s="52"/>
      <c r="AR74" s="52"/>
      <c r="AS74" s="52"/>
      <c r="AT74" s="52"/>
      <c r="AU74" s="52"/>
      <c r="AV74" s="52"/>
      <c r="AW74" s="52"/>
      <c r="AX74" s="68"/>
      <c r="AY74" s="52"/>
      <c r="AZ74" s="69"/>
      <c r="BA74" s="52"/>
      <c r="BB74" s="52"/>
      <c r="BC74" s="52"/>
    </row>
    <row r="75" spans="1:55" ht="39" customHeight="1">
      <c r="A75" s="10" t="str">
        <f>IF(C75=0,"  ",VLOOKUP(C75,CODES!$A$1:$B$143,2,FALSE))</f>
        <v/>
      </c>
      <c r="B75" s="18"/>
      <c r="C75" s="12"/>
      <c r="D75" s="12" t="s">
        <v>44</v>
      </c>
      <c r="E75" s="13" t="str">
        <f t="shared" ref="E75:H75" si="268">IF($D75="Public Bidding","Date Required",IF($D75="Shopping","n/a",IF($D75="Small Value Procurement","n/a",IF($D75="Lease of Venue","n/a",IF($D75="Agency to Agency","n/a",IF($D75="Direct Contracting","n/a",IF($D75="Emergency Cases","n/a",IF($D75=""," ","Check Mode of Proc"))))))))</f>
        <v>n/a</v>
      </c>
      <c r="F75" s="13" t="str">
        <f t="shared" si="268"/>
        <v>n/a</v>
      </c>
      <c r="G75" s="13" t="str">
        <f t="shared" si="268"/>
        <v>n/a</v>
      </c>
      <c r="H75" s="13" t="str">
        <f t="shared" si="268"/>
        <v>n/a</v>
      </c>
      <c r="I75" s="12" t="str">
        <f t="shared" ref="I75:J75" si="269">IF($D75="Public Bidding","Date Required",IF($D75="Shopping","Date Required",IF($D75="Small Value Procurement","Date Required",IF($D75="Lease of Venue","Date Required",IF($D75="Agency to Agency","Date Required",IF($D75="Direct Contracting","Date Required",IF($D75="Emergency Cases","Date Required",IF($D75=""," ","Check Mode of Proc"))))))))</f>
        <v>Date Required</v>
      </c>
      <c r="J75" s="12" t="str">
        <f t="shared" si="269"/>
        <v>Date Required</v>
      </c>
      <c r="K75" s="27" t="str">
        <f t="shared" si="1"/>
        <v>n/a</v>
      </c>
      <c r="L75" s="12" t="str">
        <f t="shared" ref="L75:Q75" si="270">IF($D75="Public Bidding","Date Required",IF($D75="Shopping","Date Required",IF($D75="Small Value Procurement","Date Required",IF($D75="Lease of Venue","Date Required",IF($D75="Agency to Agency","Date Required",IF($D75="Direct Contracting","Date Required",IF($D75="Emergency Cases","Date Required",IF($D75=""," ","Check Mode of Proc"))))))))</f>
        <v>Date Required</v>
      </c>
      <c r="M75" s="12" t="str">
        <f t="shared" si="270"/>
        <v>Date Required</v>
      </c>
      <c r="N75" s="28" t="str">
        <f t="shared" si="270"/>
        <v>Date Required</v>
      </c>
      <c r="O75" s="28" t="str">
        <f t="shared" si="270"/>
        <v>Date Required</v>
      </c>
      <c r="P75" s="28" t="str">
        <f t="shared" si="270"/>
        <v>Date Required</v>
      </c>
      <c r="Q75" s="28" t="str">
        <f t="shared" si="270"/>
        <v>Date Required</v>
      </c>
      <c r="R75" s="36" t="s">
        <v>38</v>
      </c>
      <c r="S75" s="37">
        <f t="shared" si="205"/>
        <v>0</v>
      </c>
      <c r="T75" s="41"/>
      <c r="U75" s="43"/>
      <c r="V75" s="37">
        <f t="shared" si="226"/>
        <v>0</v>
      </c>
      <c r="W75" s="41"/>
      <c r="X75" s="35"/>
      <c r="Y75" s="36" t="str">
        <f t="shared" ref="Y75:AE75" si="271">IF($D75="Public Bidding","Date Required",IF($D75="Shopping","n/a",IF($D75="Small Value Procurement","n/a",IF($D75="Lease of Venue","n/a",IF($D75="Agency to Agency","n/a",IF($D75="Direct Contracting","n/a",IF($D75="Emergency Cases","n/a","Check Mode of Proc")))))))</f>
        <v>n/a</v>
      </c>
      <c r="Z75" s="36" t="str">
        <f t="shared" si="271"/>
        <v>n/a</v>
      </c>
      <c r="AA75" s="36" t="str">
        <f t="shared" si="271"/>
        <v>n/a</v>
      </c>
      <c r="AB75" s="36" t="str">
        <f t="shared" si="271"/>
        <v>n/a</v>
      </c>
      <c r="AC75" s="36" t="str">
        <f t="shared" si="271"/>
        <v>n/a</v>
      </c>
      <c r="AD75" s="36" t="str">
        <f t="shared" si="271"/>
        <v>n/a</v>
      </c>
      <c r="AE75" s="36" t="str">
        <f t="shared" si="271"/>
        <v>n/a</v>
      </c>
      <c r="AF75" s="50"/>
      <c r="AG75" s="64"/>
      <c r="AH75" s="12" t="s">
        <v>1862</v>
      </c>
      <c r="AI75" s="18"/>
      <c r="AJ75" s="12"/>
      <c r="AK75" s="52"/>
      <c r="AL75" s="52"/>
      <c r="AM75" s="52"/>
      <c r="AN75" s="58"/>
      <c r="AO75" s="52"/>
      <c r="AP75" s="52"/>
      <c r="AQ75" s="52"/>
      <c r="AR75" s="52"/>
      <c r="AS75" s="52"/>
      <c r="AT75" s="52"/>
      <c r="AU75" s="52"/>
      <c r="AV75" s="52"/>
      <c r="AW75" s="52"/>
      <c r="AX75" s="68"/>
      <c r="AY75" s="52"/>
      <c r="AZ75" s="69"/>
      <c r="BA75" s="52"/>
      <c r="BB75" s="52"/>
      <c r="BC75" s="52"/>
    </row>
    <row r="76" spans="1:55" ht="39" customHeight="1">
      <c r="A76" s="10" t="str">
        <f>IF(C76=0,"  ",VLOOKUP(C76,CODES!$A$1:$B$143,2,FALSE))</f>
        <v/>
      </c>
      <c r="B76" s="18"/>
      <c r="C76" s="12"/>
      <c r="D76" s="12" t="s">
        <v>44</v>
      </c>
      <c r="E76" s="13" t="str">
        <f t="shared" ref="E76:H76" si="272">IF($D76="Public Bidding","Date Required",IF($D76="Shopping","n/a",IF($D76="Small Value Procurement","n/a",IF($D76="Lease of Venue","n/a",IF($D76="Agency to Agency","n/a",IF($D76="Direct Contracting","n/a",IF($D76="Emergency Cases","n/a",IF($D76=""," ","Check Mode of Proc"))))))))</f>
        <v>n/a</v>
      </c>
      <c r="F76" s="13" t="str">
        <f t="shared" si="272"/>
        <v>n/a</v>
      </c>
      <c r="G76" s="13" t="str">
        <f t="shared" si="272"/>
        <v>n/a</v>
      </c>
      <c r="H76" s="13" t="str">
        <f t="shared" si="272"/>
        <v>n/a</v>
      </c>
      <c r="I76" s="12" t="str">
        <f t="shared" ref="I76:J76" si="273">IF($D76="Public Bidding","Date Required",IF($D76="Shopping","Date Required",IF($D76="Small Value Procurement","Date Required",IF($D76="Lease of Venue","Date Required",IF($D76="Agency to Agency","Date Required",IF($D76="Direct Contracting","Date Required",IF($D76="Emergency Cases","Date Required",IF($D76=""," ","Check Mode of Proc"))))))))</f>
        <v>Date Required</v>
      </c>
      <c r="J76" s="12" t="str">
        <f t="shared" si="273"/>
        <v>Date Required</v>
      </c>
      <c r="K76" s="27" t="str">
        <f t="shared" si="1"/>
        <v>n/a</v>
      </c>
      <c r="L76" s="12" t="str">
        <f t="shared" ref="L76:Q76" si="274">IF($D76="Public Bidding","Date Required",IF($D76="Shopping","Date Required",IF($D76="Small Value Procurement","Date Required",IF($D76="Lease of Venue","Date Required",IF($D76="Agency to Agency","Date Required",IF($D76="Direct Contracting","Date Required",IF($D76="Emergency Cases","Date Required",IF($D76=""," ","Check Mode of Proc"))))))))</f>
        <v>Date Required</v>
      </c>
      <c r="M76" s="12" t="str">
        <f t="shared" si="274"/>
        <v>Date Required</v>
      </c>
      <c r="N76" s="28" t="str">
        <f t="shared" si="274"/>
        <v>Date Required</v>
      </c>
      <c r="O76" s="28" t="str">
        <f t="shared" si="274"/>
        <v>Date Required</v>
      </c>
      <c r="P76" s="28" t="str">
        <f t="shared" si="274"/>
        <v>Date Required</v>
      </c>
      <c r="Q76" s="28" t="str">
        <f t="shared" si="274"/>
        <v>Date Required</v>
      </c>
      <c r="R76" s="36" t="s">
        <v>38</v>
      </c>
      <c r="S76" s="37">
        <f t="shared" si="205"/>
        <v>0</v>
      </c>
      <c r="T76" s="41"/>
      <c r="U76" s="43"/>
      <c r="V76" s="37">
        <f t="shared" si="226"/>
        <v>0</v>
      </c>
      <c r="W76" s="41"/>
      <c r="X76" s="35"/>
      <c r="Y76" s="36" t="str">
        <f t="shared" ref="Y76:AE76" si="275">IF($D76="Public Bidding","Date Required",IF($D76="Shopping","n/a",IF($D76="Small Value Procurement","n/a",IF($D76="Lease of Venue","n/a",IF($D76="Agency to Agency","n/a",IF($D76="Direct Contracting","n/a",IF($D76="Emergency Cases","n/a","Check Mode of Proc")))))))</f>
        <v>n/a</v>
      </c>
      <c r="Z76" s="36" t="str">
        <f t="shared" si="275"/>
        <v>n/a</v>
      </c>
      <c r="AA76" s="36" t="str">
        <f t="shared" si="275"/>
        <v>n/a</v>
      </c>
      <c r="AB76" s="36" t="str">
        <f t="shared" si="275"/>
        <v>n/a</v>
      </c>
      <c r="AC76" s="36" t="str">
        <f t="shared" si="275"/>
        <v>n/a</v>
      </c>
      <c r="AD76" s="36" t="str">
        <f t="shared" si="275"/>
        <v>n/a</v>
      </c>
      <c r="AE76" s="36" t="str">
        <f t="shared" si="275"/>
        <v>n/a</v>
      </c>
      <c r="AF76" s="50"/>
      <c r="AG76" s="64"/>
      <c r="AH76" s="12" t="s">
        <v>1863</v>
      </c>
      <c r="AI76" s="18"/>
      <c r="AJ76" s="12"/>
      <c r="AK76" s="52"/>
      <c r="AL76" s="52"/>
      <c r="AM76" s="52"/>
      <c r="AN76" s="58"/>
      <c r="AO76" s="52"/>
      <c r="AP76" s="52"/>
      <c r="AQ76" s="52"/>
      <c r="AR76" s="52"/>
      <c r="AS76" s="52"/>
      <c r="AT76" s="52"/>
      <c r="AU76" s="52"/>
      <c r="AV76" s="52"/>
      <c r="AW76" s="52"/>
      <c r="AX76" s="68"/>
      <c r="AY76" s="52"/>
      <c r="AZ76" s="69"/>
      <c r="BA76" s="52"/>
      <c r="BB76" s="52"/>
      <c r="BC76" s="52"/>
    </row>
    <row r="77" spans="1:55" ht="39" customHeight="1">
      <c r="A77" s="10" t="str">
        <f>IF(C77=0,"  ",VLOOKUP(C77,CODES!$A$1:$B$143,2,FALSE))</f>
        <v/>
      </c>
      <c r="B77" s="18"/>
      <c r="C77" s="12"/>
      <c r="D77" s="12" t="s">
        <v>44</v>
      </c>
      <c r="E77" s="13" t="str">
        <f t="shared" ref="E77:H77" si="276">IF($D77="Public Bidding","Date Required",IF($D77="Shopping","n/a",IF($D77="Small Value Procurement","n/a",IF($D77="Lease of Venue","n/a",IF($D77="Agency to Agency","n/a",IF($D77="Direct Contracting","n/a",IF($D77="Emergency Cases","n/a",IF($D77=""," ","Check Mode of Proc"))))))))</f>
        <v>n/a</v>
      </c>
      <c r="F77" s="13" t="str">
        <f t="shared" si="276"/>
        <v>n/a</v>
      </c>
      <c r="G77" s="13" t="str">
        <f t="shared" si="276"/>
        <v>n/a</v>
      </c>
      <c r="H77" s="13" t="str">
        <f t="shared" si="276"/>
        <v>n/a</v>
      </c>
      <c r="I77" s="12" t="str">
        <f t="shared" ref="I77:J77" si="277">IF($D77="Public Bidding","Date Required",IF($D77="Shopping","Date Required",IF($D77="Small Value Procurement","Date Required",IF($D77="Lease of Venue","Date Required",IF($D77="Agency to Agency","Date Required",IF($D77="Direct Contracting","Date Required",IF($D77="Emergency Cases","Date Required",IF($D77=""," ","Check Mode of Proc"))))))))</f>
        <v>Date Required</v>
      </c>
      <c r="J77" s="12" t="str">
        <f t="shared" si="277"/>
        <v>Date Required</v>
      </c>
      <c r="K77" s="27" t="str">
        <f t="shared" si="1"/>
        <v>n/a</v>
      </c>
      <c r="L77" s="12" t="str">
        <f t="shared" ref="L77:Q77" si="278">IF($D77="Public Bidding","Date Required",IF($D77="Shopping","Date Required",IF($D77="Small Value Procurement","Date Required",IF($D77="Lease of Venue","Date Required",IF($D77="Agency to Agency","Date Required",IF($D77="Direct Contracting","Date Required",IF($D77="Emergency Cases","Date Required",IF($D77=""," ","Check Mode of Proc"))))))))</f>
        <v>Date Required</v>
      </c>
      <c r="M77" s="12" t="str">
        <f t="shared" si="278"/>
        <v>Date Required</v>
      </c>
      <c r="N77" s="28" t="str">
        <f t="shared" si="278"/>
        <v>Date Required</v>
      </c>
      <c r="O77" s="28" t="str">
        <f t="shared" si="278"/>
        <v>Date Required</v>
      </c>
      <c r="P77" s="28" t="str">
        <f t="shared" si="278"/>
        <v>Date Required</v>
      </c>
      <c r="Q77" s="28" t="str">
        <f t="shared" si="278"/>
        <v>Date Required</v>
      </c>
      <c r="R77" s="36" t="s">
        <v>38</v>
      </c>
      <c r="S77" s="37">
        <f t="shared" si="205"/>
        <v>0</v>
      </c>
      <c r="T77" s="41"/>
      <c r="U77" s="43"/>
      <c r="V77" s="37">
        <f t="shared" si="226"/>
        <v>0</v>
      </c>
      <c r="W77" s="41"/>
      <c r="X77" s="35"/>
      <c r="Y77" s="36" t="str">
        <f t="shared" ref="Y77:AE77" si="279">IF($D77="Public Bidding","Date Required",IF($D77="Shopping","n/a",IF($D77="Small Value Procurement","n/a",IF($D77="Lease of Venue","n/a",IF($D77="Agency to Agency","n/a",IF($D77="Direct Contracting","n/a",IF($D77="Emergency Cases","n/a","Check Mode of Proc")))))))</f>
        <v>n/a</v>
      </c>
      <c r="Z77" s="36" t="str">
        <f t="shared" si="279"/>
        <v>n/a</v>
      </c>
      <c r="AA77" s="36" t="str">
        <f t="shared" si="279"/>
        <v>n/a</v>
      </c>
      <c r="AB77" s="36" t="str">
        <f t="shared" si="279"/>
        <v>n/a</v>
      </c>
      <c r="AC77" s="36" t="str">
        <f t="shared" si="279"/>
        <v>n/a</v>
      </c>
      <c r="AD77" s="36" t="str">
        <f t="shared" si="279"/>
        <v>n/a</v>
      </c>
      <c r="AE77" s="36" t="str">
        <f t="shared" si="279"/>
        <v>n/a</v>
      </c>
      <c r="AF77" s="50"/>
      <c r="AG77" s="64"/>
      <c r="AH77" s="12" t="s">
        <v>1864</v>
      </c>
      <c r="AI77" s="18"/>
      <c r="AJ77" s="12"/>
      <c r="AK77" s="52"/>
      <c r="AL77" s="52"/>
      <c r="AM77" s="52"/>
      <c r="AN77" s="58"/>
      <c r="AO77" s="52"/>
      <c r="AP77" s="52"/>
      <c r="AQ77" s="52"/>
      <c r="AR77" s="52"/>
      <c r="AS77" s="52"/>
      <c r="AT77" s="52"/>
      <c r="AU77" s="52"/>
      <c r="AV77" s="52"/>
      <c r="AW77" s="52"/>
      <c r="AX77" s="68"/>
      <c r="AY77" s="52"/>
      <c r="AZ77" s="69"/>
      <c r="BA77" s="52"/>
      <c r="BB77" s="52"/>
      <c r="BC77" s="52"/>
    </row>
    <row r="78" spans="1:55" ht="39" customHeight="1">
      <c r="A78" s="20" t="str">
        <f>IF(C78=0,"  ",VLOOKUP(C78,CODES!$A$1:$B$143,2,FALSE))</f>
        <v/>
      </c>
      <c r="B78" s="18"/>
      <c r="C78" s="12"/>
      <c r="D78" s="12" t="s">
        <v>44</v>
      </c>
      <c r="E78" s="13" t="str">
        <f t="shared" ref="E78:H78" si="280">IF($D78="Public Bidding","Date Required",IF($D78="Shopping","n/a",IF($D78="Small Value Procurement","n/a",IF($D78="Lease of Venue","n/a",IF($D78="Agency to Agency","n/a",IF($D78="Direct Contracting","n/a",IF($D78="Emergency Cases","n/a",IF($D78=""," ","Check Mode of Proc"))))))))</f>
        <v>n/a</v>
      </c>
      <c r="F78" s="13" t="str">
        <f t="shared" si="280"/>
        <v>n/a</v>
      </c>
      <c r="G78" s="13" t="str">
        <f t="shared" si="280"/>
        <v>n/a</v>
      </c>
      <c r="H78" s="13" t="str">
        <f t="shared" si="280"/>
        <v>n/a</v>
      </c>
      <c r="I78" s="12" t="str">
        <f t="shared" ref="I78:J78" si="281">IF($D78="Public Bidding","Date Required",IF($D78="Shopping","Date Required",IF($D78="Small Value Procurement","Date Required",IF($D78="Lease of Venue","Date Required",IF($D78="Agency to Agency","Date Required",IF($D78="Direct Contracting","Date Required",IF($D78="Emergency Cases","Date Required",IF($D78=""," ","Check Mode of Proc"))))))))</f>
        <v>Date Required</v>
      </c>
      <c r="J78" s="12" t="str">
        <f t="shared" si="281"/>
        <v>Date Required</v>
      </c>
      <c r="K78" s="27" t="str">
        <f t="shared" si="1"/>
        <v>n/a</v>
      </c>
      <c r="L78" s="12" t="str">
        <f t="shared" ref="L78:Q78" si="282">IF($D78="Public Bidding","Date Required",IF($D78="Shopping","Date Required",IF($D78="Small Value Procurement","Date Required",IF($D78="Lease of Venue","Date Required",IF($D78="Agency to Agency","Date Required",IF($D78="Direct Contracting","Date Required",IF($D78="Emergency Cases","Date Required",IF($D78=""," ","Check Mode of Proc"))))))))</f>
        <v>Date Required</v>
      </c>
      <c r="M78" s="12" t="str">
        <f t="shared" si="282"/>
        <v>Date Required</v>
      </c>
      <c r="N78" s="28" t="str">
        <f t="shared" si="282"/>
        <v>Date Required</v>
      </c>
      <c r="O78" s="28" t="str">
        <f t="shared" si="282"/>
        <v>Date Required</v>
      </c>
      <c r="P78" s="28" t="str">
        <f t="shared" si="282"/>
        <v>Date Required</v>
      </c>
      <c r="Q78" s="28" t="str">
        <f t="shared" si="282"/>
        <v>Date Required</v>
      </c>
      <c r="R78" s="45" t="s">
        <v>38</v>
      </c>
      <c r="S78" s="46">
        <f t="shared" si="205"/>
        <v>0</v>
      </c>
      <c r="T78" s="41"/>
      <c r="U78" s="35"/>
      <c r="V78" s="46">
        <f t="shared" si="226"/>
        <v>0</v>
      </c>
      <c r="W78" s="41"/>
      <c r="X78" s="35"/>
      <c r="Y78" s="45" t="str">
        <f t="shared" ref="Y78:AE78" si="283">IF($D78="Public Bidding","Date Required",IF($D78="Shopping","n/a",IF($D78="Small Value Procurement","n/a",IF($D78="Lease of Venue","n/a",IF($D78="Agency to Agency","n/a",IF($D78="Direct Contracting","n/a",IF($D78="Emergency Cases","n/a","Check Mode of Proc")))))))</f>
        <v>n/a</v>
      </c>
      <c r="Z78" s="45" t="str">
        <f t="shared" si="283"/>
        <v>n/a</v>
      </c>
      <c r="AA78" s="45" t="str">
        <f t="shared" si="283"/>
        <v>n/a</v>
      </c>
      <c r="AB78" s="45" t="str">
        <f t="shared" si="283"/>
        <v>n/a</v>
      </c>
      <c r="AC78" s="45" t="str">
        <f t="shared" si="283"/>
        <v>n/a</v>
      </c>
      <c r="AD78" s="45" t="str">
        <f t="shared" si="283"/>
        <v>n/a</v>
      </c>
      <c r="AE78" s="45" t="str">
        <f t="shared" si="283"/>
        <v>n/a</v>
      </c>
      <c r="AF78" s="51"/>
      <c r="AG78" s="65"/>
      <c r="AH78" s="12" t="s">
        <v>1865</v>
      </c>
      <c r="AI78" s="18"/>
      <c r="AJ78" s="12"/>
      <c r="AK78" s="66" t="s">
        <v>181</v>
      </c>
      <c r="AL78" s="66"/>
      <c r="AM78" s="66"/>
      <c r="AN78" s="67"/>
      <c r="AO78" s="66"/>
      <c r="AP78" s="66"/>
      <c r="AQ78" s="66"/>
      <c r="AR78" s="66"/>
      <c r="AS78" s="66"/>
      <c r="AT78" s="66"/>
      <c r="AU78" s="66"/>
      <c r="AV78" s="66"/>
      <c r="AW78" s="66"/>
      <c r="AX78" s="74"/>
      <c r="AY78" s="66"/>
      <c r="AZ78" s="75"/>
      <c r="BA78" s="66"/>
      <c r="BB78" s="66"/>
      <c r="BC78" s="66"/>
    </row>
    <row r="79" spans="1:55" ht="39" customHeight="1">
      <c r="A79" s="10" t="str">
        <f>IF(C79=0,"  ",VLOOKUP(C79,CODES!$A$1:$B$143,2,FALSE))</f>
        <v/>
      </c>
      <c r="B79" s="18"/>
      <c r="C79" s="12"/>
      <c r="D79" s="12" t="s">
        <v>44</v>
      </c>
      <c r="E79" s="13" t="str">
        <f t="shared" ref="E79:H79" si="284">IF($D79="Public Bidding","Date Required",IF($D79="Shopping","n/a",IF($D79="Small Value Procurement","n/a",IF($D79="Lease of Venue","n/a",IF($D79="Agency to Agency","n/a",IF($D79="Direct Contracting","n/a",IF($D79="Emergency Cases","n/a",IF($D79=""," ","Check Mode of Proc"))))))))</f>
        <v>n/a</v>
      </c>
      <c r="F79" s="13" t="str">
        <f t="shared" si="284"/>
        <v>n/a</v>
      </c>
      <c r="G79" s="13" t="str">
        <f t="shared" si="284"/>
        <v>n/a</v>
      </c>
      <c r="H79" s="13" t="str">
        <f t="shared" si="284"/>
        <v>n/a</v>
      </c>
      <c r="I79" s="12" t="str">
        <f t="shared" ref="I79:J79" si="285">IF($D79="Public Bidding","Date Required",IF($D79="Shopping","Date Required",IF($D79="Small Value Procurement","Date Required",IF($D79="Lease of Venue","Date Required",IF($D79="Agency to Agency","Date Required",IF($D79="Direct Contracting","Date Required",IF($D79="Emergency Cases","Date Required",IF($D79=""," ","Check Mode of Proc"))))))))</f>
        <v>Date Required</v>
      </c>
      <c r="J79" s="12" t="str">
        <f t="shared" si="285"/>
        <v>Date Required</v>
      </c>
      <c r="K79" s="27" t="str">
        <f t="shared" si="1"/>
        <v>n/a</v>
      </c>
      <c r="L79" s="12" t="str">
        <f t="shared" ref="L79:Q79" si="286">IF($D79="Public Bidding","Date Required",IF($D79="Shopping","Date Required",IF($D79="Small Value Procurement","Date Required",IF($D79="Lease of Venue","Date Required",IF($D79="Agency to Agency","Date Required",IF($D79="Direct Contracting","Date Required",IF($D79="Emergency Cases","Date Required",IF($D79=""," ","Check Mode of Proc"))))))))</f>
        <v>Date Required</v>
      </c>
      <c r="M79" s="12" t="str">
        <f t="shared" si="286"/>
        <v>Date Required</v>
      </c>
      <c r="N79" s="28" t="str">
        <f t="shared" si="286"/>
        <v>Date Required</v>
      </c>
      <c r="O79" s="28" t="str">
        <f t="shared" si="286"/>
        <v>Date Required</v>
      </c>
      <c r="P79" s="28" t="str">
        <f t="shared" si="286"/>
        <v>Date Required</v>
      </c>
      <c r="Q79" s="28" t="str">
        <f t="shared" si="286"/>
        <v>Date Required</v>
      </c>
      <c r="R79" s="36" t="s">
        <v>38</v>
      </c>
      <c r="S79" s="37">
        <f t="shared" si="205"/>
        <v>0</v>
      </c>
      <c r="T79" s="41"/>
      <c r="U79" s="43"/>
      <c r="V79" s="37">
        <f t="shared" si="226"/>
        <v>0</v>
      </c>
      <c r="W79" s="41"/>
      <c r="X79" s="35"/>
      <c r="Y79" s="36" t="str">
        <f t="shared" ref="Y79:AE79" si="287">IF($D79="Public Bidding","Date Required",IF($D79="Shopping","n/a",IF($D79="Small Value Procurement","n/a",IF($D79="Lease of Venue","n/a",IF($D79="Agency to Agency","n/a",IF($D79="Direct Contracting","n/a",IF($D79="Emergency Cases","n/a","Check Mode of Proc")))))))</f>
        <v>n/a</v>
      </c>
      <c r="Z79" s="36" t="str">
        <f t="shared" si="287"/>
        <v>n/a</v>
      </c>
      <c r="AA79" s="36" t="str">
        <f t="shared" si="287"/>
        <v>n/a</v>
      </c>
      <c r="AB79" s="36" t="str">
        <f t="shared" si="287"/>
        <v>n/a</v>
      </c>
      <c r="AC79" s="36" t="str">
        <f t="shared" si="287"/>
        <v>n/a</v>
      </c>
      <c r="AD79" s="36" t="str">
        <f t="shared" si="287"/>
        <v>n/a</v>
      </c>
      <c r="AE79" s="36" t="str">
        <f t="shared" si="287"/>
        <v>n/a</v>
      </c>
      <c r="AF79" s="50"/>
      <c r="AG79" s="64"/>
      <c r="AH79" s="12" t="s">
        <v>1866</v>
      </c>
      <c r="AI79" s="18"/>
      <c r="AJ79" s="12"/>
      <c r="AK79" s="52"/>
      <c r="AL79" s="52"/>
      <c r="AM79" s="52"/>
      <c r="AN79" s="58"/>
      <c r="AO79" s="52"/>
      <c r="AP79" s="52"/>
      <c r="AQ79" s="52"/>
      <c r="AR79" s="52"/>
      <c r="AS79" s="52"/>
      <c r="AT79" s="52"/>
      <c r="AU79" s="52"/>
      <c r="AV79" s="52"/>
      <c r="AW79" s="52"/>
      <c r="AX79" s="68"/>
      <c r="AY79" s="52"/>
      <c r="AZ79" s="69"/>
      <c r="BA79" s="52"/>
      <c r="BB79" s="52"/>
      <c r="BC79" s="52"/>
    </row>
    <row r="80" spans="1:55" ht="39" customHeight="1">
      <c r="A80" s="10" t="str">
        <f>IF(C80=0,"  ",VLOOKUP(C80,CODES!$A$1:$B$143,2,FALSE))</f>
        <v/>
      </c>
      <c r="B80" s="18"/>
      <c r="C80" s="12"/>
      <c r="D80" s="12" t="s">
        <v>44</v>
      </c>
      <c r="E80" s="13" t="str">
        <f t="shared" ref="E80:H80" si="288">IF($D80="Public Bidding","Date Required",IF($D80="Shopping","n/a",IF($D80="Small Value Procurement","n/a",IF($D80="Lease of Venue","n/a",IF($D80="Agency to Agency","n/a",IF($D80="Direct Contracting","n/a",IF($D80="Emergency Cases","n/a",IF($D80=""," ","Check Mode of Proc"))))))))</f>
        <v>n/a</v>
      </c>
      <c r="F80" s="13" t="str">
        <f t="shared" si="288"/>
        <v>n/a</v>
      </c>
      <c r="G80" s="13" t="str">
        <f t="shared" si="288"/>
        <v>n/a</v>
      </c>
      <c r="H80" s="13" t="str">
        <f t="shared" si="288"/>
        <v>n/a</v>
      </c>
      <c r="I80" s="12" t="str">
        <f t="shared" ref="I80:J80" si="289">IF($D80="Public Bidding","Date Required",IF($D80="Shopping","Date Required",IF($D80="Small Value Procurement","Date Required",IF($D80="Lease of Venue","Date Required",IF($D80="Agency to Agency","Date Required",IF($D80="Direct Contracting","Date Required",IF($D80="Emergency Cases","Date Required",IF($D80=""," ","Check Mode of Proc"))))))))</f>
        <v>Date Required</v>
      </c>
      <c r="J80" s="12" t="str">
        <f t="shared" si="289"/>
        <v>Date Required</v>
      </c>
      <c r="K80" s="27" t="str">
        <f t="shared" si="1"/>
        <v>n/a</v>
      </c>
      <c r="L80" s="12" t="str">
        <f t="shared" ref="L80:Q80" si="290">IF($D80="Public Bidding","Date Required",IF($D80="Shopping","Date Required",IF($D80="Small Value Procurement","Date Required",IF($D80="Lease of Venue","Date Required",IF($D80="Agency to Agency","Date Required",IF($D80="Direct Contracting","Date Required",IF($D80="Emergency Cases","Date Required",IF($D80=""," ","Check Mode of Proc"))))))))</f>
        <v>Date Required</v>
      </c>
      <c r="M80" s="12" t="str">
        <f t="shared" si="290"/>
        <v>Date Required</v>
      </c>
      <c r="N80" s="28" t="str">
        <f t="shared" si="290"/>
        <v>Date Required</v>
      </c>
      <c r="O80" s="28" t="str">
        <f t="shared" si="290"/>
        <v>Date Required</v>
      </c>
      <c r="P80" s="28" t="str">
        <f t="shared" si="290"/>
        <v>Date Required</v>
      </c>
      <c r="Q80" s="28" t="str">
        <f t="shared" si="290"/>
        <v>Date Required</v>
      </c>
      <c r="R80" s="36" t="s">
        <v>38</v>
      </c>
      <c r="S80" s="37">
        <f t="shared" si="205"/>
        <v>0</v>
      </c>
      <c r="T80" s="41"/>
      <c r="U80" s="43"/>
      <c r="V80" s="37">
        <f t="shared" si="226"/>
        <v>0</v>
      </c>
      <c r="W80" s="41"/>
      <c r="X80" s="35"/>
      <c r="Y80" s="36" t="str">
        <f t="shared" ref="Y80:AE80" si="291">IF($D80="Public Bidding","Date Required",IF($D80="Shopping","n/a",IF($D80="Small Value Procurement","n/a",IF($D80="Lease of Venue","n/a",IF($D80="Agency to Agency","n/a",IF($D80="Direct Contracting","n/a",IF($D80="Emergency Cases","n/a","Check Mode of Proc")))))))</f>
        <v>n/a</v>
      </c>
      <c r="Z80" s="36" t="str">
        <f t="shared" si="291"/>
        <v>n/a</v>
      </c>
      <c r="AA80" s="36" t="str">
        <f t="shared" si="291"/>
        <v>n/a</v>
      </c>
      <c r="AB80" s="36" t="str">
        <f t="shared" si="291"/>
        <v>n/a</v>
      </c>
      <c r="AC80" s="36" t="str">
        <f t="shared" si="291"/>
        <v>n/a</v>
      </c>
      <c r="AD80" s="36" t="str">
        <f t="shared" si="291"/>
        <v>n/a</v>
      </c>
      <c r="AE80" s="36" t="str">
        <f t="shared" si="291"/>
        <v>n/a</v>
      </c>
      <c r="AF80" s="50"/>
      <c r="AG80" s="64"/>
      <c r="AH80" s="12" t="s">
        <v>1867</v>
      </c>
      <c r="AI80" s="18"/>
      <c r="AJ80" s="12"/>
      <c r="AK80" s="52"/>
      <c r="AL80" s="52"/>
      <c r="AM80" s="52"/>
      <c r="AN80" s="58"/>
      <c r="AO80" s="52"/>
      <c r="AP80" s="52"/>
      <c r="AQ80" s="52"/>
      <c r="AR80" s="52"/>
      <c r="AS80" s="52"/>
      <c r="AT80" s="52"/>
      <c r="AU80" s="52"/>
      <c r="AV80" s="52"/>
      <c r="AW80" s="52"/>
      <c r="AX80" s="68"/>
      <c r="AY80" s="52"/>
      <c r="AZ80" s="69"/>
      <c r="BA80" s="52"/>
      <c r="BB80" s="52"/>
      <c r="BC80" s="52"/>
    </row>
    <row r="81" spans="1:55" ht="39" customHeight="1">
      <c r="A81" s="10" t="str">
        <f>IF(C81=0,"  ",VLOOKUP(C81,CODES!$A$1:$B$143,2,FALSE))</f>
        <v/>
      </c>
      <c r="B81" s="76"/>
      <c r="C81" s="12"/>
      <c r="D81" s="12" t="s">
        <v>44</v>
      </c>
      <c r="E81" s="13" t="str">
        <f t="shared" ref="E81:H81" si="292">IF($D81="Public Bidding","Date Required",IF($D81="Shopping","n/a",IF($D81="Small Value Procurement","n/a",IF($D81="Lease of Venue","n/a",IF($D81="Agency to Agency","n/a",IF($D81="Direct Contracting","n/a",IF($D81="Emergency Cases","n/a",IF($D81=""," ","Check Mode of Proc"))))))))</f>
        <v>n/a</v>
      </c>
      <c r="F81" s="13" t="str">
        <f t="shared" si="292"/>
        <v>n/a</v>
      </c>
      <c r="G81" s="13" t="str">
        <f t="shared" si="292"/>
        <v>n/a</v>
      </c>
      <c r="H81" s="13" t="str">
        <f t="shared" si="292"/>
        <v>n/a</v>
      </c>
      <c r="I81" s="12" t="str">
        <f t="shared" ref="I81:J81" si="293">IF($D81="Public Bidding","Date Required",IF($D81="Shopping","Date Required",IF($D81="Small Value Procurement","Date Required",IF($D81="Lease of Venue","Date Required",IF($D81="Agency to Agency","Date Required",IF($D81="Direct Contracting","Date Required",IF($D81="Emergency Cases","Date Required",IF($D81=""," ","Check Mode of Proc"))))))))</f>
        <v>Date Required</v>
      </c>
      <c r="J81" s="12" t="str">
        <f t="shared" si="293"/>
        <v>Date Required</v>
      </c>
      <c r="K81" s="27" t="str">
        <f t="shared" si="1"/>
        <v>n/a</v>
      </c>
      <c r="L81" s="12" t="str">
        <f t="shared" ref="L81:Q81" si="294">IF($D81="Public Bidding","Date Required",IF($D81="Shopping","Date Required",IF($D81="Small Value Procurement","Date Required",IF($D81="Lease of Venue","Date Required",IF($D81="Agency to Agency","Date Required",IF($D81="Direct Contracting","Date Required",IF($D81="Emergency Cases","Date Required",IF($D81=""," ","Check Mode of Proc"))))))))</f>
        <v>Date Required</v>
      </c>
      <c r="M81" s="12" t="str">
        <f t="shared" si="294"/>
        <v>Date Required</v>
      </c>
      <c r="N81" s="28" t="str">
        <f t="shared" si="294"/>
        <v>Date Required</v>
      </c>
      <c r="O81" s="28" t="str">
        <f t="shared" si="294"/>
        <v>Date Required</v>
      </c>
      <c r="P81" s="28" t="str">
        <f t="shared" si="294"/>
        <v>Date Required</v>
      </c>
      <c r="Q81" s="28" t="str">
        <f t="shared" si="294"/>
        <v>Date Required</v>
      </c>
      <c r="R81" s="36" t="s">
        <v>38</v>
      </c>
      <c r="S81" s="37">
        <f t="shared" si="205"/>
        <v>0</v>
      </c>
      <c r="T81" s="41"/>
      <c r="U81" s="43"/>
      <c r="V81" s="37">
        <f t="shared" si="226"/>
        <v>0</v>
      </c>
      <c r="W81" s="41"/>
      <c r="X81" s="35"/>
      <c r="Y81" s="36" t="str">
        <f t="shared" ref="Y81:AE81" si="295">IF($D81="Public Bidding","Date Required",IF($D81="Shopping","n/a",IF($D81="Small Value Procurement","n/a",IF($D81="Lease of Venue","n/a",IF($D81="Agency to Agency","n/a",IF($D81="Direct Contracting","n/a",IF($D81="Emergency Cases","n/a","Check Mode of Proc")))))))</f>
        <v>n/a</v>
      </c>
      <c r="Z81" s="36" t="str">
        <f t="shared" si="295"/>
        <v>n/a</v>
      </c>
      <c r="AA81" s="36" t="str">
        <f t="shared" si="295"/>
        <v>n/a</v>
      </c>
      <c r="AB81" s="36" t="str">
        <f t="shared" si="295"/>
        <v>n/a</v>
      </c>
      <c r="AC81" s="36" t="str">
        <f t="shared" si="295"/>
        <v>n/a</v>
      </c>
      <c r="AD81" s="36" t="str">
        <f t="shared" si="295"/>
        <v>n/a</v>
      </c>
      <c r="AE81" s="36" t="str">
        <f t="shared" si="295"/>
        <v>n/a</v>
      </c>
      <c r="AF81" s="50"/>
      <c r="AG81" s="64"/>
      <c r="AH81" s="12" t="s">
        <v>1868</v>
      </c>
      <c r="AI81" s="18"/>
      <c r="AJ81" s="12"/>
      <c r="AK81" s="52"/>
      <c r="AL81" s="52"/>
      <c r="AM81" s="52"/>
      <c r="AN81" s="58"/>
      <c r="AO81" s="52"/>
      <c r="AP81" s="52"/>
      <c r="AQ81" s="52"/>
      <c r="AR81" s="52"/>
      <c r="AS81" s="52"/>
      <c r="AT81" s="52"/>
      <c r="AU81" s="52"/>
      <c r="AV81" s="52"/>
      <c r="AW81" s="52"/>
      <c r="AX81" s="68"/>
      <c r="AY81" s="52"/>
      <c r="AZ81" s="69"/>
      <c r="BA81" s="52"/>
      <c r="BB81" s="52"/>
      <c r="BC81" s="52"/>
    </row>
    <row r="82" spans="1:55" ht="39" customHeight="1">
      <c r="A82" s="10" t="str">
        <f>IF(C82=0,"  ",VLOOKUP(C82,CODES!$A$1:$B$143,2,FALSE))</f>
        <v/>
      </c>
      <c r="B82" s="18"/>
      <c r="C82" s="12"/>
      <c r="D82" s="12" t="s">
        <v>44</v>
      </c>
      <c r="E82" s="13" t="str">
        <f t="shared" ref="E82:H82" si="296">IF($D82="Public Bidding","Date Required",IF($D82="Shopping","n/a",IF($D82="Small Value Procurement","n/a",IF($D82="Lease of Venue","n/a",IF($D82="Agency to Agency","n/a",IF($D82="Direct Contracting","n/a",IF($D82="Emergency Cases","n/a",IF($D82=""," ","Check Mode of Proc"))))))))</f>
        <v>n/a</v>
      </c>
      <c r="F82" s="13" t="str">
        <f t="shared" si="296"/>
        <v>n/a</v>
      </c>
      <c r="G82" s="13" t="str">
        <f t="shared" si="296"/>
        <v>n/a</v>
      </c>
      <c r="H82" s="13" t="str">
        <f t="shared" si="296"/>
        <v>n/a</v>
      </c>
      <c r="I82" s="12" t="str">
        <f t="shared" ref="I82:J82" si="297">IF($D82="Public Bidding","Date Required",IF($D82="Shopping","Date Required",IF($D82="Small Value Procurement","Date Required",IF($D82="Lease of Venue","Date Required",IF($D82="Agency to Agency","Date Required",IF($D82="Direct Contracting","Date Required",IF($D82="Emergency Cases","Date Required",IF($D82=""," ","Check Mode of Proc"))))))))</f>
        <v>Date Required</v>
      </c>
      <c r="J82" s="12" t="str">
        <f t="shared" si="297"/>
        <v>Date Required</v>
      </c>
      <c r="K82" s="27" t="str">
        <f t="shared" si="1"/>
        <v>n/a</v>
      </c>
      <c r="L82" s="12" t="str">
        <f t="shared" ref="L82:Q82" si="298">IF($D82="Public Bidding","Date Required",IF($D82="Shopping","Date Required",IF($D82="Small Value Procurement","Date Required",IF($D82="Lease of Venue","Date Required",IF($D82="Agency to Agency","Date Required",IF($D82="Direct Contracting","Date Required",IF($D82="Emergency Cases","Date Required",IF($D82=""," ","Check Mode of Proc"))))))))</f>
        <v>Date Required</v>
      </c>
      <c r="M82" s="12" t="str">
        <f t="shared" si="298"/>
        <v>Date Required</v>
      </c>
      <c r="N82" s="28" t="str">
        <f t="shared" si="298"/>
        <v>Date Required</v>
      </c>
      <c r="O82" s="28" t="str">
        <f t="shared" si="298"/>
        <v>Date Required</v>
      </c>
      <c r="P82" s="28" t="str">
        <f t="shared" si="298"/>
        <v>Date Required</v>
      </c>
      <c r="Q82" s="28" t="str">
        <f t="shared" si="298"/>
        <v>Date Required</v>
      </c>
      <c r="R82" s="36" t="s">
        <v>38</v>
      </c>
      <c r="S82" s="37">
        <f t="shared" si="205"/>
        <v>0</v>
      </c>
      <c r="T82" s="41"/>
      <c r="U82" s="43"/>
      <c r="V82" s="37">
        <f t="shared" si="226"/>
        <v>0</v>
      </c>
      <c r="W82" s="41"/>
      <c r="X82" s="35"/>
      <c r="Y82" s="36" t="str">
        <f t="shared" ref="Y82:AE82" si="299">IF($D82="Public Bidding","Date Required",IF($D82="Shopping","n/a",IF($D82="Small Value Procurement","n/a",IF($D82="Lease of Venue","n/a",IF($D82="Agency to Agency","n/a",IF($D82="Direct Contracting","n/a",IF($D82="Emergency Cases","n/a","Check Mode of Proc")))))))</f>
        <v>n/a</v>
      </c>
      <c r="Z82" s="36" t="str">
        <f t="shared" si="299"/>
        <v>n/a</v>
      </c>
      <c r="AA82" s="36" t="str">
        <f t="shared" si="299"/>
        <v>n/a</v>
      </c>
      <c r="AB82" s="36" t="str">
        <f t="shared" si="299"/>
        <v>n/a</v>
      </c>
      <c r="AC82" s="36" t="str">
        <f t="shared" si="299"/>
        <v>n/a</v>
      </c>
      <c r="AD82" s="36" t="str">
        <f t="shared" si="299"/>
        <v>n/a</v>
      </c>
      <c r="AE82" s="36" t="str">
        <f t="shared" si="299"/>
        <v>n/a</v>
      </c>
      <c r="AF82" s="50"/>
      <c r="AG82" s="64"/>
      <c r="AH82" s="12" t="s">
        <v>1869</v>
      </c>
      <c r="AI82" s="18"/>
      <c r="AJ82" s="12"/>
      <c r="AK82" s="52"/>
      <c r="AL82" s="52"/>
      <c r="AM82" s="52"/>
      <c r="AN82" s="58"/>
      <c r="AO82" s="52"/>
      <c r="AP82" s="52"/>
      <c r="AQ82" s="52"/>
      <c r="AR82" s="52"/>
      <c r="AS82" s="52"/>
      <c r="AT82" s="52"/>
      <c r="AU82" s="52"/>
      <c r="AV82" s="52"/>
      <c r="AW82" s="52"/>
      <c r="AX82" s="68"/>
      <c r="AY82" s="52"/>
      <c r="AZ82" s="69"/>
      <c r="BA82" s="52"/>
      <c r="BB82" s="52"/>
      <c r="BC82" s="52"/>
    </row>
    <row r="83" spans="1:55" ht="45" customHeight="1">
      <c r="A83" s="10" t="str">
        <f>IF(C83=0,"  ",VLOOKUP(C83,CODES!$A$1:$B$143,2,FALSE))</f>
        <v/>
      </c>
      <c r="B83" s="18"/>
      <c r="C83" s="12"/>
      <c r="D83" s="12" t="s">
        <v>44</v>
      </c>
      <c r="E83" s="13" t="str">
        <f t="shared" ref="E83:H83" si="300">IF($D83="Public Bidding","Date Required",IF($D83="Shopping","n/a",IF($D83="Small Value Procurement","n/a",IF($D83="Lease of Venue","n/a",IF($D83="Agency to Agency","n/a",IF($D83="Direct Contracting","n/a",IF($D83="Emergency Cases","n/a",IF($D83=""," ","Check Mode of Proc"))))))))</f>
        <v>n/a</v>
      </c>
      <c r="F83" s="13" t="str">
        <f t="shared" si="300"/>
        <v>n/a</v>
      </c>
      <c r="G83" s="13" t="str">
        <f t="shared" si="300"/>
        <v>n/a</v>
      </c>
      <c r="H83" s="13" t="str">
        <f t="shared" si="300"/>
        <v>n/a</v>
      </c>
      <c r="I83" s="12" t="str">
        <f t="shared" ref="I83:J83" si="301">IF($D83="Public Bidding","Date Required",IF($D83="Shopping","Date Required",IF($D83="Small Value Procurement","Date Required",IF($D83="Lease of Venue","Date Required",IF($D83="Agency to Agency","Date Required",IF($D83="Direct Contracting","Date Required",IF($D83="Emergency Cases","Date Required",IF($D83=""," ","Check Mode of Proc"))))))))</f>
        <v>Date Required</v>
      </c>
      <c r="J83" s="12" t="str">
        <f t="shared" si="301"/>
        <v>Date Required</v>
      </c>
      <c r="K83" s="27" t="str">
        <f t="shared" si="1"/>
        <v>n/a</v>
      </c>
      <c r="L83" s="12" t="str">
        <f t="shared" ref="L83:Q83" si="302">IF($D83="Public Bidding","Date Required",IF($D83="Shopping","Date Required",IF($D83="Small Value Procurement","Date Required",IF($D83="Lease of Venue","Date Required",IF($D83="Agency to Agency","Date Required",IF($D83="Direct Contracting","Date Required",IF($D83="Emergency Cases","Date Required",IF($D83=""," ","Check Mode of Proc"))))))))</f>
        <v>Date Required</v>
      </c>
      <c r="M83" s="12" t="str">
        <f t="shared" si="302"/>
        <v>Date Required</v>
      </c>
      <c r="N83" s="28" t="str">
        <f t="shared" si="302"/>
        <v>Date Required</v>
      </c>
      <c r="O83" s="28" t="str">
        <f t="shared" si="302"/>
        <v>Date Required</v>
      </c>
      <c r="P83" s="28" t="str">
        <f t="shared" si="302"/>
        <v>Date Required</v>
      </c>
      <c r="Q83" s="28" t="str">
        <f t="shared" si="302"/>
        <v>Date Required</v>
      </c>
      <c r="R83" s="36" t="s">
        <v>38</v>
      </c>
      <c r="S83" s="37">
        <f t="shared" si="205"/>
        <v>0</v>
      </c>
      <c r="T83" s="41"/>
      <c r="U83" s="43"/>
      <c r="V83" s="37">
        <f t="shared" si="226"/>
        <v>0</v>
      </c>
      <c r="W83" s="41"/>
      <c r="X83" s="35"/>
      <c r="Y83" s="36" t="str">
        <f t="shared" ref="Y83:AE83" si="303">IF($D83="Public Bidding","Date Required",IF($D83="Shopping","n/a",IF($D83="Small Value Procurement","n/a",IF($D83="Lease of Venue","n/a",IF($D83="Agency to Agency","n/a",IF($D83="Direct Contracting","n/a",IF($D83="Emergency Cases","n/a","Check Mode of Proc")))))))</f>
        <v>n/a</v>
      </c>
      <c r="Z83" s="36" t="str">
        <f t="shared" si="303"/>
        <v>n/a</v>
      </c>
      <c r="AA83" s="36" t="str">
        <f t="shared" si="303"/>
        <v>n/a</v>
      </c>
      <c r="AB83" s="36" t="str">
        <f t="shared" si="303"/>
        <v>n/a</v>
      </c>
      <c r="AC83" s="36" t="str">
        <f t="shared" si="303"/>
        <v>n/a</v>
      </c>
      <c r="AD83" s="36" t="str">
        <f t="shared" si="303"/>
        <v>n/a</v>
      </c>
      <c r="AE83" s="36" t="str">
        <f t="shared" si="303"/>
        <v>n/a</v>
      </c>
      <c r="AF83" s="50"/>
      <c r="AG83" s="64"/>
      <c r="AH83" s="12" t="s">
        <v>1870</v>
      </c>
      <c r="AI83" s="18"/>
      <c r="AJ83" s="12"/>
      <c r="AK83" s="52"/>
      <c r="AL83" s="52"/>
      <c r="AM83" s="52"/>
      <c r="AN83" s="58"/>
      <c r="AO83" s="52"/>
      <c r="AP83" s="52"/>
      <c r="AQ83" s="52"/>
      <c r="AR83" s="52"/>
      <c r="AS83" s="52"/>
      <c r="AT83" s="52"/>
      <c r="AU83" s="52"/>
      <c r="AV83" s="52"/>
      <c r="AW83" s="52"/>
      <c r="AX83" s="68"/>
      <c r="AY83" s="52"/>
      <c r="AZ83" s="69"/>
      <c r="BA83" s="52"/>
      <c r="BB83" s="52"/>
      <c r="BC83" s="52"/>
    </row>
    <row r="84" spans="1:55" ht="45.75" customHeight="1">
      <c r="A84" s="10" t="str">
        <f>IF(C84=0,"  ",VLOOKUP(C84,CODES!$A$1:$B$143,2,FALSE))</f>
        <v/>
      </c>
      <c r="B84" s="18"/>
      <c r="C84" s="12"/>
      <c r="D84" s="12" t="s">
        <v>44</v>
      </c>
      <c r="E84" s="13" t="str">
        <f t="shared" ref="E84:H84" si="304">IF($D84="Public Bidding","Date Required",IF($D84="Shopping","n/a",IF($D84="Small Value Procurement","n/a",IF($D84="Lease of Venue","n/a",IF($D84="Agency to Agency","n/a",IF($D84="Direct Contracting","n/a",IF($D84="Emergency Cases","n/a",IF($D84=""," ","Check Mode of Proc"))))))))</f>
        <v>n/a</v>
      </c>
      <c r="F84" s="13" t="str">
        <f t="shared" si="304"/>
        <v>n/a</v>
      </c>
      <c r="G84" s="13" t="str">
        <f t="shared" si="304"/>
        <v>n/a</v>
      </c>
      <c r="H84" s="13" t="str">
        <f t="shared" si="304"/>
        <v>n/a</v>
      </c>
      <c r="I84" s="12" t="str">
        <f t="shared" ref="I84:J84" si="305">IF($D84="Public Bidding","Date Required",IF($D84="Shopping","Date Required",IF($D84="Small Value Procurement","Date Required",IF($D84="Lease of Venue","Date Required",IF($D84="Agency to Agency","Date Required",IF($D84="Direct Contracting","Date Required",IF($D84="Emergency Cases","Date Required",IF($D84=""," ","Check Mode of Proc"))))))))</f>
        <v>Date Required</v>
      </c>
      <c r="J84" s="12" t="str">
        <f t="shared" si="305"/>
        <v>Date Required</v>
      </c>
      <c r="K84" s="27" t="str">
        <f t="shared" si="1"/>
        <v>n/a</v>
      </c>
      <c r="L84" s="12" t="str">
        <f t="shared" ref="L84:Q84" si="306">IF($D84="Public Bidding","Date Required",IF($D84="Shopping","Date Required",IF($D84="Small Value Procurement","Date Required",IF($D84="Lease of Venue","Date Required",IF($D84="Agency to Agency","Date Required",IF($D84="Direct Contracting","Date Required",IF($D84="Emergency Cases","Date Required",IF($D84=""," ","Check Mode of Proc"))))))))</f>
        <v>Date Required</v>
      </c>
      <c r="M84" s="12" t="str">
        <f t="shared" si="306"/>
        <v>Date Required</v>
      </c>
      <c r="N84" s="28" t="str">
        <f t="shared" si="306"/>
        <v>Date Required</v>
      </c>
      <c r="O84" s="28" t="str">
        <f t="shared" si="306"/>
        <v>Date Required</v>
      </c>
      <c r="P84" s="28" t="str">
        <f t="shared" si="306"/>
        <v>Date Required</v>
      </c>
      <c r="Q84" s="28" t="str">
        <f t="shared" si="306"/>
        <v>Date Required</v>
      </c>
      <c r="R84" s="36" t="s">
        <v>38</v>
      </c>
      <c r="S84" s="37">
        <f t="shared" si="205"/>
        <v>0</v>
      </c>
      <c r="T84" s="41"/>
      <c r="U84" s="43"/>
      <c r="V84" s="37">
        <f t="shared" si="226"/>
        <v>0</v>
      </c>
      <c r="W84" s="41"/>
      <c r="X84" s="35"/>
      <c r="Y84" s="36" t="str">
        <f t="shared" ref="Y84:AE84" si="307">IF($D84="Public Bidding","Date Required",IF($D84="Shopping","n/a",IF($D84="Small Value Procurement","n/a",IF($D84="Lease of Venue","n/a",IF($D84="Agency to Agency","n/a",IF($D84="Direct Contracting","n/a",IF($D84="Emergency Cases","n/a","Check Mode of Proc")))))))</f>
        <v>n/a</v>
      </c>
      <c r="Z84" s="36" t="str">
        <f t="shared" si="307"/>
        <v>n/a</v>
      </c>
      <c r="AA84" s="36" t="str">
        <f t="shared" si="307"/>
        <v>n/a</v>
      </c>
      <c r="AB84" s="36" t="str">
        <f t="shared" si="307"/>
        <v>n/a</v>
      </c>
      <c r="AC84" s="36" t="str">
        <f t="shared" si="307"/>
        <v>n/a</v>
      </c>
      <c r="AD84" s="36" t="str">
        <f t="shared" si="307"/>
        <v>n/a</v>
      </c>
      <c r="AE84" s="36" t="str">
        <f t="shared" si="307"/>
        <v>n/a</v>
      </c>
      <c r="AF84" s="50"/>
      <c r="AG84" s="64"/>
      <c r="AH84" s="12" t="s">
        <v>1871</v>
      </c>
      <c r="AI84" s="18"/>
      <c r="AJ84" s="12"/>
      <c r="AK84" s="52"/>
      <c r="AL84" s="52"/>
      <c r="AM84" s="52"/>
      <c r="AN84" s="58"/>
      <c r="AO84" s="52"/>
      <c r="AP84" s="52"/>
      <c r="AQ84" s="52"/>
      <c r="AR84" s="52"/>
      <c r="AS84" s="52"/>
      <c r="AT84" s="52"/>
      <c r="AU84" s="52"/>
      <c r="AV84" s="52"/>
      <c r="AW84" s="52"/>
      <c r="AX84" s="68"/>
      <c r="AY84" s="52"/>
      <c r="AZ84" s="69"/>
      <c r="BA84" s="52"/>
      <c r="BB84" s="52"/>
      <c r="BC84" s="52"/>
    </row>
    <row r="85" spans="1:55" ht="39" customHeight="1">
      <c r="A85" s="10" t="str">
        <f>IF(C85=0,"  ",VLOOKUP(C85,CODES!$A$1:$B$143,2,FALSE))</f>
        <v/>
      </c>
      <c r="B85" s="18"/>
      <c r="C85" s="12"/>
      <c r="D85" s="12" t="s">
        <v>44</v>
      </c>
      <c r="E85" s="13" t="str">
        <f t="shared" ref="E85:H85" si="308">IF($D85="Public Bidding","Date Required",IF($D85="Shopping","n/a",IF($D85="Small Value Procurement","n/a",IF($D85="Lease of Venue","n/a",IF($D85="Agency to Agency","n/a",IF($D85="Direct Contracting","n/a",IF($D85="Emergency Cases","n/a",IF($D85=""," ","Check Mode of Proc"))))))))</f>
        <v>n/a</v>
      </c>
      <c r="F85" s="13" t="str">
        <f t="shared" si="308"/>
        <v>n/a</v>
      </c>
      <c r="G85" s="13" t="str">
        <f t="shared" si="308"/>
        <v>n/a</v>
      </c>
      <c r="H85" s="13" t="str">
        <f t="shared" si="308"/>
        <v>n/a</v>
      </c>
      <c r="I85" s="12" t="str">
        <f t="shared" ref="I85:J85" si="309">IF($D85="Public Bidding","Date Required",IF($D85="Shopping","Date Required",IF($D85="Small Value Procurement","Date Required",IF($D85="Lease of Venue","Date Required",IF($D85="Agency to Agency","Date Required",IF($D85="Direct Contracting","Date Required",IF($D85="Emergency Cases","Date Required",IF($D85=""," ","Check Mode of Proc"))))))))</f>
        <v>Date Required</v>
      </c>
      <c r="J85" s="12" t="str">
        <f t="shared" si="309"/>
        <v>Date Required</v>
      </c>
      <c r="K85" s="27" t="str">
        <f t="shared" si="1"/>
        <v>n/a</v>
      </c>
      <c r="L85" s="12" t="str">
        <f t="shared" ref="L85:Q85" si="310">IF($D85="Public Bidding","Date Required",IF($D85="Shopping","Date Required",IF($D85="Small Value Procurement","Date Required",IF($D85="Lease of Venue","Date Required",IF($D85="Agency to Agency","Date Required",IF($D85="Direct Contracting","Date Required",IF($D85="Emergency Cases","Date Required",IF($D85=""," ","Check Mode of Proc"))))))))</f>
        <v>Date Required</v>
      </c>
      <c r="M85" s="12" t="str">
        <f t="shared" si="310"/>
        <v>Date Required</v>
      </c>
      <c r="N85" s="28" t="str">
        <f t="shared" si="310"/>
        <v>Date Required</v>
      </c>
      <c r="O85" s="28" t="str">
        <f t="shared" si="310"/>
        <v>Date Required</v>
      </c>
      <c r="P85" s="28" t="str">
        <f t="shared" si="310"/>
        <v>Date Required</v>
      </c>
      <c r="Q85" s="28" t="str">
        <f t="shared" si="310"/>
        <v>Date Required</v>
      </c>
      <c r="R85" s="36" t="s">
        <v>38</v>
      </c>
      <c r="S85" s="37">
        <f t="shared" si="205"/>
        <v>0</v>
      </c>
      <c r="T85" s="41"/>
      <c r="U85" s="43"/>
      <c r="V85" s="37">
        <f t="shared" si="226"/>
        <v>0</v>
      </c>
      <c r="W85" s="41"/>
      <c r="X85" s="35"/>
      <c r="Y85" s="36" t="str">
        <f t="shared" ref="Y85:AE85" si="311">IF($D85="Public Bidding","Date Required",IF($D85="Shopping","n/a",IF($D85="Small Value Procurement","n/a",IF($D85="Lease of Venue","n/a",IF($D85="Agency to Agency","n/a",IF($D85="Direct Contracting","n/a",IF($D85="Emergency Cases","n/a","Check Mode of Proc")))))))</f>
        <v>n/a</v>
      </c>
      <c r="Z85" s="36" t="str">
        <f t="shared" si="311"/>
        <v>n/a</v>
      </c>
      <c r="AA85" s="36" t="str">
        <f t="shared" si="311"/>
        <v>n/a</v>
      </c>
      <c r="AB85" s="36" t="str">
        <f t="shared" si="311"/>
        <v>n/a</v>
      </c>
      <c r="AC85" s="36" t="str">
        <f t="shared" si="311"/>
        <v>n/a</v>
      </c>
      <c r="AD85" s="36" t="str">
        <f t="shared" si="311"/>
        <v>n/a</v>
      </c>
      <c r="AE85" s="36" t="str">
        <f t="shared" si="311"/>
        <v>n/a</v>
      </c>
      <c r="AF85" s="50"/>
      <c r="AG85" s="64"/>
      <c r="AH85" s="12" t="s">
        <v>1872</v>
      </c>
      <c r="AI85" s="18"/>
      <c r="AJ85" s="12"/>
      <c r="AK85" s="52"/>
      <c r="AL85" s="52"/>
      <c r="AM85" s="52"/>
      <c r="AN85" s="58"/>
      <c r="AO85" s="52"/>
      <c r="AP85" s="52"/>
      <c r="AQ85" s="52"/>
      <c r="AR85" s="52"/>
      <c r="AS85" s="52"/>
      <c r="AT85" s="52"/>
      <c r="AU85" s="52"/>
      <c r="AV85" s="52"/>
      <c r="AW85" s="52"/>
      <c r="AX85" s="68"/>
      <c r="AY85" s="52"/>
      <c r="AZ85" s="69"/>
      <c r="BA85" s="52"/>
      <c r="BB85" s="52"/>
      <c r="BC85" s="52"/>
    </row>
    <row r="86" spans="1:55" ht="39" customHeight="1">
      <c r="A86" s="10" t="str">
        <f>IF(C86=0,"  ",VLOOKUP(C86,CODES!$A$1:$B$143,2,FALSE))</f>
        <v/>
      </c>
      <c r="B86" s="77"/>
      <c r="C86" s="12"/>
      <c r="D86" s="12" t="s">
        <v>44</v>
      </c>
      <c r="E86" s="13" t="str">
        <f t="shared" ref="E86:H86" si="312">IF($D86="Public Bidding","Date Required",IF($D86="Shopping","n/a",IF($D86="Small Value Procurement","n/a",IF($D86="Lease of Venue","n/a",IF($D86="Agency to Agency","n/a",IF($D86="Direct Contracting","n/a",IF($D86="Emergency Cases","n/a",IF($D86=""," ","Check Mode of Proc"))))))))</f>
        <v>n/a</v>
      </c>
      <c r="F86" s="13" t="str">
        <f t="shared" si="312"/>
        <v>n/a</v>
      </c>
      <c r="G86" s="13" t="str">
        <f t="shared" si="312"/>
        <v>n/a</v>
      </c>
      <c r="H86" s="13" t="str">
        <f t="shared" si="312"/>
        <v>n/a</v>
      </c>
      <c r="I86" s="12" t="str">
        <f t="shared" ref="I86:J86" si="313">IF($D86="Public Bidding","Date Required",IF($D86="Shopping","Date Required",IF($D86="Small Value Procurement","Date Required",IF($D86="Lease of Venue","Date Required",IF($D86="Agency to Agency","Date Required",IF($D86="Direct Contracting","Date Required",IF($D86="Emergency Cases","Date Required",IF($D86=""," ","Check Mode of Proc"))))))))</f>
        <v>Date Required</v>
      </c>
      <c r="J86" s="12" t="str">
        <f t="shared" si="313"/>
        <v>Date Required</v>
      </c>
      <c r="K86" s="27" t="str">
        <f t="shared" si="1"/>
        <v>n/a</v>
      </c>
      <c r="L86" s="12" t="str">
        <f t="shared" ref="L86:Q86" si="314">IF($D86="Public Bidding","Date Required",IF($D86="Shopping","Date Required",IF($D86="Small Value Procurement","Date Required",IF($D86="Lease of Venue","Date Required",IF($D86="Agency to Agency","Date Required",IF($D86="Direct Contracting","Date Required",IF($D86="Emergency Cases","Date Required",IF($D86=""," ","Check Mode of Proc"))))))))</f>
        <v>Date Required</v>
      </c>
      <c r="M86" s="12" t="str">
        <f t="shared" si="314"/>
        <v>Date Required</v>
      </c>
      <c r="N86" s="28" t="str">
        <f t="shared" si="314"/>
        <v>Date Required</v>
      </c>
      <c r="O86" s="28" t="str">
        <f t="shared" si="314"/>
        <v>Date Required</v>
      </c>
      <c r="P86" s="28" t="str">
        <f t="shared" si="314"/>
        <v>Date Required</v>
      </c>
      <c r="Q86" s="28" t="str">
        <f t="shared" si="314"/>
        <v>Date Required</v>
      </c>
      <c r="R86" s="36" t="s">
        <v>38</v>
      </c>
      <c r="S86" s="37">
        <f t="shared" si="205"/>
        <v>0</v>
      </c>
      <c r="T86" s="41"/>
      <c r="U86" s="43"/>
      <c r="V86" s="37">
        <f t="shared" si="226"/>
        <v>0</v>
      </c>
      <c r="W86" s="41"/>
      <c r="X86" s="35"/>
      <c r="Y86" s="36" t="str">
        <f t="shared" ref="Y86:AE86" si="315">IF($D86="Public Bidding","Date Required",IF($D86="Shopping","n/a",IF($D86="Small Value Procurement","n/a",IF($D86="Lease of Venue","n/a",IF($D86="Agency to Agency","n/a",IF($D86="Direct Contracting","n/a",IF($D86="Emergency Cases","n/a","Check Mode of Proc")))))))</f>
        <v>n/a</v>
      </c>
      <c r="Z86" s="36" t="str">
        <f t="shared" si="315"/>
        <v>n/a</v>
      </c>
      <c r="AA86" s="36" t="str">
        <f t="shared" si="315"/>
        <v>n/a</v>
      </c>
      <c r="AB86" s="36" t="str">
        <f t="shared" si="315"/>
        <v>n/a</v>
      </c>
      <c r="AC86" s="36" t="str">
        <f t="shared" si="315"/>
        <v>n/a</v>
      </c>
      <c r="AD86" s="36" t="str">
        <f t="shared" si="315"/>
        <v>n/a</v>
      </c>
      <c r="AE86" s="36" t="str">
        <f t="shared" si="315"/>
        <v>n/a</v>
      </c>
      <c r="AF86" s="50"/>
      <c r="AG86" s="64"/>
      <c r="AH86" s="12" t="s">
        <v>1873</v>
      </c>
      <c r="AI86" s="18"/>
      <c r="AJ86" s="12"/>
      <c r="AK86" s="52"/>
      <c r="AL86" s="52"/>
      <c r="AM86" s="52"/>
      <c r="AN86" s="58"/>
      <c r="AO86" s="52"/>
      <c r="AP86" s="52"/>
      <c r="AQ86" s="52"/>
      <c r="AR86" s="52"/>
      <c r="AS86" s="52"/>
      <c r="AT86" s="52"/>
      <c r="AU86" s="52"/>
      <c r="AV86" s="52"/>
      <c r="AW86" s="52"/>
      <c r="AX86" s="68"/>
      <c r="AY86" s="52"/>
      <c r="AZ86" s="69"/>
      <c r="BA86" s="52"/>
      <c r="BB86" s="52"/>
      <c r="BC86" s="52"/>
    </row>
    <row r="87" spans="1:55" ht="39" customHeight="1">
      <c r="A87" s="10" t="str">
        <f>IF(C87=0,"  ",VLOOKUP(C87,CODES!$A$1:$B$143,2,FALSE))</f>
        <v/>
      </c>
      <c r="B87" s="18"/>
      <c r="C87" s="12"/>
      <c r="D87" s="12" t="s">
        <v>44</v>
      </c>
      <c r="E87" s="13" t="str">
        <f t="shared" ref="E87:H87" si="316">IF($D87="Public Bidding","Date Required",IF($D87="Shopping","n/a",IF($D87="Small Value Procurement","n/a",IF($D87="Lease of Venue","n/a",IF($D87="Agency to Agency","n/a",IF($D87="Direct Contracting","n/a",IF($D87="Emergency Cases","n/a",IF($D87=""," ","Check Mode of Proc"))))))))</f>
        <v>n/a</v>
      </c>
      <c r="F87" s="13" t="str">
        <f t="shared" si="316"/>
        <v>n/a</v>
      </c>
      <c r="G87" s="13" t="str">
        <f t="shared" si="316"/>
        <v>n/a</v>
      </c>
      <c r="H87" s="13" t="str">
        <f t="shared" si="316"/>
        <v>n/a</v>
      </c>
      <c r="I87" s="12" t="str">
        <f t="shared" ref="I87:J87" si="317">IF($D87="Public Bidding","Date Required",IF($D87="Shopping","Date Required",IF($D87="Small Value Procurement","Date Required",IF($D87="Lease of Venue","Date Required",IF($D87="Agency to Agency","Date Required",IF($D87="Direct Contracting","Date Required",IF($D87="Emergency Cases","Date Required",IF($D87=""," ","Check Mode of Proc"))))))))</f>
        <v>Date Required</v>
      </c>
      <c r="J87" s="12" t="str">
        <f t="shared" si="317"/>
        <v>Date Required</v>
      </c>
      <c r="K87" s="27" t="str">
        <f t="shared" si="1"/>
        <v>n/a</v>
      </c>
      <c r="L87" s="12" t="str">
        <f t="shared" ref="L87:Q87" si="318">IF($D87="Public Bidding","Date Required",IF($D87="Shopping","Date Required",IF($D87="Small Value Procurement","Date Required",IF($D87="Lease of Venue","Date Required",IF($D87="Agency to Agency","Date Required",IF($D87="Direct Contracting","Date Required",IF($D87="Emergency Cases","Date Required",IF($D87=""," ","Check Mode of Proc"))))))))</f>
        <v>Date Required</v>
      </c>
      <c r="M87" s="12" t="str">
        <f t="shared" si="318"/>
        <v>Date Required</v>
      </c>
      <c r="N87" s="28" t="str">
        <f t="shared" si="318"/>
        <v>Date Required</v>
      </c>
      <c r="O87" s="28" t="str">
        <f t="shared" si="318"/>
        <v>Date Required</v>
      </c>
      <c r="P87" s="28" t="str">
        <f t="shared" si="318"/>
        <v>Date Required</v>
      </c>
      <c r="Q87" s="28" t="str">
        <f t="shared" si="318"/>
        <v>Date Required</v>
      </c>
      <c r="R87" s="36" t="s">
        <v>38</v>
      </c>
      <c r="S87" s="37">
        <f t="shared" si="205"/>
        <v>0</v>
      </c>
      <c r="T87" s="41"/>
      <c r="U87" s="43"/>
      <c r="V87" s="37">
        <f t="shared" si="226"/>
        <v>0</v>
      </c>
      <c r="W87" s="41"/>
      <c r="X87" s="35"/>
      <c r="Y87" s="36" t="str">
        <f t="shared" ref="Y87:AE87" si="319">IF($D87="Public Bidding","Date Required",IF($D87="Shopping","n/a",IF($D87="Small Value Procurement","n/a",IF($D87="Lease of Venue","n/a",IF($D87="Agency to Agency","n/a",IF($D87="Direct Contracting","n/a",IF($D87="Emergency Cases","n/a","Check Mode of Proc")))))))</f>
        <v>n/a</v>
      </c>
      <c r="Z87" s="36" t="str">
        <f t="shared" si="319"/>
        <v>n/a</v>
      </c>
      <c r="AA87" s="36" t="str">
        <f t="shared" si="319"/>
        <v>n/a</v>
      </c>
      <c r="AB87" s="36" t="str">
        <f t="shared" si="319"/>
        <v>n/a</v>
      </c>
      <c r="AC87" s="36" t="str">
        <f t="shared" si="319"/>
        <v>n/a</v>
      </c>
      <c r="AD87" s="36" t="str">
        <f t="shared" si="319"/>
        <v>n/a</v>
      </c>
      <c r="AE87" s="36" t="str">
        <f t="shared" si="319"/>
        <v>n/a</v>
      </c>
      <c r="AF87" s="50"/>
      <c r="AG87" s="64"/>
      <c r="AH87" s="12" t="s">
        <v>1874</v>
      </c>
      <c r="AI87" s="18"/>
      <c r="AJ87" s="12"/>
      <c r="AK87" s="52"/>
      <c r="AL87" s="52"/>
      <c r="AM87" s="52"/>
      <c r="AN87" s="58"/>
      <c r="AO87" s="52"/>
      <c r="AP87" s="52"/>
      <c r="AQ87" s="52"/>
      <c r="AR87" s="52"/>
      <c r="AS87" s="52"/>
      <c r="AT87" s="52"/>
      <c r="AU87" s="52"/>
      <c r="AV87" s="52"/>
      <c r="AW87" s="52"/>
      <c r="AX87" s="68"/>
      <c r="AY87" s="52"/>
      <c r="AZ87" s="69"/>
      <c r="BA87" s="52"/>
      <c r="BB87" s="52"/>
      <c r="BC87" s="52"/>
    </row>
    <row r="88" spans="1:55" ht="48.75" customHeight="1">
      <c r="A88" s="10" t="str">
        <f>IF(C88=0,"  ",VLOOKUP(C88,CODES!$A$1:$B$143,2,FALSE))</f>
        <v/>
      </c>
      <c r="B88" s="18"/>
      <c r="C88" s="12"/>
      <c r="D88" s="12" t="s">
        <v>44</v>
      </c>
      <c r="E88" s="13" t="str">
        <f t="shared" ref="E88:H88" si="320">IF($D88="Public Bidding","Date Required",IF($D88="Shopping","n/a",IF($D88="Small Value Procurement","n/a",IF($D88="Lease of Venue","n/a",IF($D88="Agency to Agency","n/a",IF($D88="Direct Contracting","n/a",IF($D88="Emergency Cases","n/a",IF($D88=""," ","Check Mode of Proc"))))))))</f>
        <v>n/a</v>
      </c>
      <c r="F88" s="13" t="str">
        <f t="shared" si="320"/>
        <v>n/a</v>
      </c>
      <c r="G88" s="13" t="str">
        <f t="shared" si="320"/>
        <v>n/a</v>
      </c>
      <c r="H88" s="13" t="str">
        <f t="shared" si="320"/>
        <v>n/a</v>
      </c>
      <c r="I88" s="12" t="str">
        <f t="shared" ref="I88:J88" si="321">IF($D88="Public Bidding","Date Required",IF($D88="Shopping","Date Required",IF($D88="Small Value Procurement","Date Required",IF($D88="Lease of Venue","Date Required",IF($D88="Agency to Agency","Date Required",IF($D88="Direct Contracting","Date Required",IF($D88="Emergency Cases","Date Required",IF($D88=""," ","Check Mode of Proc"))))))))</f>
        <v>Date Required</v>
      </c>
      <c r="J88" s="12" t="str">
        <f t="shared" si="321"/>
        <v>Date Required</v>
      </c>
      <c r="K88" s="27" t="str">
        <f t="shared" si="1"/>
        <v>n/a</v>
      </c>
      <c r="L88" s="12" t="str">
        <f t="shared" ref="L88:Q88" si="322">IF($D88="Public Bidding","Date Required",IF($D88="Shopping","Date Required",IF($D88="Small Value Procurement","Date Required",IF($D88="Lease of Venue","Date Required",IF($D88="Agency to Agency","Date Required",IF($D88="Direct Contracting","Date Required",IF($D88="Emergency Cases","Date Required",IF($D88=""," ","Check Mode of Proc"))))))))</f>
        <v>Date Required</v>
      </c>
      <c r="M88" s="12" t="str">
        <f t="shared" si="322"/>
        <v>Date Required</v>
      </c>
      <c r="N88" s="28" t="str">
        <f t="shared" si="322"/>
        <v>Date Required</v>
      </c>
      <c r="O88" s="28" t="str">
        <f t="shared" si="322"/>
        <v>Date Required</v>
      </c>
      <c r="P88" s="28" t="str">
        <f t="shared" si="322"/>
        <v>Date Required</v>
      </c>
      <c r="Q88" s="28" t="str">
        <f t="shared" si="322"/>
        <v>Date Required</v>
      </c>
      <c r="R88" s="36" t="s">
        <v>38</v>
      </c>
      <c r="S88" s="37">
        <f t="shared" si="205"/>
        <v>0</v>
      </c>
      <c r="T88" s="41"/>
      <c r="U88" s="43"/>
      <c r="V88" s="37">
        <f t="shared" si="226"/>
        <v>0</v>
      </c>
      <c r="W88" s="41"/>
      <c r="X88" s="35"/>
      <c r="Y88" s="36" t="str">
        <f t="shared" ref="Y88:AE88" si="323">IF($D88="Public Bidding","Date Required",IF($D88="Shopping","n/a",IF($D88="Small Value Procurement","n/a",IF($D88="Lease of Venue","n/a",IF($D88="Agency to Agency","n/a",IF($D88="Direct Contracting","n/a",IF($D88="Emergency Cases","n/a","Check Mode of Proc")))))))</f>
        <v>n/a</v>
      </c>
      <c r="Z88" s="36" t="str">
        <f t="shared" si="323"/>
        <v>n/a</v>
      </c>
      <c r="AA88" s="36" t="str">
        <f t="shared" si="323"/>
        <v>n/a</v>
      </c>
      <c r="AB88" s="36" t="str">
        <f t="shared" si="323"/>
        <v>n/a</v>
      </c>
      <c r="AC88" s="36" t="str">
        <f t="shared" si="323"/>
        <v>n/a</v>
      </c>
      <c r="AD88" s="36" t="str">
        <f t="shared" si="323"/>
        <v>n/a</v>
      </c>
      <c r="AE88" s="36" t="str">
        <f t="shared" si="323"/>
        <v>n/a</v>
      </c>
      <c r="AF88" s="50"/>
      <c r="AG88" s="64"/>
      <c r="AH88" s="12" t="s">
        <v>1875</v>
      </c>
      <c r="AI88" s="18"/>
      <c r="AJ88" s="12"/>
      <c r="AK88" s="52"/>
      <c r="AL88" s="52"/>
      <c r="AM88" s="52"/>
      <c r="AN88" s="58"/>
      <c r="AO88" s="52"/>
      <c r="AP88" s="52"/>
      <c r="AQ88" s="52"/>
      <c r="AR88" s="52"/>
      <c r="AS88" s="52"/>
      <c r="AT88" s="52"/>
      <c r="AU88" s="52"/>
      <c r="AV88" s="52"/>
      <c r="AW88" s="52"/>
      <c r="AX88" s="68"/>
      <c r="AY88" s="52"/>
      <c r="AZ88" s="69"/>
      <c r="BA88" s="52"/>
      <c r="BB88" s="52"/>
      <c r="BC88" s="52"/>
    </row>
    <row r="89" spans="1:55" ht="49.5" customHeight="1">
      <c r="A89" s="10" t="str">
        <f>IF(C89=0,"  ",VLOOKUP(C89,CODES!$A$1:$B$143,2,FALSE))</f>
        <v/>
      </c>
      <c r="B89" s="18"/>
      <c r="C89" s="12"/>
      <c r="D89" s="12" t="s">
        <v>44</v>
      </c>
      <c r="E89" s="13" t="str">
        <f t="shared" ref="E89:H89" si="324">IF($D89="Public Bidding","Date Required",IF($D89="Shopping","n/a",IF($D89="Small Value Procurement","n/a",IF($D89="Lease of Venue","n/a",IF($D89="Agency to Agency","n/a",IF($D89="Direct Contracting","n/a",IF($D89="Emergency Cases","n/a",IF($D89=""," ","Check Mode of Proc"))))))))</f>
        <v>n/a</v>
      </c>
      <c r="F89" s="13" t="str">
        <f t="shared" si="324"/>
        <v>n/a</v>
      </c>
      <c r="G89" s="13" t="str">
        <f t="shared" si="324"/>
        <v>n/a</v>
      </c>
      <c r="H89" s="13" t="str">
        <f t="shared" si="324"/>
        <v>n/a</v>
      </c>
      <c r="I89" s="12" t="str">
        <f t="shared" ref="I89:J89" si="325">IF($D89="Public Bidding","Date Required",IF($D89="Shopping","Date Required",IF($D89="Small Value Procurement","Date Required",IF($D89="Lease of Venue","Date Required",IF($D89="Agency to Agency","Date Required",IF($D89="Direct Contracting","Date Required",IF($D89="Emergency Cases","Date Required",IF($D89=""," ","Check Mode of Proc"))))))))</f>
        <v>Date Required</v>
      </c>
      <c r="J89" s="12" t="str">
        <f t="shared" si="325"/>
        <v>Date Required</v>
      </c>
      <c r="K89" s="27" t="str">
        <f t="shared" si="1"/>
        <v>n/a</v>
      </c>
      <c r="L89" s="12" t="str">
        <f t="shared" ref="L89:Q89" si="326">IF($D89="Public Bidding","Date Required",IF($D89="Shopping","Date Required",IF($D89="Small Value Procurement","Date Required",IF($D89="Lease of Venue","Date Required",IF($D89="Agency to Agency","Date Required",IF($D89="Direct Contracting","Date Required",IF($D89="Emergency Cases","Date Required",IF($D89=""," ","Check Mode of Proc"))))))))</f>
        <v>Date Required</v>
      </c>
      <c r="M89" s="12" t="str">
        <f t="shared" si="326"/>
        <v>Date Required</v>
      </c>
      <c r="N89" s="28" t="str">
        <f t="shared" si="326"/>
        <v>Date Required</v>
      </c>
      <c r="O89" s="28" t="str">
        <f t="shared" si="326"/>
        <v>Date Required</v>
      </c>
      <c r="P89" s="28" t="str">
        <f t="shared" si="326"/>
        <v>Date Required</v>
      </c>
      <c r="Q89" s="28" t="str">
        <f t="shared" si="326"/>
        <v>Date Required</v>
      </c>
      <c r="R89" s="36" t="s">
        <v>38</v>
      </c>
      <c r="S89" s="37">
        <f t="shared" si="205"/>
        <v>0</v>
      </c>
      <c r="T89" s="41"/>
      <c r="U89" s="43"/>
      <c r="V89" s="37">
        <f t="shared" si="226"/>
        <v>0</v>
      </c>
      <c r="W89" s="41"/>
      <c r="X89" s="35"/>
      <c r="Y89" s="36" t="str">
        <f t="shared" ref="Y89:AE89" si="327">IF($D89="Public Bidding","Date Required",IF($D89="Shopping","n/a",IF($D89="Small Value Procurement","n/a",IF($D89="Lease of Venue","n/a",IF($D89="Agency to Agency","n/a",IF($D89="Direct Contracting","n/a",IF($D89="Emergency Cases","n/a","Check Mode of Proc")))))))</f>
        <v>n/a</v>
      </c>
      <c r="Z89" s="36" t="str">
        <f t="shared" si="327"/>
        <v>n/a</v>
      </c>
      <c r="AA89" s="36" t="str">
        <f t="shared" si="327"/>
        <v>n/a</v>
      </c>
      <c r="AB89" s="36" t="str">
        <f t="shared" si="327"/>
        <v>n/a</v>
      </c>
      <c r="AC89" s="36" t="str">
        <f t="shared" si="327"/>
        <v>n/a</v>
      </c>
      <c r="AD89" s="36" t="str">
        <f t="shared" si="327"/>
        <v>n/a</v>
      </c>
      <c r="AE89" s="36" t="str">
        <f t="shared" si="327"/>
        <v>n/a</v>
      </c>
      <c r="AF89" s="50"/>
      <c r="AG89" s="64"/>
      <c r="AH89" s="12" t="s">
        <v>1876</v>
      </c>
      <c r="AI89" s="18"/>
      <c r="AJ89" s="12"/>
      <c r="AK89" s="52"/>
      <c r="AL89" s="52"/>
      <c r="AM89" s="52"/>
      <c r="AN89" s="58"/>
      <c r="AO89" s="52"/>
      <c r="AP89" s="52"/>
      <c r="AQ89" s="52"/>
      <c r="AR89" s="52"/>
      <c r="AS89" s="52"/>
      <c r="AT89" s="52"/>
      <c r="AU89" s="52"/>
      <c r="AV89" s="52"/>
      <c r="AW89" s="52"/>
      <c r="AX89" s="68"/>
      <c r="AY89" s="52"/>
      <c r="AZ89" s="69"/>
      <c r="BA89" s="52"/>
      <c r="BB89" s="52"/>
      <c r="BC89" s="52"/>
    </row>
    <row r="90" spans="1:55" ht="44.25" customHeight="1">
      <c r="A90" s="20" t="str">
        <f>IF(C90=0,"  ",VLOOKUP(C90,CODES!$A$1:$B$143,2,FALSE))</f>
        <v/>
      </c>
      <c r="B90" s="18"/>
      <c r="C90" s="12"/>
      <c r="D90" s="12" t="s">
        <v>44</v>
      </c>
      <c r="E90" s="13" t="str">
        <f t="shared" ref="E90:H90" si="328">IF($D90="Public Bidding","Date Required",IF($D90="Shopping","n/a",IF($D90="Small Value Procurement","n/a",IF($D90="Lease of Venue","n/a",IF($D90="Agency to Agency","n/a",IF($D90="Direct Contracting","n/a",IF($D90="Emergency Cases","n/a",IF($D90=""," ","Check Mode of Proc"))))))))</f>
        <v>n/a</v>
      </c>
      <c r="F90" s="13" t="str">
        <f t="shared" si="328"/>
        <v>n/a</v>
      </c>
      <c r="G90" s="13" t="str">
        <f t="shared" si="328"/>
        <v>n/a</v>
      </c>
      <c r="H90" s="13" t="str">
        <f t="shared" si="328"/>
        <v>n/a</v>
      </c>
      <c r="I90" s="12" t="str">
        <f t="shared" ref="I90:J90" si="329">IF($D90="Public Bidding","Date Required",IF($D90="Shopping","Date Required",IF($D90="Small Value Procurement","Date Required",IF($D90="Lease of Venue","Date Required",IF($D90="Agency to Agency","Date Required",IF($D90="Direct Contracting","Date Required",IF($D90="Emergency Cases","Date Required",IF($D90=""," ","Check Mode of Proc"))))))))</f>
        <v>Date Required</v>
      </c>
      <c r="J90" s="12" t="str">
        <f t="shared" si="329"/>
        <v>Date Required</v>
      </c>
      <c r="K90" s="27" t="str">
        <f t="shared" si="1"/>
        <v>n/a</v>
      </c>
      <c r="L90" s="12" t="str">
        <f t="shared" ref="L90:Q90" si="330">IF($D90="Public Bidding","Date Required",IF($D90="Shopping","Date Required",IF($D90="Small Value Procurement","Date Required",IF($D90="Lease of Venue","Date Required",IF($D90="Agency to Agency","Date Required",IF($D90="Direct Contracting","Date Required",IF($D90="Emergency Cases","Date Required",IF($D90=""," ","Check Mode of Proc"))))))))</f>
        <v>Date Required</v>
      </c>
      <c r="M90" s="12" t="str">
        <f t="shared" si="330"/>
        <v>Date Required</v>
      </c>
      <c r="N90" s="28" t="str">
        <f t="shared" si="330"/>
        <v>Date Required</v>
      </c>
      <c r="O90" s="28" t="str">
        <f t="shared" si="330"/>
        <v>Date Required</v>
      </c>
      <c r="P90" s="28" t="str">
        <f t="shared" si="330"/>
        <v>Date Required</v>
      </c>
      <c r="Q90" s="28" t="str">
        <f t="shared" si="330"/>
        <v>Date Required</v>
      </c>
      <c r="R90" s="45" t="s">
        <v>38</v>
      </c>
      <c r="S90" s="46">
        <f t="shared" si="205"/>
        <v>0</v>
      </c>
      <c r="T90" s="41"/>
      <c r="U90" s="35"/>
      <c r="V90" s="46">
        <f t="shared" si="226"/>
        <v>0</v>
      </c>
      <c r="W90" s="41"/>
      <c r="X90" s="35"/>
      <c r="Y90" s="45" t="str">
        <f t="shared" ref="Y90:AE90" si="331">IF($D90="Public Bidding","Date Required",IF($D90="Shopping","n/a",IF($D90="Small Value Procurement","n/a",IF($D90="Lease of Venue","n/a",IF($D90="Agency to Agency","n/a",IF($D90="Direct Contracting","n/a",IF($D90="Emergency Cases","n/a","Check Mode of Proc")))))))</f>
        <v>n/a</v>
      </c>
      <c r="Z90" s="45" t="str">
        <f t="shared" si="331"/>
        <v>n/a</v>
      </c>
      <c r="AA90" s="45" t="str">
        <f t="shared" si="331"/>
        <v>n/a</v>
      </c>
      <c r="AB90" s="45" t="str">
        <f t="shared" si="331"/>
        <v>n/a</v>
      </c>
      <c r="AC90" s="45" t="str">
        <f t="shared" si="331"/>
        <v>n/a</v>
      </c>
      <c r="AD90" s="45" t="str">
        <f t="shared" si="331"/>
        <v>n/a</v>
      </c>
      <c r="AE90" s="45" t="str">
        <f t="shared" si="331"/>
        <v>n/a</v>
      </c>
      <c r="AF90" s="51"/>
      <c r="AG90" s="65"/>
      <c r="AH90" s="12" t="s">
        <v>1877</v>
      </c>
      <c r="AI90" s="18"/>
      <c r="AJ90" s="12"/>
      <c r="AK90" s="66" t="s">
        <v>181</v>
      </c>
      <c r="AL90" s="66"/>
      <c r="AM90" s="66"/>
      <c r="AN90" s="67"/>
      <c r="AO90" s="66"/>
      <c r="AP90" s="66"/>
      <c r="AQ90" s="66"/>
      <c r="AR90" s="66"/>
      <c r="AS90" s="66"/>
      <c r="AT90" s="66"/>
      <c r="AU90" s="66"/>
      <c r="AV90" s="66"/>
      <c r="AW90" s="66"/>
      <c r="AX90" s="74"/>
      <c r="AY90" s="66"/>
      <c r="AZ90" s="75"/>
      <c r="BA90" s="66"/>
      <c r="BB90" s="66"/>
      <c r="BC90" s="66"/>
    </row>
    <row r="91" spans="1:55" ht="39" customHeight="1">
      <c r="A91" s="10" t="str">
        <f>IF(C91=0,"  ",VLOOKUP(C91,CODES!$A$1:$B$143,2,FALSE))</f>
        <v/>
      </c>
      <c r="B91" s="77"/>
      <c r="C91" s="12"/>
      <c r="D91" s="12" t="s">
        <v>44</v>
      </c>
      <c r="E91" s="13" t="str">
        <f t="shared" ref="E91:H91" si="332">IF($D91="Public Bidding","Date Required",IF($D91="Shopping","n/a",IF($D91="Small Value Procurement","n/a",IF($D91="Lease of Venue","n/a",IF($D91="Agency to Agency","n/a",IF($D91="Direct Contracting","n/a",IF($D91="Emergency Cases","n/a",IF($D91=""," ","Check Mode of Proc"))))))))</f>
        <v>n/a</v>
      </c>
      <c r="F91" s="13" t="str">
        <f t="shared" si="332"/>
        <v>n/a</v>
      </c>
      <c r="G91" s="13" t="str">
        <f t="shared" si="332"/>
        <v>n/a</v>
      </c>
      <c r="H91" s="13" t="str">
        <f t="shared" si="332"/>
        <v>n/a</v>
      </c>
      <c r="I91" s="12" t="str">
        <f t="shared" ref="I91:J91" si="333">IF($D91="Public Bidding","Date Required",IF($D91="Shopping","Date Required",IF($D91="Small Value Procurement","Date Required",IF($D91="Lease of Venue","Date Required",IF($D91="Agency to Agency","Date Required",IF($D91="Direct Contracting","Date Required",IF($D91="Emergency Cases","Date Required",IF($D91=""," ","Check Mode of Proc"))))))))</f>
        <v>Date Required</v>
      </c>
      <c r="J91" s="12" t="str">
        <f t="shared" si="333"/>
        <v>Date Required</v>
      </c>
      <c r="K91" s="27" t="str">
        <f t="shared" si="1"/>
        <v>n/a</v>
      </c>
      <c r="L91" s="12" t="str">
        <f t="shared" ref="L91:Q91" si="334">IF($D91="Public Bidding","Date Required",IF($D91="Shopping","Date Required",IF($D91="Small Value Procurement","Date Required",IF($D91="Lease of Venue","Date Required",IF($D91="Agency to Agency","Date Required",IF($D91="Direct Contracting","Date Required",IF($D91="Emergency Cases","Date Required",IF($D91=""," ","Check Mode of Proc"))))))))</f>
        <v>Date Required</v>
      </c>
      <c r="M91" s="12" t="str">
        <f t="shared" si="334"/>
        <v>Date Required</v>
      </c>
      <c r="N91" s="28" t="str">
        <f t="shared" si="334"/>
        <v>Date Required</v>
      </c>
      <c r="O91" s="28" t="str">
        <f t="shared" si="334"/>
        <v>Date Required</v>
      </c>
      <c r="P91" s="28" t="str">
        <f t="shared" si="334"/>
        <v>Date Required</v>
      </c>
      <c r="Q91" s="28" t="str">
        <f t="shared" si="334"/>
        <v>Date Required</v>
      </c>
      <c r="R91" s="36" t="s">
        <v>38</v>
      </c>
      <c r="S91" s="37">
        <f t="shared" si="205"/>
        <v>0</v>
      </c>
      <c r="T91" s="41"/>
      <c r="U91" s="43"/>
      <c r="V91" s="37">
        <f t="shared" si="226"/>
        <v>0</v>
      </c>
      <c r="W91" s="41"/>
      <c r="X91" s="35"/>
      <c r="Y91" s="36" t="str">
        <f t="shared" ref="Y91:AE91" si="335">IF($D91="Public Bidding","Date Required",IF($D91="Shopping","n/a",IF($D91="Small Value Procurement","n/a",IF($D91="Lease of Venue","n/a",IF($D91="Agency to Agency","n/a",IF($D91="Direct Contracting","n/a",IF($D91="Emergency Cases","n/a","Check Mode of Proc")))))))</f>
        <v>n/a</v>
      </c>
      <c r="Z91" s="36" t="str">
        <f t="shared" si="335"/>
        <v>n/a</v>
      </c>
      <c r="AA91" s="36" t="str">
        <f t="shared" si="335"/>
        <v>n/a</v>
      </c>
      <c r="AB91" s="36" t="str">
        <f t="shared" si="335"/>
        <v>n/a</v>
      </c>
      <c r="AC91" s="36" t="str">
        <f t="shared" si="335"/>
        <v>n/a</v>
      </c>
      <c r="AD91" s="36" t="str">
        <f t="shared" si="335"/>
        <v>n/a</v>
      </c>
      <c r="AE91" s="36" t="str">
        <f t="shared" si="335"/>
        <v>n/a</v>
      </c>
      <c r="AF91" s="50"/>
      <c r="AG91" s="64"/>
      <c r="AH91" s="12" t="s">
        <v>1878</v>
      </c>
      <c r="AI91" s="18"/>
      <c r="AJ91" s="12"/>
      <c r="AK91" s="52"/>
      <c r="AL91" s="52"/>
      <c r="AM91" s="52"/>
      <c r="AN91" s="58"/>
      <c r="AO91" s="52"/>
      <c r="AP91" s="52"/>
      <c r="AQ91" s="52"/>
      <c r="AR91" s="52"/>
      <c r="AS91" s="52"/>
      <c r="AT91" s="52"/>
      <c r="AU91" s="52"/>
      <c r="AV91" s="52"/>
      <c r="AW91" s="52"/>
      <c r="AX91" s="68"/>
      <c r="AY91" s="52"/>
      <c r="AZ91" s="69"/>
      <c r="BA91" s="52"/>
      <c r="BB91" s="52"/>
      <c r="BC91" s="52"/>
    </row>
    <row r="92" spans="1:55" ht="51" customHeight="1">
      <c r="A92" s="10" t="str">
        <f>IF(C92=0,"  ",VLOOKUP(C92,CODES!$A$1:$B$143,2,FALSE))</f>
        <v/>
      </c>
      <c r="B92" s="18"/>
      <c r="C92" s="12"/>
      <c r="D92" s="12" t="s">
        <v>44</v>
      </c>
      <c r="E92" s="13" t="str">
        <f t="shared" ref="E92:H92" si="336">IF($D92="Public Bidding","Date Required",IF($D92="Shopping","n/a",IF($D92="Small Value Procurement","n/a",IF($D92="Lease of Venue","n/a",IF($D92="Agency to Agency","n/a",IF($D92="Direct Contracting","n/a",IF($D92="Emergency Cases","n/a",IF($D92=""," ","Check Mode of Proc"))))))))</f>
        <v>n/a</v>
      </c>
      <c r="F92" s="13" t="str">
        <f t="shared" si="336"/>
        <v>n/a</v>
      </c>
      <c r="G92" s="13" t="str">
        <f t="shared" si="336"/>
        <v>n/a</v>
      </c>
      <c r="H92" s="13" t="str">
        <f t="shared" si="336"/>
        <v>n/a</v>
      </c>
      <c r="I92" s="12" t="str">
        <f t="shared" ref="I92:J92" si="337">IF($D92="Public Bidding","Date Required",IF($D92="Shopping","Date Required",IF($D92="Small Value Procurement","Date Required",IF($D92="Lease of Venue","Date Required",IF($D92="Agency to Agency","Date Required",IF($D92="Direct Contracting","Date Required",IF($D92="Emergency Cases","Date Required",IF($D92=""," ","Check Mode of Proc"))))))))</f>
        <v>Date Required</v>
      </c>
      <c r="J92" s="12" t="str">
        <f t="shared" si="337"/>
        <v>Date Required</v>
      </c>
      <c r="K92" s="27" t="str">
        <f t="shared" si="1"/>
        <v>n/a</v>
      </c>
      <c r="L92" s="12" t="str">
        <f t="shared" ref="L92:Q92" si="338">IF($D92="Public Bidding","Date Required",IF($D92="Shopping","Date Required",IF($D92="Small Value Procurement","Date Required",IF($D92="Lease of Venue","Date Required",IF($D92="Agency to Agency","Date Required",IF($D92="Direct Contracting","Date Required",IF($D92="Emergency Cases","Date Required",IF($D92=""," ","Check Mode of Proc"))))))))</f>
        <v>Date Required</v>
      </c>
      <c r="M92" s="12" t="str">
        <f t="shared" si="338"/>
        <v>Date Required</v>
      </c>
      <c r="N92" s="28" t="str">
        <f t="shared" si="338"/>
        <v>Date Required</v>
      </c>
      <c r="O92" s="28" t="str">
        <f t="shared" si="338"/>
        <v>Date Required</v>
      </c>
      <c r="P92" s="28" t="str">
        <f t="shared" si="338"/>
        <v>Date Required</v>
      </c>
      <c r="Q92" s="28" t="str">
        <f t="shared" si="338"/>
        <v>Date Required</v>
      </c>
      <c r="R92" s="36" t="s">
        <v>38</v>
      </c>
      <c r="S92" s="37">
        <f t="shared" si="205"/>
        <v>0</v>
      </c>
      <c r="T92" s="41"/>
      <c r="U92" s="43"/>
      <c r="V92" s="37">
        <f t="shared" si="226"/>
        <v>0</v>
      </c>
      <c r="W92" s="41"/>
      <c r="X92" s="35"/>
      <c r="Y92" s="36" t="str">
        <f t="shared" ref="Y92:AE92" si="339">IF($D92="Public Bidding","Date Required",IF($D92="Shopping","n/a",IF($D92="Small Value Procurement","n/a",IF($D92="Lease of Venue","n/a",IF($D92="Agency to Agency","n/a",IF($D92="Direct Contracting","n/a",IF($D92="Emergency Cases","n/a","Check Mode of Proc")))))))</f>
        <v>n/a</v>
      </c>
      <c r="Z92" s="36" t="str">
        <f t="shared" si="339"/>
        <v>n/a</v>
      </c>
      <c r="AA92" s="36" t="str">
        <f t="shared" si="339"/>
        <v>n/a</v>
      </c>
      <c r="AB92" s="36" t="str">
        <f t="shared" si="339"/>
        <v>n/a</v>
      </c>
      <c r="AC92" s="36" t="str">
        <f t="shared" si="339"/>
        <v>n/a</v>
      </c>
      <c r="AD92" s="36" t="str">
        <f t="shared" si="339"/>
        <v>n/a</v>
      </c>
      <c r="AE92" s="36" t="str">
        <f t="shared" si="339"/>
        <v>n/a</v>
      </c>
      <c r="AF92" s="50"/>
      <c r="AG92" s="64"/>
      <c r="AH92" s="12" t="s">
        <v>1879</v>
      </c>
      <c r="AI92" s="18"/>
      <c r="AJ92" s="12"/>
      <c r="AK92" s="52"/>
      <c r="AL92" s="52"/>
      <c r="AM92" s="52"/>
      <c r="AN92" s="58"/>
      <c r="AO92" s="52"/>
      <c r="AP92" s="52"/>
      <c r="AQ92" s="52"/>
      <c r="AR92" s="52"/>
      <c r="AS92" s="52"/>
      <c r="AT92" s="52"/>
      <c r="AU92" s="52"/>
      <c r="AV92" s="52"/>
      <c r="AW92" s="52"/>
      <c r="AX92" s="68"/>
      <c r="AY92" s="52"/>
      <c r="AZ92" s="69"/>
      <c r="BA92" s="52"/>
      <c r="BB92" s="52"/>
      <c r="BC92" s="52"/>
    </row>
    <row r="93" spans="1:55" ht="39" customHeight="1">
      <c r="A93" s="10" t="str">
        <f>IF(C93=0,"  ",VLOOKUP(C93,CODES!$A$1:$B$143,2,FALSE))</f>
        <v/>
      </c>
      <c r="B93" s="18"/>
      <c r="C93" s="12"/>
      <c r="D93" s="12" t="s">
        <v>44</v>
      </c>
      <c r="E93" s="13" t="str">
        <f t="shared" ref="E93:H93" si="340">IF($D93="Public Bidding","Date Required",IF($D93="Shopping","n/a",IF($D93="Small Value Procurement","n/a",IF($D93="Lease of Venue","n/a",IF($D93="Agency to Agency","n/a",IF($D93="Direct Contracting","n/a",IF($D93="Emergency Cases","n/a",IF($D93=""," ","Check Mode of Proc"))))))))</f>
        <v>n/a</v>
      </c>
      <c r="F93" s="13" t="str">
        <f t="shared" si="340"/>
        <v>n/a</v>
      </c>
      <c r="G93" s="13" t="str">
        <f t="shared" si="340"/>
        <v>n/a</v>
      </c>
      <c r="H93" s="13" t="str">
        <f t="shared" si="340"/>
        <v>n/a</v>
      </c>
      <c r="I93" s="12" t="str">
        <f t="shared" ref="I93:J93" si="341">IF($D93="Public Bidding","Date Required",IF($D93="Shopping","Date Required",IF($D93="Small Value Procurement","Date Required",IF($D93="Lease of Venue","Date Required",IF($D93="Agency to Agency","Date Required",IF($D93="Direct Contracting","Date Required",IF($D93="Emergency Cases","Date Required",IF($D93=""," ","Check Mode of Proc"))))))))</f>
        <v>Date Required</v>
      </c>
      <c r="J93" s="12" t="str">
        <f t="shared" si="341"/>
        <v>Date Required</v>
      </c>
      <c r="K93" s="27" t="str">
        <f t="shared" si="1"/>
        <v>n/a</v>
      </c>
      <c r="L93" s="12" t="str">
        <f t="shared" ref="L93:Q93" si="342">IF($D93="Public Bidding","Date Required",IF($D93="Shopping","Date Required",IF($D93="Small Value Procurement","Date Required",IF($D93="Lease of Venue","Date Required",IF($D93="Agency to Agency","Date Required",IF($D93="Direct Contracting","Date Required",IF($D93="Emergency Cases","Date Required",IF($D93=""," ","Check Mode of Proc"))))))))</f>
        <v>Date Required</v>
      </c>
      <c r="M93" s="12" t="str">
        <f t="shared" si="342"/>
        <v>Date Required</v>
      </c>
      <c r="N93" s="28" t="str">
        <f t="shared" si="342"/>
        <v>Date Required</v>
      </c>
      <c r="O93" s="28" t="str">
        <f t="shared" si="342"/>
        <v>Date Required</v>
      </c>
      <c r="P93" s="28" t="str">
        <f t="shared" si="342"/>
        <v>Date Required</v>
      </c>
      <c r="Q93" s="28" t="str">
        <f t="shared" si="342"/>
        <v>Date Required</v>
      </c>
      <c r="R93" s="36" t="s">
        <v>38</v>
      </c>
      <c r="S93" s="37">
        <f t="shared" si="205"/>
        <v>0</v>
      </c>
      <c r="T93" s="41"/>
      <c r="U93" s="43"/>
      <c r="V93" s="37">
        <f t="shared" si="226"/>
        <v>0</v>
      </c>
      <c r="W93" s="41"/>
      <c r="X93" s="35"/>
      <c r="Y93" s="36" t="str">
        <f t="shared" ref="Y93:AE93" si="343">IF($D93="Public Bidding","Date Required",IF($D93="Shopping","n/a",IF($D93="Small Value Procurement","n/a",IF($D93="Lease of Venue","n/a",IF($D93="Agency to Agency","n/a",IF($D93="Direct Contracting","n/a",IF($D93="Emergency Cases","n/a","Check Mode of Proc")))))))</f>
        <v>n/a</v>
      </c>
      <c r="Z93" s="36" t="str">
        <f t="shared" si="343"/>
        <v>n/a</v>
      </c>
      <c r="AA93" s="36" t="str">
        <f t="shared" si="343"/>
        <v>n/a</v>
      </c>
      <c r="AB93" s="36" t="str">
        <f t="shared" si="343"/>
        <v>n/a</v>
      </c>
      <c r="AC93" s="36" t="str">
        <f t="shared" si="343"/>
        <v>n/a</v>
      </c>
      <c r="AD93" s="36" t="str">
        <f t="shared" si="343"/>
        <v>n/a</v>
      </c>
      <c r="AE93" s="36" t="str">
        <f t="shared" si="343"/>
        <v>n/a</v>
      </c>
      <c r="AF93" s="50"/>
      <c r="AG93" s="64"/>
      <c r="AH93" s="12" t="s">
        <v>1880</v>
      </c>
      <c r="AI93" s="18"/>
      <c r="AJ93" s="12"/>
      <c r="AK93" s="52"/>
      <c r="AL93" s="52"/>
      <c r="AM93" s="52"/>
      <c r="AN93" s="58"/>
      <c r="AO93" s="52"/>
      <c r="AP93" s="52"/>
      <c r="AQ93" s="52"/>
      <c r="AR93" s="52"/>
      <c r="AS93" s="52"/>
      <c r="AT93" s="52"/>
      <c r="AU93" s="52"/>
      <c r="AV93" s="52"/>
      <c r="AW93" s="52"/>
      <c r="AX93" s="68"/>
      <c r="AY93" s="52"/>
      <c r="AZ93" s="69"/>
      <c r="BA93" s="52"/>
      <c r="BB93" s="52"/>
      <c r="BC93" s="52"/>
    </row>
    <row r="94" spans="1:55" ht="43.5" customHeight="1">
      <c r="A94" s="20" t="str">
        <f>IF(C94=0,"  ",VLOOKUP(C94,CODES!$A$1:$B$143,2,FALSE))</f>
        <v/>
      </c>
      <c r="B94" s="18"/>
      <c r="C94" s="12"/>
      <c r="D94" s="12" t="s">
        <v>44</v>
      </c>
      <c r="E94" s="13" t="str">
        <f t="shared" ref="E94:H94" si="344">IF($D94="Public Bidding","Date Required",IF($D94="Shopping","n/a",IF($D94="Small Value Procurement","n/a",IF($D94="Lease of Venue","n/a",IF($D94="Agency to Agency","n/a",IF($D94="Direct Contracting","n/a",IF($D94="Emergency Cases","n/a",IF($D94=""," ","Check Mode of Proc"))))))))</f>
        <v>n/a</v>
      </c>
      <c r="F94" s="13" t="str">
        <f t="shared" si="344"/>
        <v>n/a</v>
      </c>
      <c r="G94" s="13" t="str">
        <f t="shared" si="344"/>
        <v>n/a</v>
      </c>
      <c r="H94" s="13" t="str">
        <f t="shared" si="344"/>
        <v>n/a</v>
      </c>
      <c r="I94" s="12" t="str">
        <f t="shared" ref="I94:J94" si="345">IF($D94="Public Bidding","Date Required",IF($D94="Shopping","Date Required",IF($D94="Small Value Procurement","Date Required",IF($D94="Lease of Venue","Date Required",IF($D94="Agency to Agency","Date Required",IF($D94="Direct Contracting","Date Required",IF($D94="Emergency Cases","Date Required",IF($D94=""," ","Check Mode of Proc"))))))))</f>
        <v>Date Required</v>
      </c>
      <c r="J94" s="12" t="str">
        <f t="shared" si="345"/>
        <v>Date Required</v>
      </c>
      <c r="K94" s="27" t="str">
        <f t="shared" si="1"/>
        <v>n/a</v>
      </c>
      <c r="L94" s="12" t="str">
        <f t="shared" ref="L94:Q94" si="346">IF($D94="Public Bidding","Date Required",IF($D94="Shopping","Date Required",IF($D94="Small Value Procurement","Date Required",IF($D94="Lease of Venue","Date Required",IF($D94="Agency to Agency","Date Required",IF($D94="Direct Contracting","Date Required",IF($D94="Emergency Cases","Date Required",IF($D94=""," ","Check Mode of Proc"))))))))</f>
        <v>Date Required</v>
      </c>
      <c r="M94" s="12" t="str">
        <f t="shared" si="346"/>
        <v>Date Required</v>
      </c>
      <c r="N94" s="28" t="str">
        <f t="shared" si="346"/>
        <v>Date Required</v>
      </c>
      <c r="O94" s="28" t="str">
        <f t="shared" si="346"/>
        <v>Date Required</v>
      </c>
      <c r="P94" s="28" t="str">
        <f t="shared" si="346"/>
        <v>Date Required</v>
      </c>
      <c r="Q94" s="28" t="str">
        <f t="shared" si="346"/>
        <v>Date Required</v>
      </c>
      <c r="R94" s="45" t="s">
        <v>38</v>
      </c>
      <c r="S94" s="46">
        <f t="shared" si="205"/>
        <v>0</v>
      </c>
      <c r="T94" s="41"/>
      <c r="U94" s="35"/>
      <c r="V94" s="46">
        <f t="shared" si="226"/>
        <v>0</v>
      </c>
      <c r="W94" s="41"/>
      <c r="X94" s="35"/>
      <c r="Y94" s="45" t="str">
        <f t="shared" ref="Y94:AE94" si="347">IF($D94="Public Bidding","Date Required",IF($D94="Shopping","n/a",IF($D94="Small Value Procurement","n/a",IF($D94="Lease of Venue","n/a",IF($D94="Agency to Agency","n/a",IF($D94="Direct Contracting","n/a",IF($D94="Emergency Cases","n/a","Check Mode of Proc")))))))</f>
        <v>n/a</v>
      </c>
      <c r="Z94" s="45" t="str">
        <f t="shared" si="347"/>
        <v>n/a</v>
      </c>
      <c r="AA94" s="45" t="str">
        <f t="shared" si="347"/>
        <v>n/a</v>
      </c>
      <c r="AB94" s="45" t="str">
        <f t="shared" si="347"/>
        <v>n/a</v>
      </c>
      <c r="AC94" s="45" t="str">
        <f t="shared" si="347"/>
        <v>n/a</v>
      </c>
      <c r="AD94" s="45" t="str">
        <f t="shared" si="347"/>
        <v>n/a</v>
      </c>
      <c r="AE94" s="45" t="str">
        <f t="shared" si="347"/>
        <v>n/a</v>
      </c>
      <c r="AF94" s="51"/>
      <c r="AG94" s="65"/>
      <c r="AH94" s="12" t="s">
        <v>1881</v>
      </c>
      <c r="AI94" s="18"/>
      <c r="AJ94" s="12"/>
      <c r="AK94" s="66" t="s">
        <v>1882</v>
      </c>
      <c r="AL94" s="66"/>
      <c r="AM94" s="66"/>
      <c r="AN94" s="67"/>
      <c r="AO94" s="66"/>
      <c r="AP94" s="66"/>
      <c r="AQ94" s="66"/>
      <c r="AR94" s="66"/>
      <c r="AS94" s="66"/>
      <c r="AT94" s="66"/>
      <c r="AU94" s="66"/>
      <c r="AV94" s="66"/>
      <c r="AW94" s="66"/>
      <c r="AX94" s="74"/>
      <c r="AY94" s="66"/>
      <c r="AZ94" s="75"/>
      <c r="BA94" s="66"/>
      <c r="BB94" s="66"/>
      <c r="BC94" s="66"/>
    </row>
    <row r="95" spans="1:55" ht="39" customHeight="1">
      <c r="A95" s="10" t="str">
        <f>IF(C95=0,"  ",VLOOKUP(C95,CODES!$A$1:$B$143,2,FALSE))</f>
        <v/>
      </c>
      <c r="B95" s="18"/>
      <c r="C95" s="12"/>
      <c r="D95" s="12" t="s">
        <v>44</v>
      </c>
      <c r="E95" s="13" t="str">
        <f t="shared" ref="E95:H95" si="348">IF($D95="Public Bidding","Date Required",IF($D95="Shopping","n/a",IF($D95="Small Value Procurement","n/a",IF($D95="Lease of Venue","n/a",IF($D95="Agency to Agency","n/a",IF($D95="Direct Contracting","n/a",IF($D95="Emergency Cases","n/a",IF($D95=""," ","Check Mode of Proc"))))))))</f>
        <v>n/a</v>
      </c>
      <c r="F95" s="13" t="str">
        <f t="shared" si="348"/>
        <v>n/a</v>
      </c>
      <c r="G95" s="13" t="str">
        <f t="shared" si="348"/>
        <v>n/a</v>
      </c>
      <c r="H95" s="13" t="str">
        <f t="shared" si="348"/>
        <v>n/a</v>
      </c>
      <c r="I95" s="12" t="str">
        <f t="shared" ref="I95:J95" si="349">IF($D95="Public Bidding","Date Required",IF($D95="Shopping","Date Required",IF($D95="Small Value Procurement","Date Required",IF($D95="Lease of Venue","Date Required",IF($D95="Agency to Agency","Date Required",IF($D95="Direct Contracting","Date Required",IF($D95="Emergency Cases","Date Required",IF($D95=""," ","Check Mode of Proc"))))))))</f>
        <v>Date Required</v>
      </c>
      <c r="J95" s="12" t="str">
        <f t="shared" si="349"/>
        <v>Date Required</v>
      </c>
      <c r="K95" s="27" t="str">
        <f t="shared" si="1"/>
        <v>n/a</v>
      </c>
      <c r="L95" s="12" t="str">
        <f t="shared" ref="L95:Q95" si="350">IF($D95="Public Bidding","Date Required",IF($D95="Shopping","Date Required",IF($D95="Small Value Procurement","Date Required",IF($D95="Lease of Venue","Date Required",IF($D95="Agency to Agency","Date Required",IF($D95="Direct Contracting","Date Required",IF($D95="Emergency Cases","Date Required",IF($D95=""," ","Check Mode of Proc"))))))))</f>
        <v>Date Required</v>
      </c>
      <c r="M95" s="12" t="str">
        <f t="shared" si="350"/>
        <v>Date Required</v>
      </c>
      <c r="N95" s="28" t="str">
        <f t="shared" si="350"/>
        <v>Date Required</v>
      </c>
      <c r="O95" s="28" t="str">
        <f t="shared" si="350"/>
        <v>Date Required</v>
      </c>
      <c r="P95" s="28" t="str">
        <f t="shared" si="350"/>
        <v>Date Required</v>
      </c>
      <c r="Q95" s="28" t="str">
        <f t="shared" si="350"/>
        <v>Date Required</v>
      </c>
      <c r="R95" s="36" t="s">
        <v>38</v>
      </c>
      <c r="S95" s="37">
        <f t="shared" si="205"/>
        <v>0</v>
      </c>
      <c r="T95" s="41"/>
      <c r="U95" s="43"/>
      <c r="V95" s="37">
        <f t="shared" si="226"/>
        <v>0</v>
      </c>
      <c r="W95" s="41"/>
      <c r="X95" s="35"/>
      <c r="Y95" s="36" t="str">
        <f t="shared" ref="Y95:AE95" si="351">IF($D95="Public Bidding","Date Required",IF($D95="Shopping","n/a",IF($D95="Small Value Procurement","n/a",IF($D95="Lease of Venue","n/a",IF($D95="Agency to Agency","n/a",IF($D95="Direct Contracting","n/a",IF($D95="Emergency Cases","n/a","Check Mode of Proc")))))))</f>
        <v>n/a</v>
      </c>
      <c r="Z95" s="36" t="str">
        <f t="shared" si="351"/>
        <v>n/a</v>
      </c>
      <c r="AA95" s="36" t="str">
        <f t="shared" si="351"/>
        <v>n/a</v>
      </c>
      <c r="AB95" s="36" t="str">
        <f t="shared" si="351"/>
        <v>n/a</v>
      </c>
      <c r="AC95" s="36" t="str">
        <f t="shared" si="351"/>
        <v>n/a</v>
      </c>
      <c r="AD95" s="36" t="str">
        <f t="shared" si="351"/>
        <v>n/a</v>
      </c>
      <c r="AE95" s="36" t="str">
        <f t="shared" si="351"/>
        <v>n/a</v>
      </c>
      <c r="AF95" s="50"/>
      <c r="AG95" s="64"/>
      <c r="AH95" s="12" t="s">
        <v>1883</v>
      </c>
      <c r="AI95" s="18"/>
      <c r="AJ95" s="12"/>
      <c r="AK95" s="52"/>
      <c r="AL95" s="52"/>
      <c r="AM95" s="52"/>
      <c r="AN95" s="58"/>
      <c r="AO95" s="52"/>
      <c r="AP95" s="52"/>
      <c r="AQ95" s="52"/>
      <c r="AR95" s="52"/>
      <c r="AS95" s="52"/>
      <c r="AT95" s="52"/>
      <c r="AU95" s="52"/>
      <c r="AV95" s="52"/>
      <c r="AW95" s="52"/>
      <c r="AX95" s="68"/>
      <c r="AY95" s="52"/>
      <c r="AZ95" s="69"/>
      <c r="BA95" s="52"/>
      <c r="BB95" s="52"/>
      <c r="BC95" s="52"/>
    </row>
    <row r="96" spans="1:55" ht="45.75" customHeight="1">
      <c r="A96" s="10" t="str">
        <f>IF(C96=0,"  ",VLOOKUP(C96,CODES!$A$1:$B$143,2,FALSE))</f>
        <v/>
      </c>
      <c r="B96" s="18"/>
      <c r="C96" s="12"/>
      <c r="D96" s="12" t="s">
        <v>44</v>
      </c>
      <c r="E96" s="13" t="str">
        <f t="shared" ref="E96:H96" si="352">IF($D96="Public Bidding","Date Required",IF($D96="Shopping","n/a",IF($D96="Small Value Procurement","n/a",IF($D96="Lease of Venue","n/a",IF($D96="Agency to Agency","n/a",IF($D96="Direct Contracting","n/a",IF($D96="Emergency Cases","n/a",IF($D96=""," ","Check Mode of Proc"))))))))</f>
        <v>n/a</v>
      </c>
      <c r="F96" s="13" t="str">
        <f t="shared" si="352"/>
        <v>n/a</v>
      </c>
      <c r="G96" s="13" t="str">
        <f t="shared" si="352"/>
        <v>n/a</v>
      </c>
      <c r="H96" s="13" t="str">
        <f t="shared" si="352"/>
        <v>n/a</v>
      </c>
      <c r="I96" s="12" t="str">
        <f t="shared" ref="I96:J96" si="353">IF($D96="Public Bidding","Date Required",IF($D96="Shopping","Date Required",IF($D96="Small Value Procurement","Date Required",IF($D96="Lease of Venue","Date Required",IF($D96="Agency to Agency","Date Required",IF($D96="Direct Contracting","Date Required",IF($D96="Emergency Cases","Date Required",IF($D96=""," ","Check Mode of Proc"))))))))</f>
        <v>Date Required</v>
      </c>
      <c r="J96" s="12" t="str">
        <f t="shared" si="353"/>
        <v>Date Required</v>
      </c>
      <c r="K96" s="27" t="str">
        <f t="shared" si="1"/>
        <v>n/a</v>
      </c>
      <c r="L96" s="12" t="str">
        <f t="shared" ref="L96:Q96" si="354">IF($D96="Public Bidding","Date Required",IF($D96="Shopping","Date Required",IF($D96="Small Value Procurement","Date Required",IF($D96="Lease of Venue","Date Required",IF($D96="Agency to Agency","Date Required",IF($D96="Direct Contracting","Date Required",IF($D96="Emergency Cases","Date Required",IF($D96=""," ","Check Mode of Proc"))))))))</f>
        <v>Date Required</v>
      </c>
      <c r="M96" s="12" t="str">
        <f t="shared" si="354"/>
        <v>Date Required</v>
      </c>
      <c r="N96" s="28" t="str">
        <f t="shared" si="354"/>
        <v>Date Required</v>
      </c>
      <c r="O96" s="28" t="str">
        <f t="shared" si="354"/>
        <v>Date Required</v>
      </c>
      <c r="P96" s="28" t="str">
        <f t="shared" si="354"/>
        <v>Date Required</v>
      </c>
      <c r="Q96" s="28" t="str">
        <f t="shared" si="354"/>
        <v>Date Required</v>
      </c>
      <c r="R96" s="36" t="s">
        <v>38</v>
      </c>
      <c r="S96" s="37">
        <f t="shared" si="205"/>
        <v>0</v>
      </c>
      <c r="T96" s="41"/>
      <c r="U96" s="43"/>
      <c r="V96" s="37">
        <f t="shared" si="226"/>
        <v>0</v>
      </c>
      <c r="W96" s="41"/>
      <c r="X96" s="35"/>
      <c r="Y96" s="36" t="str">
        <f t="shared" ref="Y96:AE96" si="355">IF($D96="Public Bidding","Date Required",IF($D96="Shopping","n/a",IF($D96="Small Value Procurement","n/a",IF($D96="Lease of Venue","n/a",IF($D96="Agency to Agency","n/a",IF($D96="Direct Contracting","n/a",IF($D96="Emergency Cases","n/a","Check Mode of Proc")))))))</f>
        <v>n/a</v>
      </c>
      <c r="Z96" s="36" t="str">
        <f t="shared" si="355"/>
        <v>n/a</v>
      </c>
      <c r="AA96" s="36" t="str">
        <f t="shared" si="355"/>
        <v>n/a</v>
      </c>
      <c r="AB96" s="36" t="str">
        <f t="shared" si="355"/>
        <v>n/a</v>
      </c>
      <c r="AC96" s="36" t="str">
        <f t="shared" si="355"/>
        <v>n/a</v>
      </c>
      <c r="AD96" s="36" t="str">
        <f t="shared" si="355"/>
        <v>n/a</v>
      </c>
      <c r="AE96" s="36" t="str">
        <f t="shared" si="355"/>
        <v>n/a</v>
      </c>
      <c r="AF96" s="50"/>
      <c r="AG96" s="64"/>
      <c r="AH96" s="12" t="s">
        <v>1884</v>
      </c>
      <c r="AI96" s="18"/>
      <c r="AJ96" s="12"/>
      <c r="AK96" s="52"/>
      <c r="AL96" s="52"/>
      <c r="AM96" s="52"/>
      <c r="AN96" s="58"/>
      <c r="AO96" s="52"/>
      <c r="AP96" s="52"/>
      <c r="AQ96" s="52"/>
      <c r="AR96" s="52"/>
      <c r="AS96" s="52"/>
      <c r="AT96" s="52"/>
      <c r="AU96" s="52"/>
      <c r="AV96" s="52"/>
      <c r="AW96" s="52"/>
      <c r="AX96" s="68"/>
      <c r="AY96" s="52"/>
      <c r="AZ96" s="69"/>
      <c r="BA96" s="52"/>
      <c r="BB96" s="52"/>
      <c r="BC96" s="52"/>
    </row>
    <row r="97" spans="1:55" ht="45" customHeight="1">
      <c r="A97" s="10" t="str">
        <f>IF(C97=0,"  ",VLOOKUP(C97,CODES!$A$1:$B$143,2,FALSE))</f>
        <v/>
      </c>
      <c r="B97" s="18"/>
      <c r="C97" s="12"/>
      <c r="D97" s="12" t="s">
        <v>44</v>
      </c>
      <c r="E97" s="13" t="str">
        <f t="shared" ref="E97:H97" si="356">IF($D97="Public Bidding","Date Required",IF($D97="Shopping","n/a",IF($D97="Small Value Procurement","n/a",IF($D97="Lease of Venue","n/a",IF($D97="Agency to Agency","n/a",IF($D97="Direct Contracting","n/a",IF($D97="Emergency Cases","n/a",IF($D97=""," ","Check Mode of Proc"))))))))</f>
        <v>n/a</v>
      </c>
      <c r="F97" s="13" t="str">
        <f t="shared" si="356"/>
        <v>n/a</v>
      </c>
      <c r="G97" s="13" t="str">
        <f t="shared" si="356"/>
        <v>n/a</v>
      </c>
      <c r="H97" s="13" t="str">
        <f t="shared" si="356"/>
        <v>n/a</v>
      </c>
      <c r="I97" s="12" t="str">
        <f t="shared" ref="I97:J97" si="357">IF($D97="Public Bidding","Date Required",IF($D97="Shopping","Date Required",IF($D97="Small Value Procurement","Date Required",IF($D97="Lease of Venue","Date Required",IF($D97="Agency to Agency","Date Required",IF($D97="Direct Contracting","Date Required",IF($D97="Emergency Cases","Date Required",IF($D97=""," ","Check Mode of Proc"))))))))</f>
        <v>Date Required</v>
      </c>
      <c r="J97" s="12" t="str">
        <f t="shared" si="357"/>
        <v>Date Required</v>
      </c>
      <c r="K97" s="27" t="str">
        <f t="shared" si="1"/>
        <v>n/a</v>
      </c>
      <c r="L97" s="12" t="str">
        <f t="shared" ref="L97:Q97" si="358">IF($D97="Public Bidding","Date Required",IF($D97="Shopping","Date Required",IF($D97="Small Value Procurement","Date Required",IF($D97="Lease of Venue","Date Required",IF($D97="Agency to Agency","Date Required",IF($D97="Direct Contracting","Date Required",IF($D97="Emergency Cases","Date Required",IF($D97=""," ","Check Mode of Proc"))))))))</f>
        <v>Date Required</v>
      </c>
      <c r="M97" s="12" t="str">
        <f t="shared" si="358"/>
        <v>Date Required</v>
      </c>
      <c r="N97" s="28" t="str">
        <f t="shared" si="358"/>
        <v>Date Required</v>
      </c>
      <c r="O97" s="28" t="str">
        <f t="shared" si="358"/>
        <v>Date Required</v>
      </c>
      <c r="P97" s="28" t="str">
        <f t="shared" si="358"/>
        <v>Date Required</v>
      </c>
      <c r="Q97" s="28" t="str">
        <f t="shared" si="358"/>
        <v>Date Required</v>
      </c>
      <c r="R97" s="36" t="s">
        <v>38</v>
      </c>
      <c r="S97" s="37">
        <f t="shared" si="205"/>
        <v>0</v>
      </c>
      <c r="T97" s="41"/>
      <c r="U97" s="43"/>
      <c r="V97" s="37">
        <f t="shared" si="226"/>
        <v>0</v>
      </c>
      <c r="W97" s="41"/>
      <c r="X97" s="35"/>
      <c r="Y97" s="36" t="str">
        <f t="shared" ref="Y97:AE97" si="359">IF($D97="Public Bidding","Date Required",IF($D97="Shopping","n/a",IF($D97="Small Value Procurement","n/a",IF($D97="Lease of Venue","n/a",IF($D97="Agency to Agency","n/a",IF($D97="Direct Contracting","n/a",IF($D97="Emergency Cases","n/a","Check Mode of Proc")))))))</f>
        <v>n/a</v>
      </c>
      <c r="Z97" s="36" t="str">
        <f t="shared" si="359"/>
        <v>n/a</v>
      </c>
      <c r="AA97" s="36" t="str">
        <f t="shared" si="359"/>
        <v>n/a</v>
      </c>
      <c r="AB97" s="36" t="str">
        <f t="shared" si="359"/>
        <v>n/a</v>
      </c>
      <c r="AC97" s="36" t="str">
        <f t="shared" si="359"/>
        <v>n/a</v>
      </c>
      <c r="AD97" s="36" t="str">
        <f t="shared" si="359"/>
        <v>n/a</v>
      </c>
      <c r="AE97" s="36" t="str">
        <f t="shared" si="359"/>
        <v>n/a</v>
      </c>
      <c r="AF97" s="50"/>
      <c r="AG97" s="64"/>
      <c r="AH97" s="12" t="s">
        <v>1885</v>
      </c>
      <c r="AI97" s="18"/>
      <c r="AJ97" s="12"/>
      <c r="AK97" s="52"/>
      <c r="AL97" s="52"/>
      <c r="AM97" s="52"/>
      <c r="AN97" s="58"/>
      <c r="AO97" s="52"/>
      <c r="AP97" s="52"/>
      <c r="AQ97" s="52"/>
      <c r="AR97" s="52"/>
      <c r="AS97" s="52"/>
      <c r="AT97" s="52"/>
      <c r="AU97" s="52"/>
      <c r="AV97" s="52"/>
      <c r="AW97" s="52"/>
      <c r="AX97" s="68"/>
      <c r="AY97" s="52"/>
      <c r="AZ97" s="69"/>
      <c r="BA97" s="52"/>
      <c r="BB97" s="52"/>
      <c r="BC97" s="52"/>
    </row>
    <row r="98" spans="1:55" ht="39" customHeight="1">
      <c r="A98" s="10" t="str">
        <f>IF(C98=0,"  ",VLOOKUP(C98,CODES!$A$1:$B$143,2,FALSE))</f>
        <v/>
      </c>
      <c r="B98" s="18"/>
      <c r="C98" s="12"/>
      <c r="D98" s="12" t="s">
        <v>44</v>
      </c>
      <c r="E98" s="13" t="str">
        <f t="shared" ref="E98:H98" si="360">IF($D98="Public Bidding","Date Required",IF($D98="Shopping","n/a",IF($D98="Small Value Procurement","n/a",IF($D98="Lease of Venue","n/a",IF($D98="Agency to Agency","n/a",IF($D98="Direct Contracting","n/a",IF($D98="Emergency Cases","n/a",IF($D98=""," ","Check Mode of Proc"))))))))</f>
        <v>n/a</v>
      </c>
      <c r="F98" s="13" t="str">
        <f t="shared" si="360"/>
        <v>n/a</v>
      </c>
      <c r="G98" s="13" t="str">
        <f t="shared" si="360"/>
        <v>n/a</v>
      </c>
      <c r="H98" s="13" t="str">
        <f t="shared" si="360"/>
        <v>n/a</v>
      </c>
      <c r="I98" s="12" t="str">
        <f t="shared" ref="I98:J98" si="361">IF($D98="Public Bidding","Date Required",IF($D98="Shopping","Date Required",IF($D98="Small Value Procurement","Date Required",IF($D98="Lease of Venue","Date Required",IF($D98="Agency to Agency","Date Required",IF($D98="Direct Contracting","Date Required",IF($D98="Emergency Cases","Date Required",IF($D98=""," ","Check Mode of Proc"))))))))</f>
        <v>Date Required</v>
      </c>
      <c r="J98" s="12" t="str">
        <f t="shared" si="361"/>
        <v>Date Required</v>
      </c>
      <c r="K98" s="27" t="str">
        <f t="shared" si="1"/>
        <v>n/a</v>
      </c>
      <c r="L98" s="12" t="str">
        <f t="shared" ref="L98:Q98" si="362">IF($D98="Public Bidding","Date Required",IF($D98="Shopping","Date Required",IF($D98="Small Value Procurement","Date Required",IF($D98="Lease of Venue","Date Required",IF($D98="Agency to Agency","Date Required",IF($D98="Direct Contracting","Date Required",IF($D98="Emergency Cases","Date Required",IF($D98=""," ","Check Mode of Proc"))))))))</f>
        <v>Date Required</v>
      </c>
      <c r="M98" s="12" t="str">
        <f t="shared" si="362"/>
        <v>Date Required</v>
      </c>
      <c r="N98" s="28" t="str">
        <f t="shared" si="362"/>
        <v>Date Required</v>
      </c>
      <c r="O98" s="28" t="str">
        <f t="shared" si="362"/>
        <v>Date Required</v>
      </c>
      <c r="P98" s="28" t="str">
        <f t="shared" si="362"/>
        <v>Date Required</v>
      </c>
      <c r="Q98" s="28" t="str">
        <f t="shared" si="362"/>
        <v>Date Required</v>
      </c>
      <c r="R98" s="36" t="s">
        <v>38</v>
      </c>
      <c r="S98" s="37">
        <f t="shared" si="205"/>
        <v>0</v>
      </c>
      <c r="T98" s="41"/>
      <c r="U98" s="43"/>
      <c r="V98" s="37">
        <f t="shared" si="226"/>
        <v>0</v>
      </c>
      <c r="W98" s="41"/>
      <c r="X98" s="35"/>
      <c r="Y98" s="36" t="str">
        <f t="shared" ref="Y98:AE98" si="363">IF($D98="Public Bidding","Date Required",IF($D98="Shopping","n/a",IF($D98="Small Value Procurement","n/a",IF($D98="Lease of Venue","n/a",IF($D98="Agency to Agency","n/a",IF($D98="Direct Contracting","n/a",IF($D98="Emergency Cases","n/a","Check Mode of Proc")))))))</f>
        <v>n/a</v>
      </c>
      <c r="Z98" s="36" t="str">
        <f t="shared" si="363"/>
        <v>n/a</v>
      </c>
      <c r="AA98" s="36" t="str">
        <f t="shared" si="363"/>
        <v>n/a</v>
      </c>
      <c r="AB98" s="36" t="str">
        <f t="shared" si="363"/>
        <v>n/a</v>
      </c>
      <c r="AC98" s="36" t="str">
        <f t="shared" si="363"/>
        <v>n/a</v>
      </c>
      <c r="AD98" s="36" t="str">
        <f t="shared" si="363"/>
        <v>n/a</v>
      </c>
      <c r="AE98" s="36" t="str">
        <f t="shared" si="363"/>
        <v>n/a</v>
      </c>
      <c r="AF98" s="50"/>
      <c r="AG98" s="64"/>
      <c r="AH98" s="12" t="s">
        <v>1886</v>
      </c>
      <c r="AI98" s="18"/>
      <c r="AJ98" s="12"/>
      <c r="AK98" s="52"/>
      <c r="AL98" s="52"/>
      <c r="AM98" s="52"/>
      <c r="AN98" s="58"/>
      <c r="AO98" s="52"/>
      <c r="AP98" s="52"/>
      <c r="AQ98" s="52"/>
      <c r="AR98" s="52"/>
      <c r="AS98" s="52"/>
      <c r="AT98" s="52"/>
      <c r="AU98" s="52"/>
      <c r="AV98" s="52"/>
      <c r="AW98" s="52"/>
      <c r="AX98" s="68"/>
      <c r="AY98" s="52"/>
      <c r="AZ98" s="69"/>
      <c r="BA98" s="52"/>
      <c r="BB98" s="52"/>
      <c r="BC98" s="52"/>
    </row>
    <row r="99" spans="1:55" ht="39" customHeight="1">
      <c r="A99" s="10" t="str">
        <f>IF(C99=0,"  ",VLOOKUP(C99,CODES!$A$1:$B$143,2,FALSE))</f>
        <v/>
      </c>
      <c r="B99" s="18"/>
      <c r="C99" s="12"/>
      <c r="D99" s="12" t="s">
        <v>44</v>
      </c>
      <c r="E99" s="13" t="str">
        <f t="shared" ref="E99:H99" si="364">IF($D99="Public Bidding","Date Required",IF($D99="Shopping","n/a",IF($D99="Small Value Procurement","n/a",IF($D99="Lease of Venue","n/a",IF($D99="Agency to Agency","n/a",IF($D99="Direct Contracting","n/a",IF($D99="Emergency Cases","n/a",IF($D99=""," ","Check Mode of Proc"))))))))</f>
        <v>n/a</v>
      </c>
      <c r="F99" s="13" t="str">
        <f t="shared" si="364"/>
        <v>n/a</v>
      </c>
      <c r="G99" s="13" t="str">
        <f t="shared" si="364"/>
        <v>n/a</v>
      </c>
      <c r="H99" s="13" t="str">
        <f t="shared" si="364"/>
        <v>n/a</v>
      </c>
      <c r="I99" s="12" t="str">
        <f t="shared" ref="I99:J99" si="365">IF($D99="Public Bidding","Date Required",IF($D99="Shopping","Date Required",IF($D99="Small Value Procurement","Date Required",IF($D99="Lease of Venue","Date Required",IF($D99="Agency to Agency","Date Required",IF($D99="Direct Contracting","Date Required",IF($D99="Emergency Cases","Date Required",IF($D99=""," ","Check Mode of Proc"))))))))</f>
        <v>Date Required</v>
      </c>
      <c r="J99" s="12" t="str">
        <f t="shared" si="365"/>
        <v>Date Required</v>
      </c>
      <c r="K99" s="27" t="str">
        <f t="shared" si="1"/>
        <v>n/a</v>
      </c>
      <c r="L99" s="12" t="str">
        <f t="shared" ref="L99:Q99" si="366">IF($D99="Public Bidding","Date Required",IF($D99="Shopping","Date Required",IF($D99="Small Value Procurement","Date Required",IF($D99="Lease of Venue","Date Required",IF($D99="Agency to Agency","Date Required",IF($D99="Direct Contracting","Date Required",IF($D99="Emergency Cases","Date Required",IF($D99=""," ","Check Mode of Proc"))))))))</f>
        <v>Date Required</v>
      </c>
      <c r="M99" s="12" t="str">
        <f t="shared" si="366"/>
        <v>Date Required</v>
      </c>
      <c r="N99" s="28" t="str">
        <f t="shared" si="366"/>
        <v>Date Required</v>
      </c>
      <c r="O99" s="28" t="str">
        <f t="shared" si="366"/>
        <v>Date Required</v>
      </c>
      <c r="P99" s="28" t="str">
        <f t="shared" si="366"/>
        <v>Date Required</v>
      </c>
      <c r="Q99" s="28" t="str">
        <f t="shared" si="366"/>
        <v>Date Required</v>
      </c>
      <c r="R99" s="36" t="s">
        <v>38</v>
      </c>
      <c r="S99" s="37">
        <f t="shared" si="205"/>
        <v>0</v>
      </c>
      <c r="T99" s="41"/>
      <c r="U99" s="43"/>
      <c r="V99" s="37">
        <f t="shared" si="226"/>
        <v>0</v>
      </c>
      <c r="W99" s="41"/>
      <c r="X99" s="35"/>
      <c r="Y99" s="36" t="str">
        <f t="shared" ref="Y99:AE99" si="367">IF($D99="Public Bidding","Date Required",IF($D99="Shopping","n/a",IF($D99="Small Value Procurement","n/a",IF($D99="Lease of Venue","n/a",IF($D99="Agency to Agency","n/a",IF($D99="Direct Contracting","n/a",IF($D99="Emergency Cases","n/a","Check Mode of Proc")))))))</f>
        <v>n/a</v>
      </c>
      <c r="Z99" s="36" t="str">
        <f t="shared" si="367"/>
        <v>n/a</v>
      </c>
      <c r="AA99" s="36" t="str">
        <f t="shared" si="367"/>
        <v>n/a</v>
      </c>
      <c r="AB99" s="36" t="str">
        <f t="shared" si="367"/>
        <v>n/a</v>
      </c>
      <c r="AC99" s="36" t="str">
        <f t="shared" si="367"/>
        <v>n/a</v>
      </c>
      <c r="AD99" s="36" t="str">
        <f t="shared" si="367"/>
        <v>n/a</v>
      </c>
      <c r="AE99" s="36" t="str">
        <f t="shared" si="367"/>
        <v>n/a</v>
      </c>
      <c r="AF99" s="50"/>
      <c r="AG99" s="64"/>
      <c r="AH99" s="12" t="s">
        <v>1887</v>
      </c>
      <c r="AI99" s="18"/>
      <c r="AJ99" s="12"/>
      <c r="AK99" s="52"/>
      <c r="AL99" s="52"/>
      <c r="AM99" s="52"/>
      <c r="AN99" s="58"/>
      <c r="AO99" s="52"/>
      <c r="AP99" s="52"/>
      <c r="AQ99" s="52"/>
      <c r="AR99" s="52"/>
      <c r="AS99" s="52"/>
      <c r="AT99" s="52"/>
      <c r="AU99" s="52"/>
      <c r="AV99" s="52"/>
      <c r="AW99" s="52"/>
      <c r="AX99" s="68"/>
      <c r="AY99" s="52"/>
      <c r="AZ99" s="69"/>
      <c r="BA99" s="52"/>
      <c r="BB99" s="52"/>
      <c r="BC99" s="52"/>
    </row>
    <row r="100" spans="1:55" ht="52.5" customHeight="1">
      <c r="A100" s="10" t="str">
        <f>IF(C100=0,"  ",VLOOKUP(C100,CODES!$A$1:$B$143,2,FALSE))</f>
        <v/>
      </c>
      <c r="B100" s="18"/>
      <c r="C100" s="12"/>
      <c r="D100" s="12" t="s">
        <v>44</v>
      </c>
      <c r="E100" s="13" t="str">
        <f t="shared" ref="E100:H100" si="368">IF($D100="Public Bidding","Date Required",IF($D100="Shopping","n/a",IF($D100="Small Value Procurement","n/a",IF($D100="Lease of Venue","n/a",IF($D100="Agency to Agency","n/a",IF($D100="Direct Contracting","n/a",IF($D100="Emergency Cases","n/a",IF($D100=""," ","Check Mode of Proc"))))))))</f>
        <v>n/a</v>
      </c>
      <c r="F100" s="13" t="str">
        <f t="shared" si="368"/>
        <v>n/a</v>
      </c>
      <c r="G100" s="13" t="str">
        <f t="shared" si="368"/>
        <v>n/a</v>
      </c>
      <c r="H100" s="13" t="str">
        <f t="shared" si="368"/>
        <v>n/a</v>
      </c>
      <c r="I100" s="12" t="str">
        <f t="shared" ref="I100:J100" si="369">IF($D100="Public Bidding","Date Required",IF($D100="Shopping","Date Required",IF($D100="Small Value Procurement","Date Required",IF($D100="Lease of Venue","Date Required",IF($D100="Agency to Agency","Date Required",IF($D100="Direct Contracting","Date Required",IF($D100="Emergency Cases","Date Required",IF($D100=""," ","Check Mode of Proc"))))))))</f>
        <v>Date Required</v>
      </c>
      <c r="J100" s="12" t="str">
        <f t="shared" si="369"/>
        <v>Date Required</v>
      </c>
      <c r="K100" s="27" t="str">
        <f t="shared" si="1"/>
        <v>n/a</v>
      </c>
      <c r="L100" s="12" t="str">
        <f t="shared" ref="L100:Q100" si="370">IF($D100="Public Bidding","Date Required",IF($D100="Shopping","Date Required",IF($D100="Small Value Procurement","Date Required",IF($D100="Lease of Venue","Date Required",IF($D100="Agency to Agency","Date Required",IF($D100="Direct Contracting","Date Required",IF($D100="Emergency Cases","Date Required",IF($D100=""," ","Check Mode of Proc"))))))))</f>
        <v>Date Required</v>
      </c>
      <c r="M100" s="12" t="str">
        <f t="shared" si="370"/>
        <v>Date Required</v>
      </c>
      <c r="N100" s="28" t="str">
        <f t="shared" si="370"/>
        <v>Date Required</v>
      </c>
      <c r="O100" s="28" t="str">
        <f t="shared" si="370"/>
        <v>Date Required</v>
      </c>
      <c r="P100" s="28" t="str">
        <f t="shared" si="370"/>
        <v>Date Required</v>
      </c>
      <c r="Q100" s="28" t="str">
        <f t="shared" si="370"/>
        <v>Date Required</v>
      </c>
      <c r="R100" s="36" t="s">
        <v>38</v>
      </c>
      <c r="S100" s="37">
        <f t="shared" si="205"/>
        <v>0</v>
      </c>
      <c r="T100" s="41"/>
      <c r="U100" s="43"/>
      <c r="V100" s="37">
        <f t="shared" si="226"/>
        <v>0</v>
      </c>
      <c r="W100" s="41"/>
      <c r="X100" s="35"/>
      <c r="Y100" s="36" t="str">
        <f t="shared" ref="Y100:AE100" si="371">IF($D100="Public Bidding","Date Required",IF($D100="Shopping","n/a",IF($D100="Small Value Procurement","n/a",IF($D100="Lease of Venue","n/a",IF($D100="Agency to Agency","n/a",IF($D100="Direct Contracting","n/a",IF($D100="Emergency Cases","n/a","Check Mode of Proc")))))))</f>
        <v>n/a</v>
      </c>
      <c r="Z100" s="36" t="str">
        <f t="shared" si="371"/>
        <v>n/a</v>
      </c>
      <c r="AA100" s="36" t="str">
        <f t="shared" si="371"/>
        <v>n/a</v>
      </c>
      <c r="AB100" s="36" t="str">
        <f t="shared" si="371"/>
        <v>n/a</v>
      </c>
      <c r="AC100" s="36" t="str">
        <f t="shared" si="371"/>
        <v>n/a</v>
      </c>
      <c r="AD100" s="36" t="str">
        <f t="shared" si="371"/>
        <v>n/a</v>
      </c>
      <c r="AE100" s="36" t="str">
        <f t="shared" si="371"/>
        <v>n/a</v>
      </c>
      <c r="AF100" s="50"/>
      <c r="AG100" s="64"/>
      <c r="AH100" s="12" t="s">
        <v>1888</v>
      </c>
      <c r="AI100" s="18"/>
      <c r="AJ100" s="12"/>
      <c r="AK100" s="52"/>
      <c r="AL100" s="52"/>
      <c r="AM100" s="52"/>
      <c r="AN100" s="58"/>
      <c r="AO100" s="52"/>
      <c r="AP100" s="52"/>
      <c r="AQ100" s="52"/>
      <c r="AR100" s="52"/>
      <c r="AS100" s="52"/>
      <c r="AT100" s="52"/>
      <c r="AU100" s="52"/>
      <c r="AV100" s="52"/>
      <c r="AW100" s="52"/>
      <c r="AX100" s="68"/>
      <c r="AY100" s="52"/>
      <c r="AZ100" s="69"/>
      <c r="BA100" s="52"/>
      <c r="BB100" s="52"/>
      <c r="BC100" s="52"/>
    </row>
    <row r="101" spans="1:55" ht="39" customHeight="1">
      <c r="A101" s="10" t="str">
        <f>IF(C101=0,"  ",VLOOKUP(C101,CODES!$A$1:$B$143,2,FALSE))</f>
        <v/>
      </c>
      <c r="B101" s="18"/>
      <c r="C101" s="12"/>
      <c r="D101" s="12" t="s">
        <v>44</v>
      </c>
      <c r="E101" s="13" t="str">
        <f t="shared" ref="E101:H101" si="372">IF($D101="Public Bidding","Date Required",IF($D101="Shopping","n/a",IF($D101="Small Value Procurement","n/a",IF($D101="Lease of Venue","n/a",IF($D101="Agency to Agency","n/a",IF($D101="Direct Contracting","n/a",IF($D101="Emergency Cases","n/a",IF($D101=""," ","Check Mode of Proc"))))))))</f>
        <v>n/a</v>
      </c>
      <c r="F101" s="13" t="str">
        <f t="shared" si="372"/>
        <v>n/a</v>
      </c>
      <c r="G101" s="13" t="str">
        <f t="shared" si="372"/>
        <v>n/a</v>
      </c>
      <c r="H101" s="13" t="str">
        <f t="shared" si="372"/>
        <v>n/a</v>
      </c>
      <c r="I101" s="12" t="str">
        <f t="shared" ref="I101:J101" si="373">IF($D101="Public Bidding","Date Required",IF($D101="Shopping","Date Required",IF($D101="Small Value Procurement","Date Required",IF($D101="Lease of Venue","Date Required",IF($D101="Agency to Agency","Date Required",IF($D101="Direct Contracting","Date Required",IF($D101="Emergency Cases","Date Required",IF($D101=""," ","Check Mode of Proc"))))))))</f>
        <v>Date Required</v>
      </c>
      <c r="J101" s="12" t="str">
        <f t="shared" si="373"/>
        <v>Date Required</v>
      </c>
      <c r="K101" s="27" t="str">
        <f t="shared" si="1"/>
        <v>n/a</v>
      </c>
      <c r="L101" s="12" t="str">
        <f t="shared" ref="L101:Q101" si="374">IF($D101="Public Bidding","Date Required",IF($D101="Shopping","Date Required",IF($D101="Small Value Procurement","Date Required",IF($D101="Lease of Venue","Date Required",IF($D101="Agency to Agency","Date Required",IF($D101="Direct Contracting","Date Required",IF($D101="Emergency Cases","Date Required",IF($D101=""," ","Check Mode of Proc"))))))))</f>
        <v>Date Required</v>
      </c>
      <c r="M101" s="12" t="str">
        <f t="shared" si="374"/>
        <v>Date Required</v>
      </c>
      <c r="N101" s="28" t="str">
        <f t="shared" si="374"/>
        <v>Date Required</v>
      </c>
      <c r="O101" s="28" t="str">
        <f t="shared" si="374"/>
        <v>Date Required</v>
      </c>
      <c r="P101" s="28" t="str">
        <f t="shared" si="374"/>
        <v>Date Required</v>
      </c>
      <c r="Q101" s="28" t="str">
        <f t="shared" si="374"/>
        <v>Date Required</v>
      </c>
      <c r="R101" s="36" t="s">
        <v>38</v>
      </c>
      <c r="S101" s="37">
        <f t="shared" si="205"/>
        <v>0</v>
      </c>
      <c r="T101" s="41"/>
      <c r="U101" s="43"/>
      <c r="V101" s="37">
        <f t="shared" si="226"/>
        <v>0</v>
      </c>
      <c r="W101" s="41"/>
      <c r="X101" s="35"/>
      <c r="Y101" s="36" t="str">
        <f t="shared" ref="Y101:AE101" si="375">IF($D101="Public Bidding","Date Required",IF($D101="Shopping","n/a",IF($D101="Small Value Procurement","n/a",IF($D101="Lease of Venue","n/a",IF($D101="Agency to Agency","n/a",IF($D101="Direct Contracting","n/a",IF($D101="Emergency Cases","n/a","Check Mode of Proc")))))))</f>
        <v>n/a</v>
      </c>
      <c r="Z101" s="36" t="str">
        <f t="shared" si="375"/>
        <v>n/a</v>
      </c>
      <c r="AA101" s="36" t="str">
        <f t="shared" si="375"/>
        <v>n/a</v>
      </c>
      <c r="AB101" s="36" t="str">
        <f t="shared" si="375"/>
        <v>n/a</v>
      </c>
      <c r="AC101" s="36" t="str">
        <f t="shared" si="375"/>
        <v>n/a</v>
      </c>
      <c r="AD101" s="36" t="str">
        <f t="shared" si="375"/>
        <v>n/a</v>
      </c>
      <c r="AE101" s="36" t="str">
        <f t="shared" si="375"/>
        <v>n/a</v>
      </c>
      <c r="AF101" s="50"/>
      <c r="AG101" s="64"/>
      <c r="AH101" s="12" t="s">
        <v>1889</v>
      </c>
      <c r="AI101" s="18"/>
      <c r="AJ101" s="12"/>
      <c r="AK101" s="52"/>
      <c r="AL101" s="52"/>
      <c r="AM101" s="52"/>
      <c r="AN101" s="58"/>
      <c r="AO101" s="52"/>
      <c r="AP101" s="52"/>
      <c r="AQ101" s="52"/>
      <c r="AR101" s="52"/>
      <c r="AS101" s="52"/>
      <c r="AT101" s="52"/>
      <c r="AU101" s="52"/>
      <c r="AV101" s="52"/>
      <c r="AW101" s="52"/>
      <c r="AX101" s="68"/>
      <c r="AY101" s="52"/>
      <c r="AZ101" s="69"/>
      <c r="BA101" s="52"/>
      <c r="BB101" s="52"/>
      <c r="BC101" s="52"/>
    </row>
    <row r="102" spans="1:55" ht="50.25" customHeight="1">
      <c r="A102" s="10" t="str">
        <f>IF(C102=0,"  ",VLOOKUP(C102,CODES!$A$1:$B$143,2,FALSE))</f>
        <v/>
      </c>
      <c r="B102" s="18"/>
      <c r="C102" s="12"/>
      <c r="D102" s="12" t="s">
        <v>44</v>
      </c>
      <c r="E102" s="13" t="str">
        <f t="shared" ref="E102:H102" si="376">IF($D102="Public Bidding","Date Required",IF($D102="Shopping","n/a",IF($D102="Small Value Procurement","n/a",IF($D102="Lease of Venue","n/a",IF($D102="Agency to Agency","n/a",IF($D102="Direct Contracting","n/a",IF($D102="Emergency Cases","n/a",IF($D102=""," ","Check Mode of Proc"))))))))</f>
        <v>n/a</v>
      </c>
      <c r="F102" s="13" t="str">
        <f t="shared" si="376"/>
        <v>n/a</v>
      </c>
      <c r="G102" s="13" t="str">
        <f t="shared" si="376"/>
        <v>n/a</v>
      </c>
      <c r="H102" s="13" t="str">
        <f t="shared" si="376"/>
        <v>n/a</v>
      </c>
      <c r="I102" s="12" t="str">
        <f t="shared" ref="I102:J102" si="377">IF($D102="Public Bidding","Date Required",IF($D102="Shopping","Date Required",IF($D102="Small Value Procurement","Date Required",IF($D102="Lease of Venue","Date Required",IF($D102="Agency to Agency","Date Required",IF($D102="Direct Contracting","Date Required",IF($D102="Emergency Cases","Date Required",IF($D102=""," ","Check Mode of Proc"))))))))</f>
        <v>Date Required</v>
      </c>
      <c r="J102" s="12" t="str">
        <f t="shared" si="377"/>
        <v>Date Required</v>
      </c>
      <c r="K102" s="27" t="str">
        <f t="shared" si="1"/>
        <v>n/a</v>
      </c>
      <c r="L102" s="12" t="str">
        <f t="shared" ref="L102:Q102" si="378">IF($D102="Public Bidding","Date Required",IF($D102="Shopping","Date Required",IF($D102="Small Value Procurement","Date Required",IF($D102="Lease of Venue","Date Required",IF($D102="Agency to Agency","Date Required",IF($D102="Direct Contracting","Date Required",IF($D102="Emergency Cases","Date Required",IF($D102=""," ","Check Mode of Proc"))))))))</f>
        <v>Date Required</v>
      </c>
      <c r="M102" s="12" t="str">
        <f t="shared" si="378"/>
        <v>Date Required</v>
      </c>
      <c r="N102" s="28" t="str">
        <f t="shared" si="378"/>
        <v>Date Required</v>
      </c>
      <c r="O102" s="28" t="str">
        <f t="shared" si="378"/>
        <v>Date Required</v>
      </c>
      <c r="P102" s="28" t="str">
        <f t="shared" si="378"/>
        <v>Date Required</v>
      </c>
      <c r="Q102" s="28" t="str">
        <f t="shared" si="378"/>
        <v>Date Required</v>
      </c>
      <c r="R102" s="36" t="s">
        <v>38</v>
      </c>
      <c r="S102" s="37">
        <f t="shared" si="205"/>
        <v>0</v>
      </c>
      <c r="T102" s="41"/>
      <c r="U102" s="43"/>
      <c r="V102" s="37">
        <f t="shared" si="226"/>
        <v>0</v>
      </c>
      <c r="W102" s="41"/>
      <c r="X102" s="35"/>
      <c r="Y102" s="36" t="str">
        <f t="shared" ref="Y102:AE102" si="379">IF($D102="Public Bidding","Date Required",IF($D102="Shopping","n/a",IF($D102="Small Value Procurement","n/a",IF($D102="Lease of Venue","n/a",IF($D102="Agency to Agency","n/a",IF($D102="Direct Contracting","n/a",IF($D102="Emergency Cases","n/a","Check Mode of Proc")))))))</f>
        <v>n/a</v>
      </c>
      <c r="Z102" s="36" t="str">
        <f t="shared" si="379"/>
        <v>n/a</v>
      </c>
      <c r="AA102" s="36" t="str">
        <f t="shared" si="379"/>
        <v>n/a</v>
      </c>
      <c r="AB102" s="36" t="str">
        <f t="shared" si="379"/>
        <v>n/a</v>
      </c>
      <c r="AC102" s="36" t="str">
        <f t="shared" si="379"/>
        <v>n/a</v>
      </c>
      <c r="AD102" s="36" t="str">
        <f t="shared" si="379"/>
        <v>n/a</v>
      </c>
      <c r="AE102" s="36" t="str">
        <f t="shared" si="379"/>
        <v>n/a</v>
      </c>
      <c r="AF102" s="50"/>
      <c r="AG102" s="64"/>
      <c r="AH102" s="12" t="s">
        <v>1890</v>
      </c>
      <c r="AI102" s="18"/>
      <c r="AJ102" s="12"/>
      <c r="AK102" s="52"/>
      <c r="AL102" s="52"/>
      <c r="AM102" s="52"/>
      <c r="AN102" s="58"/>
      <c r="AO102" s="52"/>
      <c r="AP102" s="52"/>
      <c r="AQ102" s="52"/>
      <c r="AR102" s="52"/>
      <c r="AS102" s="52"/>
      <c r="AT102" s="52"/>
      <c r="AU102" s="52"/>
      <c r="AV102" s="52"/>
      <c r="AW102" s="52"/>
      <c r="AX102" s="68"/>
      <c r="AY102" s="52"/>
      <c r="AZ102" s="69"/>
      <c r="BA102" s="52"/>
      <c r="BB102" s="52"/>
      <c r="BC102" s="52"/>
    </row>
    <row r="103" spans="1:55" ht="39" customHeight="1">
      <c r="A103" s="10" t="str">
        <f>IF(C103=0,"  ",VLOOKUP(C103,CODES!$A$1:$B$143,2,FALSE))</f>
        <v/>
      </c>
      <c r="B103" s="18"/>
      <c r="C103" s="12"/>
      <c r="D103" s="12" t="s">
        <v>44</v>
      </c>
      <c r="E103" s="13" t="str">
        <f t="shared" ref="E103:H103" si="380">IF($D103="Public Bidding","Date Required",IF($D103="Shopping","n/a",IF($D103="Small Value Procurement","n/a",IF($D103="Lease of Venue","n/a",IF($D103="Agency to Agency","n/a",IF($D103="Direct Contracting","n/a",IF($D103="Emergency Cases","n/a",IF($D103=""," ","Check Mode of Proc"))))))))</f>
        <v>n/a</v>
      </c>
      <c r="F103" s="13" t="str">
        <f t="shared" si="380"/>
        <v>n/a</v>
      </c>
      <c r="G103" s="13" t="str">
        <f t="shared" si="380"/>
        <v>n/a</v>
      </c>
      <c r="H103" s="13" t="str">
        <f t="shared" si="380"/>
        <v>n/a</v>
      </c>
      <c r="I103" s="12" t="str">
        <f t="shared" ref="I103:J103" si="381">IF($D103="Public Bidding","Date Required",IF($D103="Shopping","Date Required",IF($D103="Small Value Procurement","Date Required",IF($D103="Lease of Venue","Date Required",IF($D103="Agency to Agency","Date Required",IF($D103="Direct Contracting","Date Required",IF($D103="Emergency Cases","Date Required",IF($D103=""," ","Check Mode of Proc"))))))))</f>
        <v>Date Required</v>
      </c>
      <c r="J103" s="12" t="str">
        <f t="shared" si="381"/>
        <v>Date Required</v>
      </c>
      <c r="K103" s="27" t="str">
        <f t="shared" si="1"/>
        <v>n/a</v>
      </c>
      <c r="L103" s="12" t="str">
        <f t="shared" ref="L103:Q103" si="382">IF($D103="Public Bidding","Date Required",IF($D103="Shopping","Date Required",IF($D103="Small Value Procurement","Date Required",IF($D103="Lease of Venue","Date Required",IF($D103="Agency to Agency","Date Required",IF($D103="Direct Contracting","Date Required",IF($D103="Emergency Cases","Date Required",IF($D103=""," ","Check Mode of Proc"))))))))</f>
        <v>Date Required</v>
      </c>
      <c r="M103" s="12" t="str">
        <f t="shared" si="382"/>
        <v>Date Required</v>
      </c>
      <c r="N103" s="28" t="str">
        <f t="shared" si="382"/>
        <v>Date Required</v>
      </c>
      <c r="O103" s="28" t="str">
        <f t="shared" si="382"/>
        <v>Date Required</v>
      </c>
      <c r="P103" s="28" t="str">
        <f t="shared" si="382"/>
        <v>Date Required</v>
      </c>
      <c r="Q103" s="28" t="str">
        <f t="shared" si="382"/>
        <v>Date Required</v>
      </c>
      <c r="R103" s="36" t="s">
        <v>38</v>
      </c>
      <c r="S103" s="37">
        <f t="shared" si="205"/>
        <v>0</v>
      </c>
      <c r="T103" s="41"/>
      <c r="U103" s="43"/>
      <c r="V103" s="37">
        <f t="shared" si="226"/>
        <v>0</v>
      </c>
      <c r="W103" s="41"/>
      <c r="X103" s="35"/>
      <c r="Y103" s="36" t="str">
        <f t="shared" ref="Y103:AE103" si="383">IF($D103="Public Bidding","Date Required",IF($D103="Shopping","n/a",IF($D103="Small Value Procurement","n/a",IF($D103="Lease of Venue","n/a",IF($D103="Agency to Agency","n/a",IF($D103="Direct Contracting","n/a",IF($D103="Emergency Cases","n/a","Check Mode of Proc")))))))</f>
        <v>n/a</v>
      </c>
      <c r="Z103" s="36" t="str">
        <f t="shared" si="383"/>
        <v>n/a</v>
      </c>
      <c r="AA103" s="36" t="str">
        <f t="shared" si="383"/>
        <v>n/a</v>
      </c>
      <c r="AB103" s="36" t="str">
        <f t="shared" si="383"/>
        <v>n/a</v>
      </c>
      <c r="AC103" s="36" t="str">
        <f t="shared" si="383"/>
        <v>n/a</v>
      </c>
      <c r="AD103" s="36" t="str">
        <f t="shared" si="383"/>
        <v>n/a</v>
      </c>
      <c r="AE103" s="36" t="str">
        <f t="shared" si="383"/>
        <v>n/a</v>
      </c>
      <c r="AF103" s="50"/>
      <c r="AG103" s="64"/>
      <c r="AH103" s="12" t="s">
        <v>1891</v>
      </c>
      <c r="AI103" s="18"/>
      <c r="AJ103" s="12"/>
      <c r="AK103" s="52"/>
      <c r="AL103" s="52"/>
      <c r="AM103" s="52"/>
      <c r="AN103" s="58"/>
      <c r="AO103" s="52"/>
      <c r="AP103" s="52"/>
      <c r="AQ103" s="52"/>
      <c r="AR103" s="52"/>
      <c r="AS103" s="52"/>
      <c r="AT103" s="52"/>
      <c r="AU103" s="52"/>
      <c r="AV103" s="52"/>
      <c r="AW103" s="52"/>
      <c r="AX103" s="68"/>
      <c r="AY103" s="52"/>
      <c r="AZ103" s="69"/>
      <c r="BA103" s="52"/>
      <c r="BB103" s="52"/>
      <c r="BC103" s="52"/>
    </row>
    <row r="104" spans="1:55" ht="39" customHeight="1">
      <c r="A104" s="10" t="str">
        <f>IF(C104=0,"  ",VLOOKUP(C104,CODES!$A$1:$B$143,2,FALSE))</f>
        <v/>
      </c>
      <c r="B104" s="18"/>
      <c r="C104" s="12"/>
      <c r="D104" s="12" t="s">
        <v>44</v>
      </c>
      <c r="E104" s="13" t="str">
        <f t="shared" ref="E104:H104" si="384">IF($D104="Public Bidding","Date Required",IF($D104="Shopping","n/a",IF($D104="Small Value Procurement","n/a",IF($D104="Lease of Venue","n/a",IF($D104="Agency to Agency","n/a",IF($D104="Direct Contracting","n/a",IF($D104="Emergency Cases","n/a",IF($D104=""," ","Check Mode of Proc"))))))))</f>
        <v>n/a</v>
      </c>
      <c r="F104" s="13" t="str">
        <f t="shared" si="384"/>
        <v>n/a</v>
      </c>
      <c r="G104" s="13" t="str">
        <f t="shared" si="384"/>
        <v>n/a</v>
      </c>
      <c r="H104" s="13" t="str">
        <f t="shared" si="384"/>
        <v>n/a</v>
      </c>
      <c r="I104" s="12" t="str">
        <f t="shared" ref="I104:J104" si="385">IF($D104="Public Bidding","Date Required",IF($D104="Shopping","Date Required",IF($D104="Small Value Procurement","Date Required",IF($D104="Lease of Venue","Date Required",IF($D104="Agency to Agency","Date Required",IF($D104="Direct Contracting","Date Required",IF($D104="Emergency Cases","Date Required",IF($D104=""," ","Check Mode of Proc"))))))))</f>
        <v>Date Required</v>
      </c>
      <c r="J104" s="12" t="str">
        <f t="shared" si="385"/>
        <v>Date Required</v>
      </c>
      <c r="K104" s="27" t="str">
        <f t="shared" si="1"/>
        <v>n/a</v>
      </c>
      <c r="L104" s="12" t="str">
        <f t="shared" ref="L104:Q104" si="386">IF($D104="Public Bidding","Date Required",IF($D104="Shopping","Date Required",IF($D104="Small Value Procurement","Date Required",IF($D104="Lease of Venue","Date Required",IF($D104="Agency to Agency","Date Required",IF($D104="Direct Contracting","Date Required",IF($D104="Emergency Cases","Date Required",IF($D104=""," ","Check Mode of Proc"))))))))</f>
        <v>Date Required</v>
      </c>
      <c r="M104" s="12" t="str">
        <f t="shared" si="386"/>
        <v>Date Required</v>
      </c>
      <c r="N104" s="28" t="str">
        <f t="shared" si="386"/>
        <v>Date Required</v>
      </c>
      <c r="O104" s="28" t="str">
        <f t="shared" si="386"/>
        <v>Date Required</v>
      </c>
      <c r="P104" s="28" t="str">
        <f t="shared" si="386"/>
        <v>Date Required</v>
      </c>
      <c r="Q104" s="28" t="str">
        <f t="shared" si="386"/>
        <v>Date Required</v>
      </c>
      <c r="R104" s="36" t="s">
        <v>38</v>
      </c>
      <c r="S104" s="37">
        <f t="shared" si="205"/>
        <v>0</v>
      </c>
      <c r="T104" s="41"/>
      <c r="U104" s="43"/>
      <c r="V104" s="37">
        <f t="shared" si="226"/>
        <v>0</v>
      </c>
      <c r="W104" s="41"/>
      <c r="X104" s="35"/>
      <c r="Y104" s="36" t="str">
        <f t="shared" ref="Y104:AE104" si="387">IF($D104="Public Bidding","Date Required",IF($D104="Shopping","n/a",IF($D104="Small Value Procurement","n/a",IF($D104="Lease of Venue","n/a",IF($D104="Agency to Agency","n/a",IF($D104="Direct Contracting","n/a",IF($D104="Emergency Cases","n/a","Check Mode of Proc")))))))</f>
        <v>n/a</v>
      </c>
      <c r="Z104" s="36" t="str">
        <f t="shared" si="387"/>
        <v>n/a</v>
      </c>
      <c r="AA104" s="36" t="str">
        <f t="shared" si="387"/>
        <v>n/a</v>
      </c>
      <c r="AB104" s="36" t="str">
        <f t="shared" si="387"/>
        <v>n/a</v>
      </c>
      <c r="AC104" s="36" t="str">
        <f t="shared" si="387"/>
        <v>n/a</v>
      </c>
      <c r="AD104" s="36" t="str">
        <f t="shared" si="387"/>
        <v>n/a</v>
      </c>
      <c r="AE104" s="36" t="str">
        <f t="shared" si="387"/>
        <v>n/a</v>
      </c>
      <c r="AF104" s="50"/>
      <c r="AG104" s="64"/>
      <c r="AH104" s="12" t="s">
        <v>1892</v>
      </c>
      <c r="AI104" s="18"/>
      <c r="AJ104" s="12"/>
      <c r="AK104" s="52"/>
      <c r="AL104" s="52"/>
      <c r="AM104" s="52"/>
      <c r="AN104" s="58"/>
      <c r="AO104" s="52"/>
      <c r="AP104" s="52"/>
      <c r="AQ104" s="52"/>
      <c r="AR104" s="52"/>
      <c r="AS104" s="52"/>
      <c r="AT104" s="52"/>
      <c r="AU104" s="52"/>
      <c r="AV104" s="52"/>
      <c r="AW104" s="52"/>
      <c r="AX104" s="68"/>
      <c r="AY104" s="52"/>
      <c r="AZ104" s="69"/>
      <c r="BA104" s="52"/>
      <c r="BB104" s="52"/>
      <c r="BC104" s="52"/>
    </row>
    <row r="105" spans="1:55" ht="39" customHeight="1">
      <c r="A105" s="10" t="str">
        <f>IF(C105=0,"  ",VLOOKUP(C105,CODES!$A$1:$B$143,2,FALSE))</f>
        <v/>
      </c>
      <c r="B105" s="18"/>
      <c r="C105" s="12"/>
      <c r="D105" s="12" t="s">
        <v>44</v>
      </c>
      <c r="E105" s="13" t="str">
        <f t="shared" ref="E105:H105" si="388">IF($D105="Public Bidding","Date Required",IF($D105="Shopping","n/a",IF($D105="Small Value Procurement","n/a",IF($D105="Lease of Venue","n/a",IF($D105="Agency to Agency","n/a",IF($D105="Direct Contracting","n/a",IF($D105="Emergency Cases","n/a",IF($D105=""," ","Check Mode of Proc"))))))))</f>
        <v>n/a</v>
      </c>
      <c r="F105" s="13" t="str">
        <f t="shared" si="388"/>
        <v>n/a</v>
      </c>
      <c r="G105" s="13" t="str">
        <f t="shared" si="388"/>
        <v>n/a</v>
      </c>
      <c r="H105" s="13" t="str">
        <f t="shared" si="388"/>
        <v>n/a</v>
      </c>
      <c r="I105" s="12" t="str">
        <f t="shared" ref="I105:J105" si="389">IF($D105="Public Bidding","Date Required",IF($D105="Shopping","Date Required",IF($D105="Small Value Procurement","Date Required",IF($D105="Lease of Venue","Date Required",IF($D105="Agency to Agency","Date Required",IF($D105="Direct Contracting","Date Required",IF($D105="Emergency Cases","Date Required",IF($D105=""," ","Check Mode of Proc"))))))))</f>
        <v>Date Required</v>
      </c>
      <c r="J105" s="12" t="str">
        <f t="shared" si="389"/>
        <v>Date Required</v>
      </c>
      <c r="K105" s="27" t="str">
        <f t="shared" si="1"/>
        <v>n/a</v>
      </c>
      <c r="L105" s="12" t="str">
        <f t="shared" ref="L105:Q105" si="390">IF($D105="Public Bidding","Date Required",IF($D105="Shopping","Date Required",IF($D105="Small Value Procurement","Date Required",IF($D105="Lease of Venue","Date Required",IF($D105="Agency to Agency","Date Required",IF($D105="Direct Contracting","Date Required",IF($D105="Emergency Cases","Date Required",IF($D105=""," ","Check Mode of Proc"))))))))</f>
        <v>Date Required</v>
      </c>
      <c r="M105" s="12" t="str">
        <f t="shared" si="390"/>
        <v>Date Required</v>
      </c>
      <c r="N105" s="28" t="str">
        <f t="shared" si="390"/>
        <v>Date Required</v>
      </c>
      <c r="O105" s="28" t="str">
        <f t="shared" si="390"/>
        <v>Date Required</v>
      </c>
      <c r="P105" s="28" t="str">
        <f t="shared" si="390"/>
        <v>Date Required</v>
      </c>
      <c r="Q105" s="28" t="str">
        <f t="shared" si="390"/>
        <v>Date Required</v>
      </c>
      <c r="R105" s="36" t="s">
        <v>38</v>
      </c>
      <c r="S105" s="37">
        <f t="shared" si="205"/>
        <v>0</v>
      </c>
      <c r="T105" s="41"/>
      <c r="U105" s="43"/>
      <c r="V105" s="37">
        <f t="shared" si="226"/>
        <v>0</v>
      </c>
      <c r="W105" s="41"/>
      <c r="X105" s="35"/>
      <c r="Y105" s="36" t="str">
        <f t="shared" ref="Y105:AE105" si="391">IF($D105="Public Bidding","Date Required",IF($D105="Shopping","n/a",IF($D105="Small Value Procurement","n/a",IF($D105="Lease of Venue","n/a",IF($D105="Agency to Agency","n/a",IF($D105="Direct Contracting","n/a",IF($D105="Emergency Cases","n/a","Check Mode of Proc")))))))</f>
        <v>n/a</v>
      </c>
      <c r="Z105" s="36" t="str">
        <f t="shared" si="391"/>
        <v>n/a</v>
      </c>
      <c r="AA105" s="36" t="str">
        <f t="shared" si="391"/>
        <v>n/a</v>
      </c>
      <c r="AB105" s="36" t="str">
        <f t="shared" si="391"/>
        <v>n/a</v>
      </c>
      <c r="AC105" s="36" t="str">
        <f t="shared" si="391"/>
        <v>n/a</v>
      </c>
      <c r="AD105" s="36" t="str">
        <f t="shared" si="391"/>
        <v>n/a</v>
      </c>
      <c r="AE105" s="36" t="str">
        <f t="shared" si="391"/>
        <v>n/a</v>
      </c>
      <c r="AF105" s="50"/>
      <c r="AG105" s="64"/>
      <c r="AH105" s="12" t="s">
        <v>1893</v>
      </c>
      <c r="AI105" s="18"/>
      <c r="AJ105" s="12"/>
      <c r="AK105" s="52"/>
      <c r="AL105" s="52"/>
      <c r="AM105" s="52"/>
      <c r="AN105" s="58"/>
      <c r="AO105" s="52"/>
      <c r="AP105" s="52"/>
      <c r="AQ105" s="52"/>
      <c r="AR105" s="52"/>
      <c r="AS105" s="52"/>
      <c r="AT105" s="52"/>
      <c r="AU105" s="52"/>
      <c r="AV105" s="52"/>
      <c r="AW105" s="52"/>
      <c r="AX105" s="68"/>
      <c r="AY105" s="52"/>
      <c r="AZ105" s="69"/>
      <c r="BA105" s="52"/>
      <c r="BB105" s="52"/>
      <c r="BC105" s="52"/>
    </row>
    <row r="106" spans="1:55" ht="39" customHeight="1">
      <c r="A106" s="10" t="str">
        <f>IF(C106=0,"  ",VLOOKUP(C106,CODES!$A$1:$B$143,2,FALSE))</f>
        <v/>
      </c>
      <c r="B106" s="18"/>
      <c r="C106" s="12"/>
      <c r="D106" s="12" t="s">
        <v>44</v>
      </c>
      <c r="E106" s="13" t="str">
        <f t="shared" ref="E106:H106" si="392">IF($D106="Public Bidding","Date Required",IF($D106="Shopping","n/a",IF($D106="Small Value Procurement","n/a",IF($D106="Lease of Venue","n/a",IF($D106="Agency to Agency","n/a",IF($D106="Direct Contracting","n/a",IF($D106="Emergency Cases","n/a",IF($D106=""," ","Check Mode of Proc"))))))))</f>
        <v>n/a</v>
      </c>
      <c r="F106" s="13" t="str">
        <f t="shared" si="392"/>
        <v>n/a</v>
      </c>
      <c r="G106" s="13" t="str">
        <f t="shared" si="392"/>
        <v>n/a</v>
      </c>
      <c r="H106" s="13" t="str">
        <f t="shared" si="392"/>
        <v>n/a</v>
      </c>
      <c r="I106" s="12" t="str">
        <f t="shared" ref="I106:J106" si="393">IF($D106="Public Bidding","Date Required",IF($D106="Shopping","Date Required",IF($D106="Small Value Procurement","Date Required",IF($D106="Lease of Venue","Date Required",IF($D106="Agency to Agency","Date Required",IF($D106="Direct Contracting","Date Required",IF($D106="Emergency Cases","Date Required",IF($D106=""," ","Check Mode of Proc"))))))))</f>
        <v>Date Required</v>
      </c>
      <c r="J106" s="12" t="str">
        <f t="shared" si="393"/>
        <v>Date Required</v>
      </c>
      <c r="K106" s="27" t="str">
        <f t="shared" si="1"/>
        <v>n/a</v>
      </c>
      <c r="L106" s="12" t="str">
        <f t="shared" ref="L106:Q106" si="394">IF($D106="Public Bidding","Date Required",IF($D106="Shopping","Date Required",IF($D106="Small Value Procurement","Date Required",IF($D106="Lease of Venue","Date Required",IF($D106="Agency to Agency","Date Required",IF($D106="Direct Contracting","Date Required",IF($D106="Emergency Cases","Date Required",IF($D106=""," ","Check Mode of Proc"))))))))</f>
        <v>Date Required</v>
      </c>
      <c r="M106" s="12" t="str">
        <f t="shared" si="394"/>
        <v>Date Required</v>
      </c>
      <c r="N106" s="28" t="str">
        <f t="shared" si="394"/>
        <v>Date Required</v>
      </c>
      <c r="O106" s="28" t="str">
        <f t="shared" si="394"/>
        <v>Date Required</v>
      </c>
      <c r="P106" s="28" t="str">
        <f t="shared" si="394"/>
        <v>Date Required</v>
      </c>
      <c r="Q106" s="28" t="str">
        <f t="shared" si="394"/>
        <v>Date Required</v>
      </c>
      <c r="R106" s="36" t="s">
        <v>38</v>
      </c>
      <c r="S106" s="37">
        <f t="shared" si="205"/>
        <v>0</v>
      </c>
      <c r="T106" s="41"/>
      <c r="U106" s="43"/>
      <c r="V106" s="37">
        <f t="shared" si="226"/>
        <v>0</v>
      </c>
      <c r="W106" s="41"/>
      <c r="X106" s="35"/>
      <c r="Y106" s="36" t="str">
        <f t="shared" ref="Y106:AE106" si="395">IF($D106="Public Bidding","Date Required",IF($D106="Shopping","n/a",IF($D106="Small Value Procurement","n/a",IF($D106="Lease of Venue","n/a",IF($D106="Agency to Agency","n/a",IF($D106="Direct Contracting","n/a",IF($D106="Emergency Cases","n/a","Check Mode of Proc")))))))</f>
        <v>n/a</v>
      </c>
      <c r="Z106" s="36" t="str">
        <f t="shared" si="395"/>
        <v>n/a</v>
      </c>
      <c r="AA106" s="36" t="str">
        <f t="shared" si="395"/>
        <v>n/a</v>
      </c>
      <c r="AB106" s="36" t="str">
        <f t="shared" si="395"/>
        <v>n/a</v>
      </c>
      <c r="AC106" s="36" t="str">
        <f t="shared" si="395"/>
        <v>n/a</v>
      </c>
      <c r="AD106" s="36" t="str">
        <f t="shared" si="395"/>
        <v>n/a</v>
      </c>
      <c r="AE106" s="36" t="str">
        <f t="shared" si="395"/>
        <v>n/a</v>
      </c>
      <c r="AF106" s="50"/>
      <c r="AG106" s="64"/>
      <c r="AH106" s="12" t="s">
        <v>1894</v>
      </c>
      <c r="AI106" s="18"/>
      <c r="AJ106" s="12"/>
      <c r="AK106" s="52"/>
      <c r="AL106" s="52"/>
      <c r="AM106" s="52"/>
      <c r="AN106" s="58"/>
      <c r="AO106" s="52"/>
      <c r="AP106" s="52"/>
      <c r="AQ106" s="52"/>
      <c r="AR106" s="52"/>
      <c r="AS106" s="52"/>
      <c r="AT106" s="52"/>
      <c r="AU106" s="52"/>
      <c r="AV106" s="52"/>
      <c r="AW106" s="52"/>
      <c r="AX106" s="68"/>
      <c r="AY106" s="52"/>
      <c r="AZ106" s="69"/>
      <c r="BA106" s="52"/>
      <c r="BB106" s="52"/>
      <c r="BC106" s="52"/>
    </row>
    <row r="107" spans="1:55" ht="39" customHeight="1">
      <c r="A107" s="10" t="str">
        <f>IF(C107=0,"  ",VLOOKUP(C107,CODES!$A$1:$B$143,2,FALSE))</f>
        <v/>
      </c>
      <c r="B107" s="18"/>
      <c r="C107" s="12"/>
      <c r="D107" s="12" t="s">
        <v>44</v>
      </c>
      <c r="E107" s="13" t="str">
        <f t="shared" ref="E107:H107" si="396">IF($D107="Public Bidding","Date Required",IF($D107="Shopping","n/a",IF($D107="Small Value Procurement","n/a",IF($D107="Lease of Venue","n/a",IF($D107="Agency to Agency","n/a",IF($D107="Direct Contracting","n/a",IF($D107="Emergency Cases","n/a",IF($D107=""," ","Check Mode of Proc"))))))))</f>
        <v>n/a</v>
      </c>
      <c r="F107" s="13" t="str">
        <f t="shared" si="396"/>
        <v>n/a</v>
      </c>
      <c r="G107" s="13" t="str">
        <f t="shared" si="396"/>
        <v>n/a</v>
      </c>
      <c r="H107" s="13" t="str">
        <f t="shared" si="396"/>
        <v>n/a</v>
      </c>
      <c r="I107" s="12" t="str">
        <f t="shared" ref="I107:J107" si="397">IF($D107="Public Bidding","Date Required",IF($D107="Shopping","Date Required",IF($D107="Small Value Procurement","Date Required",IF($D107="Lease of Venue","Date Required",IF($D107="Agency to Agency","Date Required",IF($D107="Direct Contracting","Date Required",IF($D107="Emergency Cases","Date Required",IF($D107=""," ","Check Mode of Proc"))))))))</f>
        <v>Date Required</v>
      </c>
      <c r="J107" s="12" t="str">
        <f t="shared" si="397"/>
        <v>Date Required</v>
      </c>
      <c r="K107" s="27" t="str">
        <f t="shared" si="1"/>
        <v>n/a</v>
      </c>
      <c r="L107" s="12" t="str">
        <f t="shared" ref="L107:Q107" si="398">IF($D107="Public Bidding","Date Required",IF($D107="Shopping","Date Required",IF($D107="Small Value Procurement","Date Required",IF($D107="Lease of Venue","Date Required",IF($D107="Agency to Agency","Date Required",IF($D107="Direct Contracting","Date Required",IF($D107="Emergency Cases","Date Required",IF($D107=""," ","Check Mode of Proc"))))))))</f>
        <v>Date Required</v>
      </c>
      <c r="M107" s="12" t="str">
        <f t="shared" si="398"/>
        <v>Date Required</v>
      </c>
      <c r="N107" s="28" t="str">
        <f t="shared" si="398"/>
        <v>Date Required</v>
      </c>
      <c r="O107" s="28" t="str">
        <f t="shared" si="398"/>
        <v>Date Required</v>
      </c>
      <c r="P107" s="28" t="str">
        <f t="shared" si="398"/>
        <v>Date Required</v>
      </c>
      <c r="Q107" s="28" t="str">
        <f t="shared" si="398"/>
        <v>Date Required</v>
      </c>
      <c r="R107" s="36" t="s">
        <v>38</v>
      </c>
      <c r="S107" s="37">
        <f t="shared" si="205"/>
        <v>0</v>
      </c>
      <c r="T107" s="41"/>
      <c r="U107" s="43"/>
      <c r="V107" s="37">
        <f t="shared" si="226"/>
        <v>0</v>
      </c>
      <c r="W107" s="41"/>
      <c r="X107" s="35"/>
      <c r="Y107" s="36" t="str">
        <f t="shared" ref="Y107:AE107" si="399">IF($D107="Public Bidding","Date Required",IF($D107="Shopping","n/a",IF($D107="Small Value Procurement","n/a",IF($D107="Lease of Venue","n/a",IF($D107="Agency to Agency","n/a",IF($D107="Direct Contracting","n/a",IF($D107="Emergency Cases","n/a","Check Mode of Proc")))))))</f>
        <v>n/a</v>
      </c>
      <c r="Z107" s="36" t="str">
        <f t="shared" si="399"/>
        <v>n/a</v>
      </c>
      <c r="AA107" s="36" t="str">
        <f t="shared" si="399"/>
        <v>n/a</v>
      </c>
      <c r="AB107" s="36" t="str">
        <f t="shared" si="399"/>
        <v>n/a</v>
      </c>
      <c r="AC107" s="36" t="str">
        <f t="shared" si="399"/>
        <v>n/a</v>
      </c>
      <c r="AD107" s="36" t="str">
        <f t="shared" si="399"/>
        <v>n/a</v>
      </c>
      <c r="AE107" s="36" t="str">
        <f t="shared" si="399"/>
        <v>n/a</v>
      </c>
      <c r="AF107" s="50"/>
      <c r="AG107" s="64"/>
      <c r="AH107" s="12" t="s">
        <v>1895</v>
      </c>
      <c r="AI107" s="18"/>
      <c r="AJ107" s="12"/>
      <c r="AK107" s="52"/>
      <c r="AL107" s="52"/>
      <c r="AM107" s="52"/>
      <c r="AN107" s="58"/>
      <c r="AO107" s="52"/>
      <c r="AP107" s="52"/>
      <c r="AQ107" s="52"/>
      <c r="AR107" s="52"/>
      <c r="AS107" s="52"/>
      <c r="AT107" s="52"/>
      <c r="AU107" s="52"/>
      <c r="AV107" s="52"/>
      <c r="AW107" s="52"/>
      <c r="AX107" s="68"/>
      <c r="AY107" s="52"/>
      <c r="AZ107" s="69"/>
      <c r="BA107" s="52"/>
      <c r="BB107" s="52"/>
      <c r="BC107" s="52"/>
    </row>
    <row r="108" spans="1:55" ht="39" customHeight="1">
      <c r="A108" s="10" t="str">
        <f>IF(C108=0,"  ",VLOOKUP(C108,CODES!$A$1:$B$143,2,FALSE))</f>
        <v/>
      </c>
      <c r="B108" s="76"/>
      <c r="C108" s="12"/>
      <c r="D108" s="12" t="s">
        <v>44</v>
      </c>
      <c r="E108" s="13" t="str">
        <f t="shared" ref="E108:H108" si="400">IF($D108="Public Bidding","Date Required",IF($D108="Shopping","n/a",IF($D108="Small Value Procurement","n/a",IF($D108="Lease of Venue","n/a",IF($D108="Agency to Agency","n/a",IF($D108="Direct Contracting","n/a",IF($D108="Emergency Cases","n/a",IF($D108=""," ","Check Mode of Proc"))))))))</f>
        <v>n/a</v>
      </c>
      <c r="F108" s="13" t="str">
        <f t="shared" si="400"/>
        <v>n/a</v>
      </c>
      <c r="G108" s="13" t="str">
        <f t="shared" si="400"/>
        <v>n/a</v>
      </c>
      <c r="H108" s="13" t="str">
        <f t="shared" si="400"/>
        <v>n/a</v>
      </c>
      <c r="I108" s="12" t="str">
        <f t="shared" ref="I108:J108" si="401">IF($D108="Public Bidding","Date Required",IF($D108="Shopping","Date Required",IF($D108="Small Value Procurement","Date Required",IF($D108="Lease of Venue","Date Required",IF($D108="Agency to Agency","Date Required",IF($D108="Direct Contracting","Date Required",IF($D108="Emergency Cases","Date Required",IF($D108=""," ","Check Mode of Proc"))))))))</f>
        <v>Date Required</v>
      </c>
      <c r="J108" s="12" t="str">
        <f t="shared" si="401"/>
        <v>Date Required</v>
      </c>
      <c r="K108" s="27" t="str">
        <f t="shared" si="1"/>
        <v>n/a</v>
      </c>
      <c r="L108" s="12" t="str">
        <f t="shared" ref="L108:Q108" si="402">IF($D108="Public Bidding","Date Required",IF($D108="Shopping","Date Required",IF($D108="Small Value Procurement","Date Required",IF($D108="Lease of Venue","Date Required",IF($D108="Agency to Agency","Date Required",IF($D108="Direct Contracting","Date Required",IF($D108="Emergency Cases","Date Required",IF($D108=""," ","Check Mode of Proc"))))))))</f>
        <v>Date Required</v>
      </c>
      <c r="M108" s="12" t="str">
        <f t="shared" si="402"/>
        <v>Date Required</v>
      </c>
      <c r="N108" s="28" t="str">
        <f t="shared" si="402"/>
        <v>Date Required</v>
      </c>
      <c r="O108" s="28" t="str">
        <f t="shared" si="402"/>
        <v>Date Required</v>
      </c>
      <c r="P108" s="28" t="str">
        <f t="shared" si="402"/>
        <v>Date Required</v>
      </c>
      <c r="Q108" s="28" t="str">
        <f t="shared" si="402"/>
        <v>Date Required</v>
      </c>
      <c r="R108" s="36" t="s">
        <v>38</v>
      </c>
      <c r="S108" s="37">
        <f t="shared" si="205"/>
        <v>0</v>
      </c>
      <c r="T108" s="41"/>
      <c r="U108" s="43"/>
      <c r="V108" s="37">
        <f t="shared" si="226"/>
        <v>0</v>
      </c>
      <c r="W108" s="41"/>
      <c r="X108" s="35"/>
      <c r="Y108" s="36" t="str">
        <f t="shared" ref="Y108:AE108" si="403">IF($D108="Public Bidding","Date Required",IF($D108="Shopping","n/a",IF($D108="Small Value Procurement","n/a",IF($D108="Lease of Venue","n/a",IF($D108="Agency to Agency","n/a",IF($D108="Direct Contracting","n/a",IF($D108="Emergency Cases","n/a","Check Mode of Proc")))))))</f>
        <v>n/a</v>
      </c>
      <c r="Z108" s="36" t="str">
        <f t="shared" si="403"/>
        <v>n/a</v>
      </c>
      <c r="AA108" s="36" t="str">
        <f t="shared" si="403"/>
        <v>n/a</v>
      </c>
      <c r="AB108" s="36" t="str">
        <f t="shared" si="403"/>
        <v>n/a</v>
      </c>
      <c r="AC108" s="36" t="str">
        <f t="shared" si="403"/>
        <v>n/a</v>
      </c>
      <c r="AD108" s="36" t="str">
        <f t="shared" si="403"/>
        <v>n/a</v>
      </c>
      <c r="AE108" s="36" t="str">
        <f t="shared" si="403"/>
        <v>n/a</v>
      </c>
      <c r="AF108" s="50"/>
      <c r="AG108" s="64"/>
      <c r="AH108" s="12" t="s">
        <v>1896</v>
      </c>
      <c r="AI108" s="18"/>
      <c r="AJ108" s="12"/>
      <c r="AK108" s="52"/>
      <c r="AL108" s="52"/>
      <c r="AM108" s="52"/>
      <c r="AN108" s="58"/>
      <c r="AO108" s="52"/>
      <c r="AP108" s="52"/>
      <c r="AQ108" s="52"/>
      <c r="AR108" s="52"/>
      <c r="AS108" s="52"/>
      <c r="AT108" s="52"/>
      <c r="AU108" s="52"/>
      <c r="AV108" s="52"/>
      <c r="AW108" s="52"/>
      <c r="AX108" s="68"/>
      <c r="AY108" s="52"/>
      <c r="AZ108" s="69"/>
      <c r="BA108" s="52"/>
      <c r="BB108" s="52"/>
      <c r="BC108" s="52"/>
    </row>
    <row r="109" spans="1:55" ht="39" customHeight="1">
      <c r="A109" s="10" t="str">
        <f>IF(C109=0,"  ",VLOOKUP(C109,CODES!$A$1:$B$143,2,FALSE))</f>
        <v/>
      </c>
      <c r="B109" s="18"/>
      <c r="C109" s="12"/>
      <c r="D109" s="12" t="s">
        <v>44</v>
      </c>
      <c r="E109" s="13" t="str">
        <f t="shared" ref="E109:H109" si="404">IF($D109="Public Bidding","Date Required",IF($D109="Shopping","n/a",IF($D109="Small Value Procurement","n/a",IF($D109="Lease of Venue","n/a",IF($D109="Agency to Agency","n/a",IF($D109="Direct Contracting","n/a",IF($D109="Emergency Cases","n/a",IF($D109=""," ","Check Mode of Proc"))))))))</f>
        <v>n/a</v>
      </c>
      <c r="F109" s="13" t="str">
        <f t="shared" si="404"/>
        <v>n/a</v>
      </c>
      <c r="G109" s="13" t="str">
        <f t="shared" si="404"/>
        <v>n/a</v>
      </c>
      <c r="H109" s="13" t="str">
        <f t="shared" si="404"/>
        <v>n/a</v>
      </c>
      <c r="I109" s="12" t="str">
        <f t="shared" ref="I109:J109" si="405">IF($D109="Public Bidding","Date Required",IF($D109="Shopping","Date Required",IF($D109="Small Value Procurement","Date Required",IF($D109="Lease of Venue","Date Required",IF($D109="Agency to Agency","Date Required",IF($D109="Direct Contracting","Date Required",IF($D109="Emergency Cases","Date Required",IF($D109=""," ","Check Mode of Proc"))))))))</f>
        <v>Date Required</v>
      </c>
      <c r="J109" s="12" t="str">
        <f t="shared" si="405"/>
        <v>Date Required</v>
      </c>
      <c r="K109" s="27" t="str">
        <f t="shared" si="1"/>
        <v>n/a</v>
      </c>
      <c r="L109" s="12" t="str">
        <f t="shared" ref="L109:Q109" si="406">IF($D109="Public Bidding","Date Required",IF($D109="Shopping","Date Required",IF($D109="Small Value Procurement","Date Required",IF($D109="Lease of Venue","Date Required",IF($D109="Agency to Agency","Date Required",IF($D109="Direct Contracting","Date Required",IF($D109="Emergency Cases","Date Required",IF($D109=""," ","Check Mode of Proc"))))))))</f>
        <v>Date Required</v>
      </c>
      <c r="M109" s="12" t="str">
        <f t="shared" si="406"/>
        <v>Date Required</v>
      </c>
      <c r="N109" s="28" t="str">
        <f t="shared" si="406"/>
        <v>Date Required</v>
      </c>
      <c r="O109" s="28" t="str">
        <f t="shared" si="406"/>
        <v>Date Required</v>
      </c>
      <c r="P109" s="28" t="str">
        <f t="shared" si="406"/>
        <v>Date Required</v>
      </c>
      <c r="Q109" s="28" t="str">
        <f t="shared" si="406"/>
        <v>Date Required</v>
      </c>
      <c r="R109" s="36" t="s">
        <v>38</v>
      </c>
      <c r="S109" s="37">
        <f t="shared" si="205"/>
        <v>0</v>
      </c>
      <c r="T109" s="41"/>
      <c r="U109" s="43"/>
      <c r="V109" s="37">
        <f t="shared" si="226"/>
        <v>0</v>
      </c>
      <c r="W109" s="41"/>
      <c r="X109" s="35"/>
      <c r="Y109" s="36" t="str">
        <f t="shared" ref="Y109:AE109" si="407">IF($D109="Public Bidding","Date Required",IF($D109="Shopping","n/a",IF($D109="Small Value Procurement","n/a",IF($D109="Lease of Venue","n/a",IF($D109="Agency to Agency","n/a",IF($D109="Direct Contracting","n/a",IF($D109="Emergency Cases","n/a","Check Mode of Proc")))))))</f>
        <v>n/a</v>
      </c>
      <c r="Z109" s="36" t="str">
        <f t="shared" si="407"/>
        <v>n/a</v>
      </c>
      <c r="AA109" s="36" t="str">
        <f t="shared" si="407"/>
        <v>n/a</v>
      </c>
      <c r="AB109" s="36" t="str">
        <f t="shared" si="407"/>
        <v>n/a</v>
      </c>
      <c r="AC109" s="36" t="str">
        <f t="shared" si="407"/>
        <v>n/a</v>
      </c>
      <c r="AD109" s="36" t="str">
        <f t="shared" si="407"/>
        <v>n/a</v>
      </c>
      <c r="AE109" s="36" t="str">
        <f t="shared" si="407"/>
        <v>n/a</v>
      </c>
      <c r="AF109" s="50"/>
      <c r="AG109" s="64"/>
      <c r="AH109" s="12" t="s">
        <v>1897</v>
      </c>
      <c r="AI109" s="18"/>
      <c r="AJ109" s="12"/>
      <c r="AK109" s="52"/>
      <c r="AL109" s="52"/>
      <c r="AM109" s="52"/>
      <c r="AN109" s="58"/>
      <c r="AO109" s="52"/>
      <c r="AP109" s="52"/>
      <c r="AQ109" s="52"/>
      <c r="AR109" s="52"/>
      <c r="AS109" s="52"/>
      <c r="AT109" s="52"/>
      <c r="AU109" s="52"/>
      <c r="AV109" s="52"/>
      <c r="AW109" s="52"/>
      <c r="AX109" s="68"/>
      <c r="AY109" s="52"/>
      <c r="AZ109" s="69"/>
      <c r="BA109" s="52"/>
      <c r="BB109" s="52"/>
      <c r="BC109" s="52"/>
    </row>
    <row r="110" spans="1:55" ht="39" customHeight="1">
      <c r="A110" s="10" t="str">
        <f>IF(C110=0,"  ",VLOOKUP(C110,CODES!$A$1:$B$143,2,FALSE))</f>
        <v/>
      </c>
      <c r="B110" s="18"/>
      <c r="C110" s="12"/>
      <c r="D110" s="12" t="s">
        <v>44</v>
      </c>
      <c r="E110" s="13" t="str">
        <f t="shared" ref="E110:H110" si="408">IF($D110="Public Bidding","Date Required",IF($D110="Shopping","n/a",IF($D110="Small Value Procurement","n/a",IF($D110="Lease of Venue","n/a",IF($D110="Agency to Agency","n/a",IF($D110="Direct Contracting","n/a",IF($D110="Emergency Cases","n/a",IF($D110=""," ","Check Mode of Proc"))))))))</f>
        <v>n/a</v>
      </c>
      <c r="F110" s="13" t="str">
        <f t="shared" si="408"/>
        <v>n/a</v>
      </c>
      <c r="G110" s="13" t="str">
        <f t="shared" si="408"/>
        <v>n/a</v>
      </c>
      <c r="H110" s="13" t="str">
        <f t="shared" si="408"/>
        <v>n/a</v>
      </c>
      <c r="I110" s="12" t="str">
        <f t="shared" ref="I110:J110" si="409">IF($D110="Public Bidding","Date Required",IF($D110="Shopping","Date Required",IF($D110="Small Value Procurement","Date Required",IF($D110="Lease of Venue","Date Required",IF($D110="Agency to Agency","Date Required",IF($D110="Direct Contracting","Date Required",IF($D110="Emergency Cases","Date Required",IF($D110=""," ","Check Mode of Proc"))))))))</f>
        <v>Date Required</v>
      </c>
      <c r="J110" s="12" t="str">
        <f t="shared" si="409"/>
        <v>Date Required</v>
      </c>
      <c r="K110" s="27" t="str">
        <f t="shared" si="1"/>
        <v>n/a</v>
      </c>
      <c r="L110" s="12" t="str">
        <f t="shared" ref="L110:Q110" si="410">IF($D110="Public Bidding","Date Required",IF($D110="Shopping","Date Required",IF($D110="Small Value Procurement","Date Required",IF($D110="Lease of Venue","Date Required",IF($D110="Agency to Agency","Date Required",IF($D110="Direct Contracting","Date Required",IF($D110="Emergency Cases","Date Required",IF($D110=""," ","Check Mode of Proc"))))))))</f>
        <v>Date Required</v>
      </c>
      <c r="M110" s="12" t="str">
        <f t="shared" si="410"/>
        <v>Date Required</v>
      </c>
      <c r="N110" s="28" t="str">
        <f t="shared" si="410"/>
        <v>Date Required</v>
      </c>
      <c r="O110" s="28" t="str">
        <f t="shared" si="410"/>
        <v>Date Required</v>
      </c>
      <c r="P110" s="28" t="str">
        <f t="shared" si="410"/>
        <v>Date Required</v>
      </c>
      <c r="Q110" s="28" t="str">
        <f t="shared" si="410"/>
        <v>Date Required</v>
      </c>
      <c r="R110" s="36" t="s">
        <v>38</v>
      </c>
      <c r="S110" s="37">
        <f t="shared" si="205"/>
        <v>0</v>
      </c>
      <c r="T110" s="41"/>
      <c r="U110" s="43"/>
      <c r="V110" s="37">
        <f t="shared" si="226"/>
        <v>0</v>
      </c>
      <c r="W110" s="41"/>
      <c r="X110" s="35"/>
      <c r="Y110" s="36" t="str">
        <f t="shared" ref="Y110:AE110" si="411">IF($D110="Public Bidding","Date Required",IF($D110="Shopping","n/a",IF($D110="Small Value Procurement","n/a",IF($D110="Lease of Venue","n/a",IF($D110="Agency to Agency","n/a",IF($D110="Direct Contracting","n/a",IF($D110="Emergency Cases","n/a","Check Mode of Proc")))))))</f>
        <v>n/a</v>
      </c>
      <c r="Z110" s="36" t="str">
        <f t="shared" si="411"/>
        <v>n/a</v>
      </c>
      <c r="AA110" s="36" t="str">
        <f t="shared" si="411"/>
        <v>n/a</v>
      </c>
      <c r="AB110" s="36" t="str">
        <f t="shared" si="411"/>
        <v>n/a</v>
      </c>
      <c r="AC110" s="36" t="str">
        <f t="shared" si="411"/>
        <v>n/a</v>
      </c>
      <c r="AD110" s="36" t="str">
        <f t="shared" si="411"/>
        <v>n/a</v>
      </c>
      <c r="AE110" s="36" t="str">
        <f t="shared" si="411"/>
        <v>n/a</v>
      </c>
      <c r="AF110" s="50"/>
      <c r="AG110" s="64"/>
      <c r="AH110" s="12" t="s">
        <v>1898</v>
      </c>
      <c r="AI110" s="18"/>
      <c r="AJ110" s="12"/>
      <c r="AK110" s="52"/>
      <c r="AL110" s="52"/>
      <c r="AM110" s="52"/>
      <c r="AN110" s="58"/>
      <c r="AO110" s="52"/>
      <c r="AP110" s="52"/>
      <c r="AQ110" s="52"/>
      <c r="AR110" s="52"/>
      <c r="AS110" s="52"/>
      <c r="AT110" s="52"/>
      <c r="AU110" s="52"/>
      <c r="AV110" s="52"/>
      <c r="AW110" s="52"/>
      <c r="AX110" s="68"/>
      <c r="AY110" s="52"/>
      <c r="AZ110" s="69"/>
      <c r="BA110" s="52"/>
      <c r="BB110" s="52"/>
      <c r="BC110" s="52"/>
    </row>
    <row r="111" spans="1:55" ht="39" customHeight="1">
      <c r="A111" s="10" t="str">
        <f>IF(C111=0,"  ",VLOOKUP(C111,CODES!$A$1:$B$143,2,FALSE))</f>
        <v/>
      </c>
      <c r="B111" s="18"/>
      <c r="C111" s="12"/>
      <c r="D111" s="12" t="s">
        <v>44</v>
      </c>
      <c r="E111" s="13" t="str">
        <f t="shared" ref="E111:H111" si="412">IF($D111="Public Bidding","Date Required",IF($D111="Shopping","n/a",IF($D111="Small Value Procurement","n/a",IF($D111="Lease of Venue","n/a",IF($D111="Agency to Agency","n/a",IF($D111="Direct Contracting","n/a",IF($D111="Emergency Cases","n/a",IF($D111=""," ","Check Mode of Proc"))))))))</f>
        <v>n/a</v>
      </c>
      <c r="F111" s="13" t="str">
        <f t="shared" si="412"/>
        <v>n/a</v>
      </c>
      <c r="G111" s="13" t="str">
        <f t="shared" si="412"/>
        <v>n/a</v>
      </c>
      <c r="H111" s="13" t="str">
        <f t="shared" si="412"/>
        <v>n/a</v>
      </c>
      <c r="I111" s="12" t="str">
        <f t="shared" ref="I111:J111" si="413">IF($D111="Public Bidding","Date Required",IF($D111="Shopping","Date Required",IF($D111="Small Value Procurement","Date Required",IF($D111="Lease of Venue","Date Required",IF($D111="Agency to Agency","Date Required",IF($D111="Direct Contracting","Date Required",IF($D111="Emergency Cases","Date Required",IF($D111=""," ","Check Mode of Proc"))))))))</f>
        <v>Date Required</v>
      </c>
      <c r="J111" s="12" t="str">
        <f t="shared" si="413"/>
        <v>Date Required</v>
      </c>
      <c r="K111" s="27" t="str">
        <f t="shared" si="1"/>
        <v>n/a</v>
      </c>
      <c r="L111" s="12" t="str">
        <f t="shared" ref="L111:Q111" si="414">IF($D111="Public Bidding","Date Required",IF($D111="Shopping","Date Required",IF($D111="Small Value Procurement","Date Required",IF($D111="Lease of Venue","Date Required",IF($D111="Agency to Agency","Date Required",IF($D111="Direct Contracting","Date Required",IF($D111="Emergency Cases","Date Required",IF($D111=""," ","Check Mode of Proc"))))))))</f>
        <v>Date Required</v>
      </c>
      <c r="M111" s="12" t="str">
        <f t="shared" si="414"/>
        <v>Date Required</v>
      </c>
      <c r="N111" s="28" t="str">
        <f t="shared" si="414"/>
        <v>Date Required</v>
      </c>
      <c r="O111" s="28" t="str">
        <f t="shared" si="414"/>
        <v>Date Required</v>
      </c>
      <c r="P111" s="28" t="str">
        <f t="shared" si="414"/>
        <v>Date Required</v>
      </c>
      <c r="Q111" s="28" t="str">
        <f t="shared" si="414"/>
        <v>Date Required</v>
      </c>
      <c r="R111" s="36" t="s">
        <v>38</v>
      </c>
      <c r="S111" s="37">
        <f t="shared" si="205"/>
        <v>0</v>
      </c>
      <c r="T111" s="41"/>
      <c r="U111" s="43"/>
      <c r="V111" s="37">
        <f t="shared" si="226"/>
        <v>0</v>
      </c>
      <c r="W111" s="41"/>
      <c r="X111" s="35"/>
      <c r="Y111" s="36" t="str">
        <f t="shared" ref="Y111:AE111" si="415">IF($D111="Public Bidding","Date Required",IF($D111="Shopping","n/a",IF($D111="Small Value Procurement","n/a",IF($D111="Lease of Venue","n/a",IF($D111="Agency to Agency","n/a",IF($D111="Direct Contracting","n/a",IF($D111="Emergency Cases","n/a","Check Mode of Proc")))))))</f>
        <v>n/a</v>
      </c>
      <c r="Z111" s="36" t="str">
        <f t="shared" si="415"/>
        <v>n/a</v>
      </c>
      <c r="AA111" s="36" t="str">
        <f t="shared" si="415"/>
        <v>n/a</v>
      </c>
      <c r="AB111" s="36" t="str">
        <f t="shared" si="415"/>
        <v>n/a</v>
      </c>
      <c r="AC111" s="36" t="str">
        <f t="shared" si="415"/>
        <v>n/a</v>
      </c>
      <c r="AD111" s="36" t="str">
        <f t="shared" si="415"/>
        <v>n/a</v>
      </c>
      <c r="AE111" s="36" t="str">
        <f t="shared" si="415"/>
        <v>n/a</v>
      </c>
      <c r="AF111" s="50"/>
      <c r="AG111" s="64"/>
      <c r="AH111" s="12" t="s">
        <v>1899</v>
      </c>
      <c r="AI111" s="18"/>
      <c r="AJ111" s="12"/>
      <c r="AK111" s="52"/>
      <c r="AL111" s="52"/>
      <c r="AM111" s="52"/>
      <c r="AN111" s="58"/>
      <c r="AO111" s="52"/>
      <c r="AP111" s="52"/>
      <c r="AQ111" s="52"/>
      <c r="AR111" s="52"/>
      <c r="AS111" s="52"/>
      <c r="AT111" s="52"/>
      <c r="AU111" s="52"/>
      <c r="AV111" s="52"/>
      <c r="AW111" s="52"/>
      <c r="AX111" s="68"/>
      <c r="AY111" s="52"/>
      <c r="AZ111" s="69"/>
      <c r="BA111" s="52"/>
      <c r="BB111" s="52"/>
      <c r="BC111" s="52"/>
    </row>
    <row r="112" spans="1:55" ht="39" customHeight="1">
      <c r="A112" s="10" t="str">
        <f>IF(C112=0,"  ",VLOOKUP(C112,CODES!$A$1:$B$143,2,FALSE))</f>
        <v/>
      </c>
      <c r="B112" s="18"/>
      <c r="C112" s="12"/>
      <c r="D112" s="12" t="s">
        <v>44</v>
      </c>
      <c r="E112" s="13" t="str">
        <f t="shared" ref="E112:H112" si="416">IF($D112="Public Bidding","Date Required",IF($D112="Shopping","n/a",IF($D112="Small Value Procurement","n/a",IF($D112="Lease of Venue","n/a",IF($D112="Agency to Agency","n/a",IF($D112="Direct Contracting","n/a",IF($D112="Emergency Cases","n/a",IF($D112=""," ","Check Mode of Proc"))))))))</f>
        <v>n/a</v>
      </c>
      <c r="F112" s="13" t="str">
        <f t="shared" si="416"/>
        <v>n/a</v>
      </c>
      <c r="G112" s="13" t="str">
        <f t="shared" si="416"/>
        <v>n/a</v>
      </c>
      <c r="H112" s="13" t="str">
        <f t="shared" si="416"/>
        <v>n/a</v>
      </c>
      <c r="I112" s="12" t="str">
        <f t="shared" ref="I112:J112" si="417">IF($D112="Public Bidding","Date Required",IF($D112="Shopping","Date Required",IF($D112="Small Value Procurement","Date Required",IF($D112="Lease of Venue","Date Required",IF($D112="Agency to Agency","Date Required",IF($D112="Direct Contracting","Date Required",IF($D112="Emergency Cases","Date Required",IF($D112=""," ","Check Mode of Proc"))))))))</f>
        <v>Date Required</v>
      </c>
      <c r="J112" s="12" t="str">
        <f t="shared" si="417"/>
        <v>Date Required</v>
      </c>
      <c r="K112" s="27" t="str">
        <f t="shared" si="1"/>
        <v>n/a</v>
      </c>
      <c r="L112" s="12" t="str">
        <f t="shared" ref="L112:Q112" si="418">IF($D112="Public Bidding","Date Required",IF($D112="Shopping","Date Required",IF($D112="Small Value Procurement","Date Required",IF($D112="Lease of Venue","Date Required",IF($D112="Agency to Agency","Date Required",IF($D112="Direct Contracting","Date Required",IF($D112="Emergency Cases","Date Required",IF($D112=""," ","Check Mode of Proc"))))))))</f>
        <v>Date Required</v>
      </c>
      <c r="M112" s="12" t="str">
        <f t="shared" si="418"/>
        <v>Date Required</v>
      </c>
      <c r="N112" s="28" t="str">
        <f t="shared" si="418"/>
        <v>Date Required</v>
      </c>
      <c r="O112" s="28" t="str">
        <f t="shared" si="418"/>
        <v>Date Required</v>
      </c>
      <c r="P112" s="28" t="str">
        <f t="shared" si="418"/>
        <v>Date Required</v>
      </c>
      <c r="Q112" s="28" t="str">
        <f t="shared" si="418"/>
        <v>Date Required</v>
      </c>
      <c r="R112" s="36" t="s">
        <v>38</v>
      </c>
      <c r="S112" s="37">
        <f t="shared" si="205"/>
        <v>0</v>
      </c>
      <c r="T112" s="41"/>
      <c r="U112" s="43"/>
      <c r="V112" s="37">
        <f t="shared" si="226"/>
        <v>0</v>
      </c>
      <c r="W112" s="41"/>
      <c r="X112" s="35"/>
      <c r="Y112" s="36" t="str">
        <f t="shared" ref="Y112:AE112" si="419">IF($D112="Public Bidding","Date Required",IF($D112="Shopping","n/a",IF($D112="Small Value Procurement","n/a",IF($D112="Lease of Venue","n/a",IF($D112="Agency to Agency","n/a",IF($D112="Direct Contracting","n/a",IF($D112="Emergency Cases","n/a","Check Mode of Proc")))))))</f>
        <v>n/a</v>
      </c>
      <c r="Z112" s="36" t="str">
        <f t="shared" si="419"/>
        <v>n/a</v>
      </c>
      <c r="AA112" s="36" t="str">
        <f t="shared" si="419"/>
        <v>n/a</v>
      </c>
      <c r="AB112" s="36" t="str">
        <f t="shared" si="419"/>
        <v>n/a</v>
      </c>
      <c r="AC112" s="36" t="str">
        <f t="shared" si="419"/>
        <v>n/a</v>
      </c>
      <c r="AD112" s="36" t="str">
        <f t="shared" si="419"/>
        <v>n/a</v>
      </c>
      <c r="AE112" s="36" t="str">
        <f t="shared" si="419"/>
        <v>n/a</v>
      </c>
      <c r="AF112" s="50"/>
      <c r="AG112" s="64"/>
      <c r="AH112" s="12" t="s">
        <v>1900</v>
      </c>
      <c r="AI112" s="18"/>
      <c r="AJ112" s="12"/>
      <c r="AK112" s="52"/>
      <c r="AL112" s="52"/>
      <c r="AM112" s="52"/>
      <c r="AN112" s="58"/>
      <c r="AO112" s="52"/>
      <c r="AP112" s="52"/>
      <c r="AQ112" s="52"/>
      <c r="AR112" s="52"/>
      <c r="AS112" s="52"/>
      <c r="AT112" s="52"/>
      <c r="AU112" s="52"/>
      <c r="AV112" s="52"/>
      <c r="AW112" s="52"/>
      <c r="AX112" s="68"/>
      <c r="AY112" s="52"/>
      <c r="AZ112" s="69"/>
      <c r="BA112" s="52"/>
      <c r="BB112" s="52"/>
      <c r="BC112" s="52"/>
    </row>
    <row r="113" spans="1:55" ht="39" customHeight="1">
      <c r="A113" s="10" t="str">
        <f>IF(C113=0,"  ",VLOOKUP(C113,CODES!$A$1:$B$143,2,FALSE))</f>
        <v/>
      </c>
      <c r="B113" s="18"/>
      <c r="C113" s="12"/>
      <c r="D113" s="12" t="s">
        <v>44</v>
      </c>
      <c r="E113" s="13" t="str">
        <f t="shared" ref="E113:H113" si="420">IF($D113="Public Bidding","Date Required",IF($D113="Shopping","n/a",IF($D113="Small Value Procurement","n/a",IF($D113="Lease of Venue","n/a",IF($D113="Agency to Agency","n/a",IF($D113="Direct Contracting","n/a",IF($D113="Emergency Cases","n/a",IF($D113=""," ","Check Mode of Proc"))))))))</f>
        <v>n/a</v>
      </c>
      <c r="F113" s="13" t="str">
        <f t="shared" si="420"/>
        <v>n/a</v>
      </c>
      <c r="G113" s="13" t="str">
        <f t="shared" si="420"/>
        <v>n/a</v>
      </c>
      <c r="H113" s="13" t="str">
        <f t="shared" si="420"/>
        <v>n/a</v>
      </c>
      <c r="I113" s="12" t="str">
        <f t="shared" ref="I113:J113" si="421">IF($D113="Public Bidding","Date Required",IF($D113="Shopping","Date Required",IF($D113="Small Value Procurement","Date Required",IF($D113="Lease of Venue","Date Required",IF($D113="Agency to Agency","Date Required",IF($D113="Direct Contracting","Date Required",IF($D113="Emergency Cases","Date Required",IF($D113=""," ","Check Mode of Proc"))))))))</f>
        <v>Date Required</v>
      </c>
      <c r="J113" s="12" t="str">
        <f t="shared" si="421"/>
        <v>Date Required</v>
      </c>
      <c r="K113" s="27" t="str">
        <f t="shared" si="1"/>
        <v>n/a</v>
      </c>
      <c r="L113" s="12" t="str">
        <f t="shared" ref="L113:Q113" si="422">IF($D113="Public Bidding","Date Required",IF($D113="Shopping","Date Required",IF($D113="Small Value Procurement","Date Required",IF($D113="Lease of Venue","Date Required",IF($D113="Agency to Agency","Date Required",IF($D113="Direct Contracting","Date Required",IF($D113="Emergency Cases","Date Required",IF($D113=""," ","Check Mode of Proc"))))))))</f>
        <v>Date Required</v>
      </c>
      <c r="M113" s="12" t="str">
        <f t="shared" si="422"/>
        <v>Date Required</v>
      </c>
      <c r="N113" s="28" t="str">
        <f t="shared" si="422"/>
        <v>Date Required</v>
      </c>
      <c r="O113" s="28" t="str">
        <f t="shared" si="422"/>
        <v>Date Required</v>
      </c>
      <c r="P113" s="28" t="str">
        <f t="shared" si="422"/>
        <v>Date Required</v>
      </c>
      <c r="Q113" s="28" t="str">
        <f t="shared" si="422"/>
        <v>Date Required</v>
      </c>
      <c r="R113" s="36" t="s">
        <v>38</v>
      </c>
      <c r="S113" s="37">
        <f t="shared" si="205"/>
        <v>0</v>
      </c>
      <c r="T113" s="41"/>
      <c r="U113" s="43"/>
      <c r="V113" s="37">
        <f t="shared" si="226"/>
        <v>0</v>
      </c>
      <c r="W113" s="41"/>
      <c r="X113" s="35"/>
      <c r="Y113" s="36" t="str">
        <f t="shared" ref="Y113:AE113" si="423">IF($D113="Public Bidding","Date Required",IF($D113="Shopping","n/a",IF($D113="Small Value Procurement","n/a",IF($D113="Lease of Venue","n/a",IF($D113="Agency to Agency","n/a",IF($D113="Direct Contracting","n/a",IF($D113="Emergency Cases","n/a","Check Mode of Proc")))))))</f>
        <v>n/a</v>
      </c>
      <c r="Z113" s="36" t="str">
        <f t="shared" si="423"/>
        <v>n/a</v>
      </c>
      <c r="AA113" s="36" t="str">
        <f t="shared" si="423"/>
        <v>n/a</v>
      </c>
      <c r="AB113" s="36" t="str">
        <f t="shared" si="423"/>
        <v>n/a</v>
      </c>
      <c r="AC113" s="36" t="str">
        <f t="shared" si="423"/>
        <v>n/a</v>
      </c>
      <c r="AD113" s="36" t="str">
        <f t="shared" si="423"/>
        <v>n/a</v>
      </c>
      <c r="AE113" s="36" t="str">
        <f t="shared" si="423"/>
        <v>n/a</v>
      </c>
      <c r="AF113" s="50"/>
      <c r="AG113" s="64"/>
      <c r="AH113" s="12" t="s">
        <v>1901</v>
      </c>
      <c r="AI113" s="18"/>
      <c r="AJ113" s="12"/>
      <c r="AK113" s="52"/>
      <c r="AL113" s="52"/>
      <c r="AM113" s="52"/>
      <c r="AN113" s="58"/>
      <c r="AO113" s="52"/>
      <c r="AP113" s="52"/>
      <c r="AQ113" s="52"/>
      <c r="AR113" s="52"/>
      <c r="AS113" s="52"/>
      <c r="AT113" s="52"/>
      <c r="AU113" s="52"/>
      <c r="AV113" s="52"/>
      <c r="AW113" s="52"/>
      <c r="AX113" s="68"/>
      <c r="AY113" s="52"/>
      <c r="AZ113" s="69"/>
      <c r="BA113" s="52"/>
      <c r="BB113" s="52"/>
      <c r="BC113" s="52"/>
    </row>
    <row r="114" spans="1:55" ht="39" customHeight="1">
      <c r="A114" s="10" t="str">
        <f>IF(C114=0,"  ",VLOOKUP(C114,CODES!$A$1:$B$143,2,FALSE))</f>
        <v/>
      </c>
      <c r="B114" s="18"/>
      <c r="C114" s="12"/>
      <c r="D114" s="12" t="s">
        <v>44</v>
      </c>
      <c r="E114" s="13" t="str">
        <f t="shared" ref="E114:H114" si="424">IF($D114="Public Bidding","Date Required",IF($D114="Shopping","n/a",IF($D114="Small Value Procurement","n/a",IF($D114="Lease of Venue","n/a",IF($D114="Agency to Agency","n/a",IF($D114="Direct Contracting","n/a",IF($D114="Emergency Cases","n/a",IF($D114=""," ","Check Mode of Proc"))))))))</f>
        <v>n/a</v>
      </c>
      <c r="F114" s="13" t="str">
        <f t="shared" si="424"/>
        <v>n/a</v>
      </c>
      <c r="G114" s="13" t="str">
        <f t="shared" si="424"/>
        <v>n/a</v>
      </c>
      <c r="H114" s="13" t="str">
        <f t="shared" si="424"/>
        <v>n/a</v>
      </c>
      <c r="I114" s="12" t="str">
        <f t="shared" ref="I114:J114" si="425">IF($D114="Public Bidding","Date Required",IF($D114="Shopping","Date Required",IF($D114="Small Value Procurement","Date Required",IF($D114="Lease of Venue","Date Required",IF($D114="Agency to Agency","Date Required",IF($D114="Direct Contracting","Date Required",IF($D114="Emergency Cases","Date Required",IF($D114=""," ","Check Mode of Proc"))))))))</f>
        <v>Date Required</v>
      </c>
      <c r="J114" s="12" t="str">
        <f t="shared" si="425"/>
        <v>Date Required</v>
      </c>
      <c r="K114" s="27" t="str">
        <f t="shared" si="1"/>
        <v>n/a</v>
      </c>
      <c r="L114" s="12" t="str">
        <f t="shared" ref="L114:Q114" si="426">IF($D114="Public Bidding","Date Required",IF($D114="Shopping","Date Required",IF($D114="Small Value Procurement","Date Required",IF($D114="Lease of Venue","Date Required",IF($D114="Agency to Agency","Date Required",IF($D114="Direct Contracting","Date Required",IF($D114="Emergency Cases","Date Required",IF($D114=""," ","Check Mode of Proc"))))))))</f>
        <v>Date Required</v>
      </c>
      <c r="M114" s="12" t="str">
        <f t="shared" si="426"/>
        <v>Date Required</v>
      </c>
      <c r="N114" s="28" t="str">
        <f t="shared" si="426"/>
        <v>Date Required</v>
      </c>
      <c r="O114" s="28" t="str">
        <f t="shared" si="426"/>
        <v>Date Required</v>
      </c>
      <c r="P114" s="28" t="str">
        <f t="shared" si="426"/>
        <v>Date Required</v>
      </c>
      <c r="Q114" s="28" t="str">
        <f t="shared" si="426"/>
        <v>Date Required</v>
      </c>
      <c r="R114" s="36" t="s">
        <v>38</v>
      </c>
      <c r="S114" s="37">
        <f t="shared" si="205"/>
        <v>0</v>
      </c>
      <c r="T114" s="41"/>
      <c r="U114" s="43"/>
      <c r="V114" s="37">
        <f t="shared" si="226"/>
        <v>0</v>
      </c>
      <c r="W114" s="41"/>
      <c r="X114" s="35"/>
      <c r="Y114" s="36" t="str">
        <f t="shared" ref="Y114:AE114" si="427">IF($D114="Public Bidding","Date Required",IF($D114="Shopping","n/a",IF($D114="Small Value Procurement","n/a",IF($D114="Lease of Venue","n/a",IF($D114="Agency to Agency","n/a",IF($D114="Direct Contracting","n/a",IF($D114="Emergency Cases","n/a","Check Mode of Proc")))))))</f>
        <v>n/a</v>
      </c>
      <c r="Z114" s="36" t="str">
        <f t="shared" si="427"/>
        <v>n/a</v>
      </c>
      <c r="AA114" s="36" t="str">
        <f t="shared" si="427"/>
        <v>n/a</v>
      </c>
      <c r="AB114" s="36" t="str">
        <f t="shared" si="427"/>
        <v>n/a</v>
      </c>
      <c r="AC114" s="36" t="str">
        <f t="shared" si="427"/>
        <v>n/a</v>
      </c>
      <c r="AD114" s="36" t="str">
        <f t="shared" si="427"/>
        <v>n/a</v>
      </c>
      <c r="AE114" s="36" t="str">
        <f t="shared" si="427"/>
        <v>n/a</v>
      </c>
      <c r="AF114" s="50"/>
      <c r="AG114" s="64"/>
      <c r="AH114" s="12" t="s">
        <v>1902</v>
      </c>
      <c r="AI114" s="18"/>
      <c r="AJ114" s="12"/>
      <c r="AK114" s="52"/>
      <c r="AL114" s="52"/>
      <c r="AM114" s="52"/>
      <c r="AN114" s="58"/>
      <c r="AO114" s="52"/>
      <c r="AP114" s="52"/>
      <c r="AQ114" s="52"/>
      <c r="AR114" s="52"/>
      <c r="AS114" s="52"/>
      <c r="AT114" s="52"/>
      <c r="AU114" s="52"/>
      <c r="AV114" s="52"/>
      <c r="AW114" s="52"/>
      <c r="AX114" s="68"/>
      <c r="AY114" s="52"/>
      <c r="AZ114" s="69"/>
      <c r="BA114" s="52"/>
      <c r="BB114" s="52"/>
      <c r="BC114" s="52"/>
    </row>
    <row r="115" spans="1:55" ht="39" customHeight="1">
      <c r="A115" s="10" t="str">
        <f>IF(C115=0,"  ",VLOOKUP(C115,CODES!$A$1:$B$143,2,FALSE))</f>
        <v/>
      </c>
      <c r="B115" s="18"/>
      <c r="C115" s="12"/>
      <c r="D115" s="12" t="s">
        <v>44</v>
      </c>
      <c r="E115" s="13" t="str">
        <f t="shared" ref="E115:H115" si="428">IF($D115="Public Bidding","Date Required",IF($D115="Shopping","n/a",IF($D115="Small Value Procurement","n/a",IF($D115="Lease of Venue","n/a",IF($D115="Agency to Agency","n/a",IF($D115="Direct Contracting","n/a",IF($D115="Emergency Cases","n/a",IF($D115=""," ","Check Mode of Proc"))))))))</f>
        <v>n/a</v>
      </c>
      <c r="F115" s="13" t="str">
        <f t="shared" si="428"/>
        <v>n/a</v>
      </c>
      <c r="G115" s="13" t="str">
        <f t="shared" si="428"/>
        <v>n/a</v>
      </c>
      <c r="H115" s="13" t="str">
        <f t="shared" si="428"/>
        <v>n/a</v>
      </c>
      <c r="I115" s="12" t="str">
        <f t="shared" ref="I115:J115" si="429">IF($D115="Public Bidding","Date Required",IF($D115="Shopping","Date Required",IF($D115="Small Value Procurement","Date Required",IF($D115="Lease of Venue","Date Required",IF($D115="Agency to Agency","Date Required",IF($D115="Direct Contracting","Date Required",IF($D115="Emergency Cases","Date Required",IF($D115=""," ","Check Mode of Proc"))))))))</f>
        <v>Date Required</v>
      </c>
      <c r="J115" s="12" t="str">
        <f t="shared" si="429"/>
        <v>Date Required</v>
      </c>
      <c r="K115" s="27" t="str">
        <f t="shared" si="1"/>
        <v>n/a</v>
      </c>
      <c r="L115" s="12" t="str">
        <f t="shared" ref="L115:Q115" si="430">IF($D115="Public Bidding","Date Required",IF($D115="Shopping","Date Required",IF($D115="Small Value Procurement","Date Required",IF($D115="Lease of Venue","Date Required",IF($D115="Agency to Agency","Date Required",IF($D115="Direct Contracting","Date Required",IF($D115="Emergency Cases","Date Required",IF($D115=""," ","Check Mode of Proc"))))))))</f>
        <v>Date Required</v>
      </c>
      <c r="M115" s="12" t="str">
        <f t="shared" si="430"/>
        <v>Date Required</v>
      </c>
      <c r="N115" s="28" t="str">
        <f t="shared" si="430"/>
        <v>Date Required</v>
      </c>
      <c r="O115" s="28" t="str">
        <f t="shared" si="430"/>
        <v>Date Required</v>
      </c>
      <c r="P115" s="28" t="str">
        <f t="shared" si="430"/>
        <v>Date Required</v>
      </c>
      <c r="Q115" s="28" t="str">
        <f t="shared" si="430"/>
        <v>Date Required</v>
      </c>
      <c r="R115" s="36" t="s">
        <v>38</v>
      </c>
      <c r="S115" s="37">
        <f t="shared" si="205"/>
        <v>0</v>
      </c>
      <c r="T115" s="41"/>
      <c r="U115" s="43"/>
      <c r="V115" s="37">
        <f t="shared" si="226"/>
        <v>0</v>
      </c>
      <c r="W115" s="41"/>
      <c r="X115" s="35"/>
      <c r="Y115" s="36" t="str">
        <f t="shared" ref="Y115:AE115" si="431">IF($D115="Public Bidding","Date Required",IF($D115="Shopping","n/a",IF($D115="Small Value Procurement","n/a",IF($D115="Lease of Venue","n/a",IF($D115="Agency to Agency","n/a",IF($D115="Direct Contracting","n/a",IF($D115="Emergency Cases","n/a","Check Mode of Proc")))))))</f>
        <v>n/a</v>
      </c>
      <c r="Z115" s="36" t="str">
        <f t="shared" si="431"/>
        <v>n/a</v>
      </c>
      <c r="AA115" s="36" t="str">
        <f t="shared" si="431"/>
        <v>n/a</v>
      </c>
      <c r="AB115" s="36" t="str">
        <f t="shared" si="431"/>
        <v>n/a</v>
      </c>
      <c r="AC115" s="36" t="str">
        <f t="shared" si="431"/>
        <v>n/a</v>
      </c>
      <c r="AD115" s="36" t="str">
        <f t="shared" si="431"/>
        <v>n/a</v>
      </c>
      <c r="AE115" s="36" t="str">
        <f t="shared" si="431"/>
        <v>n/a</v>
      </c>
      <c r="AF115" s="50"/>
      <c r="AG115" s="64"/>
      <c r="AH115" s="12" t="s">
        <v>1903</v>
      </c>
      <c r="AI115" s="18"/>
      <c r="AJ115" s="12"/>
      <c r="AK115" s="52"/>
      <c r="AL115" s="52"/>
      <c r="AM115" s="52"/>
      <c r="AN115" s="58"/>
      <c r="AO115" s="52"/>
      <c r="AP115" s="52"/>
      <c r="AQ115" s="52"/>
      <c r="AR115" s="52"/>
      <c r="AS115" s="52"/>
      <c r="AT115" s="52"/>
      <c r="AU115" s="52"/>
      <c r="AV115" s="52"/>
      <c r="AW115" s="52"/>
      <c r="AX115" s="68"/>
      <c r="AY115" s="52"/>
      <c r="AZ115" s="69"/>
      <c r="BA115" s="52"/>
      <c r="BB115" s="52"/>
      <c r="BC115" s="52"/>
    </row>
    <row r="116" spans="1:55" ht="39" customHeight="1">
      <c r="A116" s="10" t="str">
        <f>IF(C116=0,"  ",VLOOKUP(C116,CODES!$A$1:$B$143,2,FALSE))</f>
        <v/>
      </c>
      <c r="B116" s="18"/>
      <c r="C116" s="12"/>
      <c r="D116" s="12" t="s">
        <v>44</v>
      </c>
      <c r="E116" s="13" t="str">
        <f t="shared" ref="E116:H116" si="432">IF($D116="Public Bidding","Date Required",IF($D116="Shopping","n/a",IF($D116="Small Value Procurement","n/a",IF($D116="Lease of Venue","n/a",IF($D116="Agency to Agency","n/a",IF($D116="Direct Contracting","n/a",IF($D116="Emergency Cases","n/a",IF($D116=""," ","Check Mode of Proc"))))))))</f>
        <v>n/a</v>
      </c>
      <c r="F116" s="13" t="str">
        <f t="shared" si="432"/>
        <v>n/a</v>
      </c>
      <c r="G116" s="13" t="str">
        <f t="shared" si="432"/>
        <v>n/a</v>
      </c>
      <c r="H116" s="13" t="str">
        <f t="shared" si="432"/>
        <v>n/a</v>
      </c>
      <c r="I116" s="12" t="str">
        <f t="shared" ref="I116:J116" si="433">IF($D116="Public Bidding","Date Required",IF($D116="Shopping","Date Required",IF($D116="Small Value Procurement","Date Required",IF($D116="Lease of Venue","Date Required",IF($D116="Agency to Agency","Date Required",IF($D116="Direct Contracting","Date Required",IF($D116="Emergency Cases","Date Required",IF($D116=""," ","Check Mode of Proc"))))))))</f>
        <v>Date Required</v>
      </c>
      <c r="J116" s="12" t="str">
        <f t="shared" si="433"/>
        <v>Date Required</v>
      </c>
      <c r="K116" s="27" t="str">
        <f t="shared" si="1"/>
        <v>n/a</v>
      </c>
      <c r="L116" s="12" t="str">
        <f t="shared" ref="L116:Q116" si="434">IF($D116="Public Bidding","Date Required",IF($D116="Shopping","Date Required",IF($D116="Small Value Procurement","Date Required",IF($D116="Lease of Venue","Date Required",IF($D116="Agency to Agency","Date Required",IF($D116="Direct Contracting","Date Required",IF($D116="Emergency Cases","Date Required",IF($D116=""," ","Check Mode of Proc"))))))))</f>
        <v>Date Required</v>
      </c>
      <c r="M116" s="12" t="str">
        <f t="shared" si="434"/>
        <v>Date Required</v>
      </c>
      <c r="N116" s="28" t="str">
        <f t="shared" si="434"/>
        <v>Date Required</v>
      </c>
      <c r="O116" s="28" t="str">
        <f t="shared" si="434"/>
        <v>Date Required</v>
      </c>
      <c r="P116" s="28" t="str">
        <f t="shared" si="434"/>
        <v>Date Required</v>
      </c>
      <c r="Q116" s="28" t="str">
        <f t="shared" si="434"/>
        <v>Date Required</v>
      </c>
      <c r="R116" s="36" t="s">
        <v>38</v>
      </c>
      <c r="S116" s="37">
        <f t="shared" si="205"/>
        <v>0</v>
      </c>
      <c r="T116" s="41"/>
      <c r="U116" s="43"/>
      <c r="V116" s="37">
        <f t="shared" si="226"/>
        <v>0</v>
      </c>
      <c r="W116" s="41"/>
      <c r="X116" s="35"/>
      <c r="Y116" s="36" t="str">
        <f t="shared" ref="Y116:AE116" si="435">IF($D116="Public Bidding","Date Required",IF($D116="Shopping","n/a",IF($D116="Small Value Procurement","n/a",IF($D116="Lease of Venue","n/a",IF($D116="Agency to Agency","n/a",IF($D116="Direct Contracting","n/a",IF($D116="Emergency Cases","n/a","Check Mode of Proc")))))))</f>
        <v>n/a</v>
      </c>
      <c r="Z116" s="36" t="str">
        <f t="shared" si="435"/>
        <v>n/a</v>
      </c>
      <c r="AA116" s="36" t="str">
        <f t="shared" si="435"/>
        <v>n/a</v>
      </c>
      <c r="AB116" s="36" t="str">
        <f t="shared" si="435"/>
        <v>n/a</v>
      </c>
      <c r="AC116" s="36" t="str">
        <f t="shared" si="435"/>
        <v>n/a</v>
      </c>
      <c r="AD116" s="36" t="str">
        <f t="shared" si="435"/>
        <v>n/a</v>
      </c>
      <c r="AE116" s="36" t="str">
        <f t="shared" si="435"/>
        <v>n/a</v>
      </c>
      <c r="AF116" s="50"/>
      <c r="AG116" s="64"/>
      <c r="AH116" s="12" t="s">
        <v>1904</v>
      </c>
      <c r="AI116" s="18"/>
      <c r="AJ116" s="12"/>
      <c r="AK116" s="52">
        <f>1000-919</f>
        <v>81</v>
      </c>
      <c r="AL116" s="52"/>
      <c r="AM116" s="52"/>
      <c r="AN116" s="58"/>
      <c r="AO116" s="52"/>
      <c r="AP116" s="52"/>
      <c r="AQ116" s="52"/>
      <c r="AR116" s="52"/>
      <c r="AS116" s="52"/>
      <c r="AT116" s="52"/>
      <c r="AU116" s="52"/>
      <c r="AV116" s="52"/>
      <c r="AW116" s="52"/>
      <c r="AX116" s="68"/>
      <c r="AY116" s="52"/>
      <c r="AZ116" s="69"/>
      <c r="BA116" s="52"/>
      <c r="BB116" s="52"/>
      <c r="BC116" s="52"/>
    </row>
    <row r="117" spans="1:55" ht="61.5" customHeight="1">
      <c r="A117" s="10" t="str">
        <f>IF(C117=0,"  ",VLOOKUP(C117,CODES!$A$1:$B$143,2,FALSE))</f>
        <v/>
      </c>
      <c r="B117" s="18"/>
      <c r="C117" s="12"/>
      <c r="D117" s="12" t="s">
        <v>44</v>
      </c>
      <c r="E117" s="13" t="str">
        <f t="shared" ref="E117:H117" si="436">IF($D117="Public Bidding","Date Required",IF($D117="Shopping","n/a",IF($D117="Small Value Procurement","n/a",IF($D117="Lease of Venue","n/a",IF($D117="Agency to Agency","n/a",IF($D117="Direct Contracting","n/a",IF($D117="Emergency Cases","n/a",IF($D117=""," ","Check Mode of Proc"))))))))</f>
        <v>n/a</v>
      </c>
      <c r="F117" s="13" t="str">
        <f t="shared" si="436"/>
        <v>n/a</v>
      </c>
      <c r="G117" s="13" t="str">
        <f t="shared" si="436"/>
        <v>n/a</v>
      </c>
      <c r="H117" s="13" t="str">
        <f t="shared" si="436"/>
        <v>n/a</v>
      </c>
      <c r="I117" s="12" t="str">
        <f t="shared" ref="I117:J117" si="437">IF($D117="Public Bidding","Date Required",IF($D117="Shopping","Date Required",IF($D117="Small Value Procurement","Date Required",IF($D117="Lease of Venue","Date Required",IF($D117="Agency to Agency","Date Required",IF($D117="Direct Contracting","Date Required",IF($D117="Emergency Cases","Date Required",IF($D117=""," ","Check Mode of Proc"))))))))</f>
        <v>Date Required</v>
      </c>
      <c r="J117" s="12" t="str">
        <f t="shared" si="437"/>
        <v>Date Required</v>
      </c>
      <c r="K117" s="27" t="str">
        <f t="shared" si="1"/>
        <v>n/a</v>
      </c>
      <c r="L117" s="12" t="str">
        <f t="shared" ref="L117:Q117" si="438">IF($D117="Public Bidding","Date Required",IF($D117="Shopping","Date Required",IF($D117="Small Value Procurement","Date Required",IF($D117="Lease of Venue","Date Required",IF($D117="Agency to Agency","Date Required",IF($D117="Direct Contracting","Date Required",IF($D117="Emergency Cases","Date Required",IF($D117=""," ","Check Mode of Proc"))))))))</f>
        <v>Date Required</v>
      </c>
      <c r="M117" s="12" t="str">
        <f t="shared" si="438"/>
        <v>Date Required</v>
      </c>
      <c r="N117" s="28" t="str">
        <f t="shared" si="438"/>
        <v>Date Required</v>
      </c>
      <c r="O117" s="28" t="str">
        <f t="shared" si="438"/>
        <v>Date Required</v>
      </c>
      <c r="P117" s="28" t="str">
        <f t="shared" si="438"/>
        <v>Date Required</v>
      </c>
      <c r="Q117" s="28" t="str">
        <f t="shared" si="438"/>
        <v>Date Required</v>
      </c>
      <c r="R117" s="36" t="s">
        <v>38</v>
      </c>
      <c r="S117" s="37">
        <f t="shared" si="205"/>
        <v>0</v>
      </c>
      <c r="T117" s="41"/>
      <c r="U117" s="43"/>
      <c r="V117" s="37">
        <f t="shared" si="226"/>
        <v>0</v>
      </c>
      <c r="W117" s="41"/>
      <c r="X117" s="35"/>
      <c r="Y117" s="36" t="str">
        <f t="shared" ref="Y117:AE117" si="439">IF($D117="Public Bidding","Date Required",IF($D117="Shopping","n/a",IF($D117="Small Value Procurement","n/a",IF($D117="Lease of Venue","n/a",IF($D117="Agency to Agency","n/a",IF($D117="Direct Contracting","n/a",IF($D117="Emergency Cases","n/a","Check Mode of Proc")))))))</f>
        <v>n/a</v>
      </c>
      <c r="Z117" s="36" t="str">
        <f t="shared" si="439"/>
        <v>n/a</v>
      </c>
      <c r="AA117" s="36" t="str">
        <f t="shared" si="439"/>
        <v>n/a</v>
      </c>
      <c r="AB117" s="36" t="str">
        <f t="shared" si="439"/>
        <v>n/a</v>
      </c>
      <c r="AC117" s="36" t="str">
        <f t="shared" si="439"/>
        <v>n/a</v>
      </c>
      <c r="AD117" s="36" t="str">
        <f t="shared" si="439"/>
        <v>n/a</v>
      </c>
      <c r="AE117" s="36" t="str">
        <f t="shared" si="439"/>
        <v>n/a</v>
      </c>
      <c r="AF117" s="50"/>
      <c r="AG117" s="64"/>
      <c r="AH117" s="12" t="s">
        <v>1905</v>
      </c>
      <c r="AI117" s="18"/>
      <c r="AJ117" s="12"/>
      <c r="AK117" s="78"/>
      <c r="AL117" s="78"/>
      <c r="AM117" s="78"/>
      <c r="AN117" s="79"/>
      <c r="AO117" s="78"/>
      <c r="AP117" s="78"/>
      <c r="AQ117" s="78"/>
      <c r="AR117" s="78"/>
      <c r="AS117" s="78"/>
      <c r="AT117" s="78"/>
      <c r="AU117" s="78"/>
      <c r="AV117" s="78"/>
      <c r="AW117" s="78"/>
      <c r="AX117" s="83"/>
      <c r="AY117" s="78"/>
      <c r="AZ117" s="84"/>
      <c r="BA117" s="78"/>
      <c r="BB117" s="78"/>
      <c r="BC117" s="78"/>
    </row>
    <row r="118" spans="1:55" ht="63" customHeight="1">
      <c r="A118" s="10" t="str">
        <f>IF(C118=0,"  ",VLOOKUP(C118,CODES!$A$1:$B$143,2,FALSE))</f>
        <v/>
      </c>
      <c r="B118" s="18"/>
      <c r="C118" s="12"/>
      <c r="D118" s="12" t="s">
        <v>44</v>
      </c>
      <c r="E118" s="13" t="str">
        <f t="shared" ref="E118:H118" si="440">IF($D118="Public Bidding","Date Required",IF($D118="Shopping","n/a",IF($D118="Small Value Procurement","n/a",IF($D118="Lease of Venue","n/a",IF($D118="Agency to Agency","n/a",IF($D118="Direct Contracting","n/a",IF($D118="Emergency Cases","n/a",IF($D118=""," ","Check Mode of Proc"))))))))</f>
        <v>n/a</v>
      </c>
      <c r="F118" s="13" t="str">
        <f t="shared" si="440"/>
        <v>n/a</v>
      </c>
      <c r="G118" s="13" t="str">
        <f t="shared" si="440"/>
        <v>n/a</v>
      </c>
      <c r="H118" s="13" t="str">
        <f t="shared" si="440"/>
        <v>n/a</v>
      </c>
      <c r="I118" s="12" t="str">
        <f t="shared" ref="I118:J118" si="441">IF($D118="Public Bidding","Date Required",IF($D118="Shopping","Date Required",IF($D118="Small Value Procurement","Date Required",IF($D118="Lease of Venue","Date Required",IF($D118="Agency to Agency","Date Required",IF($D118="Direct Contracting","Date Required",IF($D118="Emergency Cases","Date Required",IF($D118=""," ","Check Mode of Proc"))))))))</f>
        <v>Date Required</v>
      </c>
      <c r="J118" s="12" t="str">
        <f t="shared" si="441"/>
        <v>Date Required</v>
      </c>
      <c r="K118" s="27" t="str">
        <f t="shared" si="1"/>
        <v>n/a</v>
      </c>
      <c r="L118" s="12" t="str">
        <f t="shared" ref="L118:Q118" si="442">IF($D118="Public Bidding","Date Required",IF($D118="Shopping","Date Required",IF($D118="Small Value Procurement","Date Required",IF($D118="Lease of Venue","Date Required",IF($D118="Agency to Agency","Date Required",IF($D118="Direct Contracting","Date Required",IF($D118="Emergency Cases","Date Required",IF($D118=""," ","Check Mode of Proc"))))))))</f>
        <v>Date Required</v>
      </c>
      <c r="M118" s="12" t="str">
        <f t="shared" si="442"/>
        <v>Date Required</v>
      </c>
      <c r="N118" s="28" t="str">
        <f t="shared" si="442"/>
        <v>Date Required</v>
      </c>
      <c r="O118" s="28" t="str">
        <f t="shared" si="442"/>
        <v>Date Required</v>
      </c>
      <c r="P118" s="28" t="str">
        <f t="shared" si="442"/>
        <v>Date Required</v>
      </c>
      <c r="Q118" s="28" t="str">
        <f t="shared" si="442"/>
        <v>Date Required</v>
      </c>
      <c r="R118" s="36" t="s">
        <v>38</v>
      </c>
      <c r="S118" s="37">
        <f t="shared" si="205"/>
        <v>0</v>
      </c>
      <c r="T118" s="41"/>
      <c r="U118" s="43"/>
      <c r="V118" s="37">
        <f t="shared" si="226"/>
        <v>0</v>
      </c>
      <c r="W118" s="41"/>
      <c r="X118" s="35"/>
      <c r="Y118" s="36" t="str">
        <f t="shared" ref="Y118:AE118" si="443">IF($D118="Public Bidding","Date Required",IF($D118="Shopping","n/a",IF($D118="Small Value Procurement","n/a",IF($D118="Lease of Venue","n/a",IF($D118="Agency to Agency","n/a",IF($D118="Direct Contracting","n/a",IF($D118="Emergency Cases","n/a","Check Mode of Proc")))))))</f>
        <v>n/a</v>
      </c>
      <c r="Z118" s="36" t="str">
        <f t="shared" si="443"/>
        <v>n/a</v>
      </c>
      <c r="AA118" s="36" t="str">
        <f t="shared" si="443"/>
        <v>n/a</v>
      </c>
      <c r="AB118" s="36" t="str">
        <f t="shared" si="443"/>
        <v>n/a</v>
      </c>
      <c r="AC118" s="36" t="str">
        <f t="shared" si="443"/>
        <v>n/a</v>
      </c>
      <c r="AD118" s="36" t="str">
        <f t="shared" si="443"/>
        <v>n/a</v>
      </c>
      <c r="AE118" s="36" t="str">
        <f t="shared" si="443"/>
        <v>n/a</v>
      </c>
      <c r="AF118" s="50"/>
      <c r="AG118" s="64"/>
      <c r="AH118" s="12" t="s">
        <v>1906</v>
      </c>
      <c r="AI118" s="18"/>
      <c r="AJ118" s="12"/>
      <c r="AK118" s="78"/>
      <c r="AL118" s="78"/>
      <c r="AM118" s="78"/>
      <c r="AN118" s="79"/>
      <c r="AO118" s="78"/>
      <c r="AP118" s="78"/>
      <c r="AQ118" s="78"/>
      <c r="AR118" s="78"/>
      <c r="AS118" s="78"/>
      <c r="AT118" s="78"/>
      <c r="AU118" s="78"/>
      <c r="AV118" s="78"/>
      <c r="AW118" s="78"/>
      <c r="AX118" s="83"/>
      <c r="AY118" s="78"/>
      <c r="AZ118" s="84"/>
      <c r="BA118" s="78"/>
      <c r="BB118" s="78"/>
      <c r="BC118" s="78"/>
    </row>
    <row r="119" spans="1:55" ht="39" customHeight="1">
      <c r="A119" s="10" t="str">
        <f>IF(C119=0,"  ",VLOOKUP(C119,CODES!$A$1:$B$143,2,FALSE))</f>
        <v/>
      </c>
      <c r="B119" s="18"/>
      <c r="C119" s="12"/>
      <c r="D119" s="12" t="s">
        <v>44</v>
      </c>
      <c r="E119" s="13" t="str">
        <f t="shared" ref="E119:H119" si="444">IF($D119="Public Bidding","Date Required",IF($D119="Shopping","n/a",IF($D119="Small Value Procurement","n/a",IF($D119="Lease of Venue","n/a",IF($D119="Agency to Agency","n/a",IF($D119="Direct Contracting","n/a",IF($D119="Emergency Cases","n/a",IF($D119=""," ","Check Mode of Proc"))))))))</f>
        <v>n/a</v>
      </c>
      <c r="F119" s="13" t="str">
        <f t="shared" si="444"/>
        <v>n/a</v>
      </c>
      <c r="G119" s="13" t="str">
        <f t="shared" si="444"/>
        <v>n/a</v>
      </c>
      <c r="H119" s="13" t="str">
        <f t="shared" si="444"/>
        <v>n/a</v>
      </c>
      <c r="I119" s="12" t="str">
        <f t="shared" ref="I119:J119" si="445">IF($D119="Public Bidding","Date Required",IF($D119="Shopping","Date Required",IF($D119="Small Value Procurement","Date Required",IF($D119="Lease of Venue","Date Required",IF($D119="Agency to Agency","Date Required",IF($D119="Direct Contracting","Date Required",IF($D119="Emergency Cases","Date Required",IF($D119=""," ","Check Mode of Proc"))))))))</f>
        <v>Date Required</v>
      </c>
      <c r="J119" s="12" t="str">
        <f t="shared" si="445"/>
        <v>Date Required</v>
      </c>
      <c r="K119" s="27" t="str">
        <f t="shared" si="1"/>
        <v>n/a</v>
      </c>
      <c r="L119" s="12" t="str">
        <f t="shared" ref="L119:Q119" si="446">IF($D119="Public Bidding","Date Required",IF($D119="Shopping","Date Required",IF($D119="Small Value Procurement","Date Required",IF($D119="Lease of Venue","Date Required",IF($D119="Agency to Agency","Date Required",IF($D119="Direct Contracting","Date Required",IF($D119="Emergency Cases","Date Required",IF($D119=""," ","Check Mode of Proc"))))))))</f>
        <v>Date Required</v>
      </c>
      <c r="M119" s="12" t="str">
        <f t="shared" si="446"/>
        <v>Date Required</v>
      </c>
      <c r="N119" s="28" t="str">
        <f t="shared" si="446"/>
        <v>Date Required</v>
      </c>
      <c r="O119" s="28" t="str">
        <f t="shared" si="446"/>
        <v>Date Required</v>
      </c>
      <c r="P119" s="28" t="str">
        <f t="shared" si="446"/>
        <v>Date Required</v>
      </c>
      <c r="Q119" s="28" t="str">
        <f t="shared" si="446"/>
        <v>Date Required</v>
      </c>
      <c r="R119" s="36" t="s">
        <v>38</v>
      </c>
      <c r="S119" s="37">
        <f t="shared" si="205"/>
        <v>0</v>
      </c>
      <c r="T119" s="41"/>
      <c r="U119" s="43"/>
      <c r="V119" s="37">
        <f t="shared" si="226"/>
        <v>0</v>
      </c>
      <c r="W119" s="41"/>
      <c r="X119" s="35"/>
      <c r="Y119" s="36" t="str">
        <f t="shared" ref="Y119:AE119" si="447">IF($D119="Public Bidding","Date Required",IF($D119="Shopping","n/a",IF($D119="Small Value Procurement","n/a",IF($D119="Lease of Venue","n/a",IF($D119="Agency to Agency","n/a",IF($D119="Direct Contracting","n/a",IF($D119="Emergency Cases","n/a","Check Mode of Proc")))))))</f>
        <v>n/a</v>
      </c>
      <c r="Z119" s="36" t="str">
        <f t="shared" si="447"/>
        <v>n/a</v>
      </c>
      <c r="AA119" s="36" t="str">
        <f t="shared" si="447"/>
        <v>n/a</v>
      </c>
      <c r="AB119" s="36" t="str">
        <f t="shared" si="447"/>
        <v>n/a</v>
      </c>
      <c r="AC119" s="36" t="str">
        <f t="shared" si="447"/>
        <v>n/a</v>
      </c>
      <c r="AD119" s="36" t="str">
        <f t="shared" si="447"/>
        <v>n/a</v>
      </c>
      <c r="AE119" s="36" t="str">
        <f t="shared" si="447"/>
        <v>n/a</v>
      </c>
      <c r="AF119" s="50"/>
      <c r="AG119" s="64"/>
      <c r="AH119" s="12" t="s">
        <v>1907</v>
      </c>
      <c r="AI119" s="18"/>
      <c r="AJ119" s="12"/>
      <c r="AK119" s="78"/>
      <c r="AL119" s="78"/>
      <c r="AM119" s="78"/>
      <c r="AN119" s="79"/>
      <c r="AO119" s="78"/>
      <c r="AP119" s="78"/>
      <c r="AQ119" s="78"/>
      <c r="AR119" s="78"/>
      <c r="AS119" s="78"/>
      <c r="AT119" s="78"/>
      <c r="AU119" s="78"/>
      <c r="AV119" s="78"/>
      <c r="AW119" s="78"/>
      <c r="AX119" s="83"/>
      <c r="AY119" s="78"/>
      <c r="AZ119" s="84"/>
      <c r="BA119" s="78"/>
      <c r="BB119" s="78"/>
      <c r="BC119" s="78"/>
    </row>
    <row r="120" spans="1:55" ht="39" customHeight="1">
      <c r="A120" s="20" t="str">
        <f>IF(C120=0,"  ",VLOOKUP(C120,CODES!$A$1:$B$143,2,FALSE))</f>
        <v/>
      </c>
      <c r="B120" s="18"/>
      <c r="C120" s="12"/>
      <c r="D120" s="12" t="s">
        <v>44</v>
      </c>
      <c r="E120" s="13" t="str">
        <f t="shared" ref="E120:H120" si="448">IF($D120="Public Bidding","Date Required",IF($D120="Shopping","n/a",IF($D120="Small Value Procurement","n/a",IF($D120="Lease of Venue","n/a",IF($D120="Agency to Agency","n/a",IF($D120="Direct Contracting","n/a",IF($D120="Emergency Cases","n/a",IF($D120=""," ","Check Mode of Proc"))))))))</f>
        <v>n/a</v>
      </c>
      <c r="F120" s="13" t="str">
        <f t="shared" si="448"/>
        <v>n/a</v>
      </c>
      <c r="G120" s="13" t="str">
        <f t="shared" si="448"/>
        <v>n/a</v>
      </c>
      <c r="H120" s="13" t="str">
        <f t="shared" si="448"/>
        <v>n/a</v>
      </c>
      <c r="I120" s="12" t="str">
        <f t="shared" ref="I120:J120" si="449">IF($D120="Public Bidding","Date Required",IF($D120="Shopping","Date Required",IF($D120="Small Value Procurement","Date Required",IF($D120="Lease of Venue","Date Required",IF($D120="Agency to Agency","Date Required",IF($D120="Direct Contracting","Date Required",IF($D120="Emergency Cases","Date Required",IF($D120=""," ","Check Mode of Proc"))))))))</f>
        <v>Date Required</v>
      </c>
      <c r="J120" s="12" t="str">
        <f t="shared" si="449"/>
        <v>Date Required</v>
      </c>
      <c r="K120" s="27" t="str">
        <f t="shared" si="1"/>
        <v>n/a</v>
      </c>
      <c r="L120" s="12" t="str">
        <f t="shared" ref="L120:Q120" si="450">IF($D120="Public Bidding","Date Required",IF($D120="Shopping","Date Required",IF($D120="Small Value Procurement","Date Required",IF($D120="Lease of Venue","Date Required",IF($D120="Agency to Agency","Date Required",IF($D120="Direct Contracting","Date Required",IF($D120="Emergency Cases","Date Required",IF($D120=""," ","Check Mode of Proc"))))))))</f>
        <v>Date Required</v>
      </c>
      <c r="M120" s="12" t="str">
        <f t="shared" si="450"/>
        <v>Date Required</v>
      </c>
      <c r="N120" s="28" t="str">
        <f t="shared" si="450"/>
        <v>Date Required</v>
      </c>
      <c r="O120" s="28" t="str">
        <f t="shared" si="450"/>
        <v>Date Required</v>
      </c>
      <c r="P120" s="28" t="str">
        <f t="shared" si="450"/>
        <v>Date Required</v>
      </c>
      <c r="Q120" s="28" t="str">
        <f t="shared" si="450"/>
        <v>Date Required</v>
      </c>
      <c r="R120" s="45" t="s">
        <v>38</v>
      </c>
      <c r="S120" s="46">
        <f t="shared" si="205"/>
        <v>0</v>
      </c>
      <c r="T120" s="41"/>
      <c r="U120" s="35"/>
      <c r="V120" s="46">
        <f t="shared" si="226"/>
        <v>0</v>
      </c>
      <c r="W120" s="41"/>
      <c r="X120" s="35"/>
      <c r="Y120" s="45" t="str">
        <f t="shared" ref="Y120:AE120" si="451">IF($D120="Public Bidding","Date Required",IF($D120="Shopping","n/a",IF($D120="Small Value Procurement","n/a",IF($D120="Lease of Venue","n/a",IF($D120="Agency to Agency","n/a",IF($D120="Direct Contracting","n/a",IF($D120="Emergency Cases","n/a","Check Mode of Proc")))))))</f>
        <v>n/a</v>
      </c>
      <c r="Z120" s="45" t="str">
        <f t="shared" si="451"/>
        <v>n/a</v>
      </c>
      <c r="AA120" s="45" t="str">
        <f t="shared" si="451"/>
        <v>n/a</v>
      </c>
      <c r="AB120" s="45" t="str">
        <f t="shared" si="451"/>
        <v>n/a</v>
      </c>
      <c r="AC120" s="45" t="str">
        <f t="shared" si="451"/>
        <v>n/a</v>
      </c>
      <c r="AD120" s="45" t="str">
        <f t="shared" si="451"/>
        <v>n/a</v>
      </c>
      <c r="AE120" s="45" t="str">
        <f t="shared" si="451"/>
        <v>n/a</v>
      </c>
      <c r="AF120" s="51"/>
      <c r="AG120" s="65"/>
      <c r="AH120" s="12" t="s">
        <v>1908</v>
      </c>
      <c r="AI120" s="18"/>
      <c r="AJ120" s="12"/>
      <c r="AK120" s="80" t="s">
        <v>181</v>
      </c>
      <c r="AL120" s="80"/>
      <c r="AM120" s="80"/>
      <c r="AN120" s="81"/>
      <c r="AO120" s="80"/>
      <c r="AP120" s="80"/>
      <c r="AQ120" s="80"/>
      <c r="AR120" s="80"/>
      <c r="AS120" s="80"/>
      <c r="AT120" s="80"/>
      <c r="AU120" s="80"/>
      <c r="AV120" s="80"/>
      <c r="AW120" s="80"/>
      <c r="AX120" s="85"/>
      <c r="AY120" s="80"/>
      <c r="AZ120" s="86"/>
      <c r="BA120" s="80"/>
      <c r="BB120" s="80"/>
      <c r="BC120" s="80"/>
    </row>
    <row r="121" spans="1:55" ht="46.5" customHeight="1">
      <c r="A121" s="10" t="str">
        <f>IF(C121=0,"  ",VLOOKUP(C121,CODES!$A$1:$B$143,2,FALSE))</f>
        <v/>
      </c>
      <c r="B121" s="18"/>
      <c r="C121" s="12"/>
      <c r="D121" s="12" t="s">
        <v>44</v>
      </c>
      <c r="E121" s="13" t="str">
        <f t="shared" ref="E121:H121" si="452">IF($D121="Public Bidding","Date Required",IF($D121="Shopping","n/a",IF($D121="Small Value Procurement","n/a",IF($D121="Lease of Venue","n/a",IF($D121="Agency to Agency","n/a",IF($D121="Direct Contracting","n/a",IF($D121="Emergency Cases","n/a",IF($D121=""," ","Check Mode of Proc"))))))))</f>
        <v>n/a</v>
      </c>
      <c r="F121" s="13" t="str">
        <f t="shared" si="452"/>
        <v>n/a</v>
      </c>
      <c r="G121" s="13" t="str">
        <f t="shared" si="452"/>
        <v>n/a</v>
      </c>
      <c r="H121" s="13" t="str">
        <f t="shared" si="452"/>
        <v>n/a</v>
      </c>
      <c r="I121" s="12" t="str">
        <f t="shared" ref="I121:J121" si="453">IF($D121="Public Bidding","Date Required",IF($D121="Shopping","Date Required",IF($D121="Small Value Procurement","Date Required",IF($D121="Lease of Venue","Date Required",IF($D121="Agency to Agency","Date Required",IF($D121="Direct Contracting","Date Required",IF($D121="Emergency Cases","Date Required",IF($D121=""," ","Check Mode of Proc"))))))))</f>
        <v>Date Required</v>
      </c>
      <c r="J121" s="12" t="str">
        <f t="shared" si="453"/>
        <v>Date Required</v>
      </c>
      <c r="K121" s="27" t="str">
        <f t="shared" si="1"/>
        <v>n/a</v>
      </c>
      <c r="L121" s="12" t="str">
        <f t="shared" ref="L121:Q121" si="454">IF($D121="Public Bidding","Date Required",IF($D121="Shopping","Date Required",IF($D121="Small Value Procurement","Date Required",IF($D121="Lease of Venue","Date Required",IF($D121="Agency to Agency","Date Required",IF($D121="Direct Contracting","Date Required",IF($D121="Emergency Cases","Date Required",IF($D121=""," ","Check Mode of Proc"))))))))</f>
        <v>Date Required</v>
      </c>
      <c r="M121" s="12" t="str">
        <f t="shared" si="454"/>
        <v>Date Required</v>
      </c>
      <c r="N121" s="28" t="str">
        <f t="shared" si="454"/>
        <v>Date Required</v>
      </c>
      <c r="O121" s="28" t="str">
        <f t="shared" si="454"/>
        <v>Date Required</v>
      </c>
      <c r="P121" s="28" t="str">
        <f t="shared" si="454"/>
        <v>Date Required</v>
      </c>
      <c r="Q121" s="28" t="str">
        <f t="shared" si="454"/>
        <v>Date Required</v>
      </c>
      <c r="R121" s="36" t="s">
        <v>38</v>
      </c>
      <c r="S121" s="37">
        <f t="shared" si="205"/>
        <v>0</v>
      </c>
      <c r="T121" s="41"/>
      <c r="U121" s="43"/>
      <c r="V121" s="37">
        <f t="shared" si="226"/>
        <v>0</v>
      </c>
      <c r="W121" s="41"/>
      <c r="X121" s="35"/>
      <c r="Y121" s="36" t="str">
        <f t="shared" ref="Y121:AE121" si="455">IF($D121="Public Bidding","Date Required",IF($D121="Shopping","n/a",IF($D121="Small Value Procurement","n/a",IF($D121="Lease of Venue","n/a",IF($D121="Agency to Agency","n/a",IF($D121="Direct Contracting","n/a",IF($D121="Emergency Cases","n/a","Check Mode of Proc")))))))</f>
        <v>n/a</v>
      </c>
      <c r="Z121" s="36" t="str">
        <f t="shared" si="455"/>
        <v>n/a</v>
      </c>
      <c r="AA121" s="36" t="str">
        <f t="shared" si="455"/>
        <v>n/a</v>
      </c>
      <c r="AB121" s="36" t="str">
        <f t="shared" si="455"/>
        <v>n/a</v>
      </c>
      <c r="AC121" s="36" t="str">
        <f t="shared" si="455"/>
        <v>n/a</v>
      </c>
      <c r="AD121" s="36" t="str">
        <f t="shared" si="455"/>
        <v>n/a</v>
      </c>
      <c r="AE121" s="36" t="str">
        <f t="shared" si="455"/>
        <v>n/a</v>
      </c>
      <c r="AF121" s="50"/>
      <c r="AG121" s="64"/>
      <c r="AH121" s="12" t="s">
        <v>1909</v>
      </c>
      <c r="AI121" s="18"/>
      <c r="AJ121" s="12"/>
      <c r="AK121" s="78"/>
      <c r="AL121" s="78"/>
      <c r="AM121" s="78"/>
      <c r="AN121" s="79"/>
      <c r="AO121" s="78"/>
      <c r="AP121" s="78"/>
      <c r="AQ121" s="78"/>
      <c r="AR121" s="78"/>
      <c r="AS121" s="78"/>
      <c r="AT121" s="78"/>
      <c r="AU121" s="78"/>
      <c r="AV121" s="78"/>
      <c r="AW121" s="78"/>
      <c r="AX121" s="83"/>
      <c r="AY121" s="78"/>
      <c r="AZ121" s="84"/>
      <c r="BA121" s="78"/>
      <c r="BB121" s="78"/>
      <c r="BC121" s="78"/>
    </row>
    <row r="122" spans="1:55" ht="39" customHeight="1">
      <c r="A122" s="10" t="str">
        <f>IF(C122=0,"  ",VLOOKUP(C122,CODES!$A$1:$B$143,2,FALSE))</f>
        <v/>
      </c>
      <c r="B122" s="18"/>
      <c r="C122" s="12"/>
      <c r="D122" s="12" t="s">
        <v>44</v>
      </c>
      <c r="E122" s="13" t="str">
        <f t="shared" ref="E122:H122" si="456">IF($D122="Public Bidding","Date Required",IF($D122="Shopping","n/a",IF($D122="Small Value Procurement","n/a",IF($D122="Lease of Venue","n/a",IF($D122="Agency to Agency","n/a",IF($D122="Direct Contracting","n/a",IF($D122="Emergency Cases","n/a",IF($D122=""," ","Check Mode of Proc"))))))))</f>
        <v>n/a</v>
      </c>
      <c r="F122" s="13" t="str">
        <f t="shared" si="456"/>
        <v>n/a</v>
      </c>
      <c r="G122" s="13" t="str">
        <f t="shared" si="456"/>
        <v>n/a</v>
      </c>
      <c r="H122" s="13" t="str">
        <f t="shared" si="456"/>
        <v>n/a</v>
      </c>
      <c r="I122" s="12" t="str">
        <f t="shared" ref="I122:J122" si="457">IF($D122="Public Bidding","Date Required",IF($D122="Shopping","Date Required",IF($D122="Small Value Procurement","Date Required",IF($D122="Lease of Venue","Date Required",IF($D122="Agency to Agency","Date Required",IF($D122="Direct Contracting","Date Required",IF($D122="Emergency Cases","Date Required",IF($D122=""," ","Check Mode of Proc"))))))))</f>
        <v>Date Required</v>
      </c>
      <c r="J122" s="12" t="str">
        <f t="shared" si="457"/>
        <v>Date Required</v>
      </c>
      <c r="K122" s="27" t="str">
        <f t="shared" si="1"/>
        <v>n/a</v>
      </c>
      <c r="L122" s="12" t="str">
        <f t="shared" ref="L122:Q122" si="458">IF($D122="Public Bidding","Date Required",IF($D122="Shopping","Date Required",IF($D122="Small Value Procurement","Date Required",IF($D122="Lease of Venue","Date Required",IF($D122="Agency to Agency","Date Required",IF($D122="Direct Contracting","Date Required",IF($D122="Emergency Cases","Date Required",IF($D122=""," ","Check Mode of Proc"))))))))</f>
        <v>Date Required</v>
      </c>
      <c r="M122" s="12" t="str">
        <f t="shared" si="458"/>
        <v>Date Required</v>
      </c>
      <c r="N122" s="28" t="str">
        <f t="shared" si="458"/>
        <v>Date Required</v>
      </c>
      <c r="O122" s="28" t="str">
        <f t="shared" si="458"/>
        <v>Date Required</v>
      </c>
      <c r="P122" s="28" t="str">
        <f t="shared" si="458"/>
        <v>Date Required</v>
      </c>
      <c r="Q122" s="28" t="str">
        <f t="shared" si="458"/>
        <v>Date Required</v>
      </c>
      <c r="R122" s="36" t="s">
        <v>38</v>
      </c>
      <c r="S122" s="37">
        <f t="shared" si="205"/>
        <v>0</v>
      </c>
      <c r="T122" s="41"/>
      <c r="U122" s="43"/>
      <c r="V122" s="37">
        <f t="shared" si="226"/>
        <v>0</v>
      </c>
      <c r="W122" s="41"/>
      <c r="X122" s="35"/>
      <c r="Y122" s="36" t="str">
        <f t="shared" ref="Y122:AE122" si="459">IF($D122="Public Bidding","Date Required",IF($D122="Shopping","n/a",IF($D122="Small Value Procurement","n/a",IF($D122="Lease of Venue","n/a",IF($D122="Agency to Agency","n/a",IF($D122="Direct Contracting","n/a",IF($D122="Emergency Cases","n/a","Check Mode of Proc")))))))</f>
        <v>n/a</v>
      </c>
      <c r="Z122" s="36" t="str">
        <f t="shared" si="459"/>
        <v>n/a</v>
      </c>
      <c r="AA122" s="36" t="str">
        <f t="shared" si="459"/>
        <v>n/a</v>
      </c>
      <c r="AB122" s="36" t="str">
        <f t="shared" si="459"/>
        <v>n/a</v>
      </c>
      <c r="AC122" s="36" t="str">
        <f t="shared" si="459"/>
        <v>n/a</v>
      </c>
      <c r="AD122" s="36" t="str">
        <f t="shared" si="459"/>
        <v>n/a</v>
      </c>
      <c r="AE122" s="36" t="str">
        <f t="shared" si="459"/>
        <v>n/a</v>
      </c>
      <c r="AF122" s="50"/>
      <c r="AG122" s="64"/>
      <c r="AH122" s="12" t="s">
        <v>1910</v>
      </c>
      <c r="AI122" s="18"/>
      <c r="AJ122" s="12"/>
      <c r="AK122" s="78"/>
      <c r="AL122" s="78"/>
      <c r="AM122" s="78"/>
      <c r="AN122" s="79"/>
      <c r="AO122" s="78"/>
      <c r="AP122" s="78"/>
      <c r="AQ122" s="78"/>
      <c r="AR122" s="78"/>
      <c r="AS122" s="78"/>
      <c r="AT122" s="78"/>
      <c r="AU122" s="78"/>
      <c r="AV122" s="78"/>
      <c r="AW122" s="78"/>
      <c r="AX122" s="83"/>
      <c r="AY122" s="78"/>
      <c r="AZ122" s="84"/>
      <c r="BA122" s="78"/>
      <c r="BB122" s="78"/>
      <c r="BC122" s="78"/>
    </row>
    <row r="123" spans="1:55" ht="46.5" customHeight="1">
      <c r="A123" s="10" t="str">
        <f>IF(C123=0,"  ",VLOOKUP(C123,CODES!$A$1:$B$143,2,FALSE))</f>
        <v/>
      </c>
      <c r="B123" s="18"/>
      <c r="C123" s="12"/>
      <c r="D123" s="12" t="s">
        <v>44</v>
      </c>
      <c r="E123" s="13" t="str">
        <f t="shared" ref="E123:H123" si="460">IF($D123="Public Bidding","Date Required",IF($D123="Shopping","n/a",IF($D123="Small Value Procurement","n/a",IF($D123="Lease of Venue","n/a",IF($D123="Agency to Agency","n/a",IF($D123="Direct Contracting","n/a",IF($D123="Emergency Cases","n/a",IF($D123=""," ","Check Mode of Proc"))))))))</f>
        <v>n/a</v>
      </c>
      <c r="F123" s="13" t="str">
        <f t="shared" si="460"/>
        <v>n/a</v>
      </c>
      <c r="G123" s="13" t="str">
        <f t="shared" si="460"/>
        <v>n/a</v>
      </c>
      <c r="H123" s="13" t="str">
        <f t="shared" si="460"/>
        <v>n/a</v>
      </c>
      <c r="I123" s="12" t="str">
        <f t="shared" ref="I123:J123" si="461">IF($D123="Public Bidding","Date Required",IF($D123="Shopping","Date Required",IF($D123="Small Value Procurement","Date Required",IF($D123="Lease of Venue","Date Required",IF($D123="Agency to Agency","Date Required",IF($D123="Direct Contracting","Date Required",IF($D123="Emergency Cases","Date Required",IF($D123=""," ","Check Mode of Proc"))))))))</f>
        <v>Date Required</v>
      </c>
      <c r="J123" s="12" t="str">
        <f t="shared" si="461"/>
        <v>Date Required</v>
      </c>
      <c r="K123" s="27" t="str">
        <f t="shared" si="1"/>
        <v>n/a</v>
      </c>
      <c r="L123" s="12" t="str">
        <f t="shared" ref="L123:Q123" si="462">IF($D123="Public Bidding","Date Required",IF($D123="Shopping","Date Required",IF($D123="Small Value Procurement","Date Required",IF($D123="Lease of Venue","Date Required",IF($D123="Agency to Agency","Date Required",IF($D123="Direct Contracting","Date Required",IF($D123="Emergency Cases","Date Required",IF($D123=""," ","Check Mode of Proc"))))))))</f>
        <v>Date Required</v>
      </c>
      <c r="M123" s="12" t="str">
        <f t="shared" si="462"/>
        <v>Date Required</v>
      </c>
      <c r="N123" s="28" t="str">
        <f t="shared" si="462"/>
        <v>Date Required</v>
      </c>
      <c r="O123" s="28" t="str">
        <f t="shared" si="462"/>
        <v>Date Required</v>
      </c>
      <c r="P123" s="28" t="str">
        <f t="shared" si="462"/>
        <v>Date Required</v>
      </c>
      <c r="Q123" s="28" t="str">
        <f t="shared" si="462"/>
        <v>Date Required</v>
      </c>
      <c r="R123" s="36" t="s">
        <v>38</v>
      </c>
      <c r="S123" s="37">
        <f t="shared" si="205"/>
        <v>0</v>
      </c>
      <c r="T123" s="376"/>
      <c r="U123" s="43"/>
      <c r="V123" s="37">
        <f t="shared" si="226"/>
        <v>0</v>
      </c>
      <c r="W123" s="41"/>
      <c r="X123" s="35"/>
      <c r="Y123" s="36" t="str">
        <f t="shared" ref="Y123:AE123" si="463">IF($D123="Public Bidding","Date Required",IF($D123="Shopping","n/a",IF($D123="Small Value Procurement","n/a",IF($D123="Lease of Venue","n/a",IF($D123="Agency to Agency","n/a",IF($D123="Direct Contracting","n/a",IF($D123="Emergency Cases","n/a","Check Mode of Proc")))))))</f>
        <v>n/a</v>
      </c>
      <c r="Z123" s="36" t="str">
        <f t="shared" si="463"/>
        <v>n/a</v>
      </c>
      <c r="AA123" s="36" t="str">
        <f t="shared" si="463"/>
        <v>n/a</v>
      </c>
      <c r="AB123" s="36" t="str">
        <f t="shared" si="463"/>
        <v>n/a</v>
      </c>
      <c r="AC123" s="36" t="str">
        <f t="shared" si="463"/>
        <v>n/a</v>
      </c>
      <c r="AD123" s="36" t="str">
        <f t="shared" si="463"/>
        <v>n/a</v>
      </c>
      <c r="AE123" s="36" t="str">
        <f t="shared" si="463"/>
        <v>n/a</v>
      </c>
      <c r="AF123" s="50"/>
      <c r="AG123" s="64"/>
      <c r="AH123" s="12" t="s">
        <v>1911</v>
      </c>
      <c r="AI123" s="18"/>
      <c r="AJ123" s="82"/>
      <c r="AK123" s="78"/>
      <c r="AL123" s="78"/>
      <c r="AM123" s="78"/>
      <c r="AN123" s="79"/>
      <c r="AO123" s="78"/>
      <c r="AP123" s="78"/>
      <c r="AQ123" s="78"/>
      <c r="AR123" s="78"/>
      <c r="AS123" s="78"/>
      <c r="AT123" s="78"/>
      <c r="AU123" s="78"/>
      <c r="AV123" s="78"/>
      <c r="AW123" s="78"/>
      <c r="AX123" s="83"/>
      <c r="AY123" s="78"/>
      <c r="AZ123" s="84"/>
      <c r="BA123" s="78"/>
      <c r="BB123" s="78"/>
      <c r="BC123" s="78"/>
    </row>
    <row r="124" spans="1:55" ht="39" customHeight="1">
      <c r="A124" s="10" t="str">
        <f>IF(C124=0,"  ",VLOOKUP(C124,CODES!$A$1:$B$143,2,FALSE))</f>
        <v/>
      </c>
      <c r="B124" s="18"/>
      <c r="C124" s="12"/>
      <c r="D124" s="12" t="s">
        <v>44</v>
      </c>
      <c r="E124" s="13" t="str">
        <f t="shared" ref="E124:H124" si="464">IF($D124="Public Bidding","Date Required",IF($D124="Shopping","n/a",IF($D124="Small Value Procurement","n/a",IF($D124="Lease of Venue","n/a",IF($D124="Agency to Agency","n/a",IF($D124="Direct Contracting","n/a",IF($D124="Emergency Cases","n/a",IF($D124=""," ","Check Mode of Proc"))))))))</f>
        <v>n/a</v>
      </c>
      <c r="F124" s="13" t="str">
        <f t="shared" si="464"/>
        <v>n/a</v>
      </c>
      <c r="G124" s="13" t="str">
        <f t="shared" si="464"/>
        <v>n/a</v>
      </c>
      <c r="H124" s="13" t="str">
        <f t="shared" si="464"/>
        <v>n/a</v>
      </c>
      <c r="I124" s="12" t="str">
        <f t="shared" ref="I124:J124" si="465">IF($D124="Public Bidding","Date Required",IF($D124="Shopping","Date Required",IF($D124="Small Value Procurement","Date Required",IF($D124="Lease of Venue","Date Required",IF($D124="Agency to Agency","Date Required",IF($D124="Direct Contracting","Date Required",IF($D124="Emergency Cases","Date Required",IF($D124=""," ","Check Mode of Proc"))))))))</f>
        <v>Date Required</v>
      </c>
      <c r="J124" s="12" t="str">
        <f t="shared" si="465"/>
        <v>Date Required</v>
      </c>
      <c r="K124" s="27" t="str">
        <f t="shared" si="1"/>
        <v>n/a</v>
      </c>
      <c r="L124" s="12" t="str">
        <f t="shared" ref="L124:Q124" si="466">IF($D124="Public Bidding","Date Required",IF($D124="Shopping","Date Required",IF($D124="Small Value Procurement","Date Required",IF($D124="Lease of Venue","Date Required",IF($D124="Agency to Agency","Date Required",IF($D124="Direct Contracting","Date Required",IF($D124="Emergency Cases","Date Required",IF($D124=""," ","Check Mode of Proc"))))))))</f>
        <v>Date Required</v>
      </c>
      <c r="M124" s="12" t="str">
        <f t="shared" si="466"/>
        <v>Date Required</v>
      </c>
      <c r="N124" s="28" t="str">
        <f t="shared" si="466"/>
        <v>Date Required</v>
      </c>
      <c r="O124" s="28" t="str">
        <f t="shared" si="466"/>
        <v>Date Required</v>
      </c>
      <c r="P124" s="28" t="str">
        <f t="shared" si="466"/>
        <v>Date Required</v>
      </c>
      <c r="Q124" s="28" t="str">
        <f t="shared" si="466"/>
        <v>Date Required</v>
      </c>
      <c r="R124" s="36" t="s">
        <v>38</v>
      </c>
      <c r="S124" s="37">
        <v>100000</v>
      </c>
      <c r="T124" s="375"/>
      <c r="U124" s="43"/>
      <c r="V124" s="37">
        <f t="shared" si="226"/>
        <v>0</v>
      </c>
      <c r="W124" s="41"/>
      <c r="X124" s="35"/>
      <c r="Y124" s="36" t="str">
        <f t="shared" ref="Y124:AE124" si="467">IF($D124="Public Bidding","Date Required",IF($D124="Shopping","n/a",IF($D124="Small Value Procurement","n/a",IF($D124="Lease of Venue","n/a",IF($D124="Agency to Agency","n/a",IF($D124="Direct Contracting","n/a",IF($D124="Emergency Cases","n/a","Check Mode of Proc")))))))</f>
        <v>n/a</v>
      </c>
      <c r="Z124" s="36" t="str">
        <f t="shared" si="467"/>
        <v>n/a</v>
      </c>
      <c r="AA124" s="36" t="str">
        <f t="shared" si="467"/>
        <v>n/a</v>
      </c>
      <c r="AB124" s="36" t="str">
        <f t="shared" si="467"/>
        <v>n/a</v>
      </c>
      <c r="AC124" s="36" t="str">
        <f t="shared" si="467"/>
        <v>n/a</v>
      </c>
      <c r="AD124" s="36" t="str">
        <f t="shared" si="467"/>
        <v>n/a</v>
      </c>
      <c r="AE124" s="36" t="str">
        <f t="shared" si="467"/>
        <v>n/a</v>
      </c>
      <c r="AF124" s="50"/>
      <c r="AG124" s="64"/>
      <c r="AH124" s="12" t="s">
        <v>1912</v>
      </c>
      <c r="AI124" s="18"/>
      <c r="AJ124" s="12"/>
      <c r="AK124" s="78"/>
      <c r="AL124" s="78"/>
      <c r="AM124" s="78"/>
      <c r="AN124" s="79"/>
      <c r="AO124" s="78"/>
      <c r="AP124" s="78"/>
      <c r="AQ124" s="78"/>
      <c r="AR124" s="78"/>
      <c r="AS124" s="78"/>
      <c r="AT124" s="78"/>
      <c r="AU124" s="78"/>
      <c r="AV124" s="78"/>
      <c r="AW124" s="78"/>
      <c r="AX124" s="83"/>
      <c r="AY124" s="78"/>
      <c r="AZ124" s="84"/>
      <c r="BA124" s="78"/>
      <c r="BB124" s="78"/>
      <c r="BC124" s="78"/>
    </row>
    <row r="125" spans="1:55" ht="39" customHeight="1">
      <c r="A125" s="10" t="str">
        <f>IF(C125=0,"  ",VLOOKUP(C125,CODES!$A$1:$B$143,2,FALSE))</f>
        <v/>
      </c>
      <c r="B125" s="18"/>
      <c r="C125" s="12"/>
      <c r="D125" s="12" t="s">
        <v>44</v>
      </c>
      <c r="E125" s="13" t="str">
        <f t="shared" ref="E125:H125" si="468">IF($D125="Public Bidding","Date Required",IF($D125="Shopping","n/a",IF($D125="Small Value Procurement","n/a",IF($D125="Lease of Venue","n/a",IF($D125="Agency to Agency","n/a",IF($D125="Direct Contracting","n/a",IF($D125="Emergency Cases","n/a",IF($D125=""," ","Check Mode of Proc"))))))))</f>
        <v>n/a</v>
      </c>
      <c r="F125" s="13" t="str">
        <f t="shared" si="468"/>
        <v>n/a</v>
      </c>
      <c r="G125" s="13" t="str">
        <f t="shared" si="468"/>
        <v>n/a</v>
      </c>
      <c r="H125" s="13" t="str">
        <f t="shared" si="468"/>
        <v>n/a</v>
      </c>
      <c r="I125" s="12" t="str">
        <f t="shared" ref="I125:J125" si="469">IF($D125="Public Bidding","Date Required",IF($D125="Shopping","Date Required",IF($D125="Small Value Procurement","Date Required",IF($D125="Lease of Venue","Date Required",IF($D125="Agency to Agency","Date Required",IF($D125="Direct Contracting","Date Required",IF($D125="Emergency Cases","Date Required",IF($D125=""," ","Check Mode of Proc"))))))))</f>
        <v>Date Required</v>
      </c>
      <c r="J125" s="12" t="str">
        <f t="shared" si="469"/>
        <v>Date Required</v>
      </c>
      <c r="K125" s="27" t="str">
        <f t="shared" si="1"/>
        <v>n/a</v>
      </c>
      <c r="L125" s="12" t="str">
        <f t="shared" ref="L125:Q125" si="470">IF($D125="Public Bidding","Date Required",IF($D125="Shopping","Date Required",IF($D125="Small Value Procurement","Date Required",IF($D125="Lease of Venue","Date Required",IF($D125="Agency to Agency","Date Required",IF($D125="Direct Contracting","Date Required",IF($D125="Emergency Cases","Date Required",IF($D125=""," ","Check Mode of Proc"))))))))</f>
        <v>Date Required</v>
      </c>
      <c r="M125" s="12" t="str">
        <f t="shared" si="470"/>
        <v>Date Required</v>
      </c>
      <c r="N125" s="28" t="str">
        <f t="shared" si="470"/>
        <v>Date Required</v>
      </c>
      <c r="O125" s="28" t="str">
        <f t="shared" si="470"/>
        <v>Date Required</v>
      </c>
      <c r="P125" s="28" t="str">
        <f t="shared" si="470"/>
        <v>Date Required</v>
      </c>
      <c r="Q125" s="28" t="str">
        <f t="shared" si="470"/>
        <v>Date Required</v>
      </c>
      <c r="R125" s="36" t="s">
        <v>38</v>
      </c>
      <c r="S125" s="37">
        <v>100000</v>
      </c>
      <c r="T125" s="372"/>
      <c r="U125" s="43"/>
      <c r="V125" s="37">
        <f t="shared" si="226"/>
        <v>0</v>
      </c>
      <c r="W125" s="41"/>
      <c r="X125" s="35"/>
      <c r="Y125" s="36" t="str">
        <f t="shared" ref="Y125:AE125" si="471">IF($D125="Public Bidding","Date Required",IF($D125="Shopping","n/a",IF($D125="Small Value Procurement","n/a",IF($D125="Lease of Venue","n/a",IF($D125="Agency to Agency","n/a",IF($D125="Direct Contracting","n/a",IF($D125="Emergency Cases","n/a","Check Mode of Proc")))))))</f>
        <v>n/a</v>
      </c>
      <c r="Z125" s="36" t="str">
        <f t="shared" si="471"/>
        <v>n/a</v>
      </c>
      <c r="AA125" s="36" t="str">
        <f t="shared" si="471"/>
        <v>n/a</v>
      </c>
      <c r="AB125" s="36" t="str">
        <f t="shared" si="471"/>
        <v>n/a</v>
      </c>
      <c r="AC125" s="36" t="str">
        <f t="shared" si="471"/>
        <v>n/a</v>
      </c>
      <c r="AD125" s="36" t="str">
        <f t="shared" si="471"/>
        <v>n/a</v>
      </c>
      <c r="AE125" s="36" t="str">
        <f t="shared" si="471"/>
        <v>n/a</v>
      </c>
      <c r="AF125" s="50"/>
      <c r="AG125" s="64"/>
      <c r="AH125" s="12" t="s">
        <v>1913</v>
      </c>
      <c r="AI125" s="18"/>
      <c r="AJ125" s="12"/>
      <c r="AK125" s="78"/>
      <c r="AL125" s="78"/>
      <c r="AM125" s="78"/>
      <c r="AN125" s="79"/>
      <c r="AO125" s="78"/>
      <c r="AP125" s="78"/>
      <c r="AQ125" s="78"/>
      <c r="AR125" s="78"/>
      <c r="AS125" s="78"/>
      <c r="AT125" s="78"/>
      <c r="AU125" s="78"/>
      <c r="AV125" s="78"/>
      <c r="AW125" s="78"/>
      <c r="AX125" s="83"/>
      <c r="AY125" s="78"/>
      <c r="AZ125" s="84"/>
      <c r="BA125" s="78"/>
      <c r="BB125" s="78"/>
      <c r="BC125" s="78"/>
    </row>
    <row r="126" spans="1:55" ht="39" customHeight="1">
      <c r="A126" s="20" t="str">
        <f>IF(C126=0,"  ",VLOOKUP(C126,CODES!$A$1:$B$143,2,FALSE))</f>
        <v/>
      </c>
      <c r="B126" s="18"/>
      <c r="C126" s="12"/>
      <c r="D126" s="12" t="s">
        <v>44</v>
      </c>
      <c r="E126" s="13" t="str">
        <f t="shared" ref="E126:H126" si="472">IF($D126="Public Bidding","Date Required",IF($D126="Shopping","n/a",IF($D126="Small Value Procurement","n/a",IF($D126="Lease of Venue","n/a",IF($D126="Agency to Agency","n/a",IF($D126="Direct Contracting","n/a",IF($D126="Emergency Cases","n/a",IF($D126=""," ","Check Mode of Proc"))))))))</f>
        <v>n/a</v>
      </c>
      <c r="F126" s="13" t="str">
        <f t="shared" si="472"/>
        <v>n/a</v>
      </c>
      <c r="G126" s="13" t="str">
        <f t="shared" si="472"/>
        <v>n/a</v>
      </c>
      <c r="H126" s="13" t="str">
        <f t="shared" si="472"/>
        <v>n/a</v>
      </c>
      <c r="I126" s="12" t="str">
        <f t="shared" ref="I126:J126" si="473">IF($D126="Public Bidding","Date Required",IF($D126="Shopping","Date Required",IF($D126="Small Value Procurement","Date Required",IF($D126="Lease of Venue","Date Required",IF($D126="Agency to Agency","Date Required",IF($D126="Direct Contracting","Date Required",IF($D126="Emergency Cases","Date Required",IF($D126=""," ","Check Mode of Proc"))))))))</f>
        <v>Date Required</v>
      </c>
      <c r="J126" s="12" t="str">
        <f t="shared" si="473"/>
        <v>Date Required</v>
      </c>
      <c r="K126" s="27" t="str">
        <f t="shared" si="1"/>
        <v>n/a</v>
      </c>
      <c r="L126" s="12" t="str">
        <f t="shared" ref="L126:Q126" si="474">IF($D126="Public Bidding","Date Required",IF($D126="Shopping","Date Required",IF($D126="Small Value Procurement","Date Required",IF($D126="Lease of Venue","Date Required",IF($D126="Agency to Agency","Date Required",IF($D126="Direct Contracting","Date Required",IF($D126="Emergency Cases","Date Required",IF($D126=""," ","Check Mode of Proc"))))))))</f>
        <v>Date Required</v>
      </c>
      <c r="M126" s="12" t="str">
        <f t="shared" si="474"/>
        <v>Date Required</v>
      </c>
      <c r="N126" s="28" t="str">
        <f t="shared" si="474"/>
        <v>Date Required</v>
      </c>
      <c r="O126" s="28" t="str">
        <f t="shared" si="474"/>
        <v>Date Required</v>
      </c>
      <c r="P126" s="28" t="str">
        <f t="shared" si="474"/>
        <v>Date Required</v>
      </c>
      <c r="Q126" s="28" t="str">
        <f t="shared" si="474"/>
        <v>Date Required</v>
      </c>
      <c r="R126" s="45" t="s">
        <v>38</v>
      </c>
      <c r="S126" s="46">
        <f t="shared" ref="S126:S129" si="475">SUM(T126:U126)</f>
        <v>0</v>
      </c>
      <c r="T126" s="41"/>
      <c r="U126" s="35"/>
      <c r="V126" s="46">
        <f t="shared" si="226"/>
        <v>0</v>
      </c>
      <c r="W126" s="41"/>
      <c r="X126" s="35"/>
      <c r="Y126" s="45" t="str">
        <f t="shared" ref="Y126:AE126" si="476">IF($D126="Public Bidding","Date Required",IF($D126="Shopping","n/a",IF($D126="Small Value Procurement","n/a",IF($D126="Lease of Venue","n/a",IF($D126="Agency to Agency","n/a",IF($D126="Direct Contracting","n/a",IF($D126="Emergency Cases","n/a","Check Mode of Proc")))))))</f>
        <v>n/a</v>
      </c>
      <c r="Z126" s="45" t="str">
        <f t="shared" si="476"/>
        <v>n/a</v>
      </c>
      <c r="AA126" s="45" t="str">
        <f t="shared" si="476"/>
        <v>n/a</v>
      </c>
      <c r="AB126" s="45" t="str">
        <f t="shared" si="476"/>
        <v>n/a</v>
      </c>
      <c r="AC126" s="45" t="str">
        <f t="shared" si="476"/>
        <v>n/a</v>
      </c>
      <c r="AD126" s="45" t="str">
        <f t="shared" si="476"/>
        <v>n/a</v>
      </c>
      <c r="AE126" s="45" t="str">
        <f t="shared" si="476"/>
        <v>n/a</v>
      </c>
      <c r="AF126" s="51"/>
      <c r="AG126" s="65"/>
      <c r="AH126" s="12" t="s">
        <v>1914</v>
      </c>
      <c r="AI126" s="18"/>
      <c r="AJ126" s="12"/>
      <c r="AK126" s="80" t="s">
        <v>181</v>
      </c>
      <c r="AL126" s="80"/>
      <c r="AM126" s="80"/>
      <c r="AN126" s="81"/>
      <c r="AO126" s="80"/>
      <c r="AP126" s="80"/>
      <c r="AQ126" s="80"/>
      <c r="AR126" s="80"/>
      <c r="AS126" s="80"/>
      <c r="AT126" s="80"/>
      <c r="AU126" s="80"/>
      <c r="AV126" s="80"/>
      <c r="AW126" s="80"/>
      <c r="AX126" s="85"/>
      <c r="AY126" s="80"/>
      <c r="AZ126" s="86"/>
      <c r="BA126" s="80"/>
      <c r="BB126" s="80"/>
      <c r="BC126" s="80"/>
    </row>
    <row r="127" spans="1:55" ht="39" customHeight="1">
      <c r="A127" s="10" t="str">
        <f>IF(C127=0,"  ",VLOOKUP(C127,CODES!$A$1:$B$143,2,FALSE))</f>
        <v/>
      </c>
      <c r="B127" s="18"/>
      <c r="C127" s="12"/>
      <c r="D127" s="12" t="s">
        <v>44</v>
      </c>
      <c r="E127" s="13" t="str">
        <f t="shared" ref="E127:H127" si="477">IF($D127="Public Bidding","Date Required",IF($D127="Shopping","n/a",IF($D127="Small Value Procurement","n/a",IF($D127="Lease of Venue","n/a",IF($D127="Agency to Agency","n/a",IF($D127="Direct Contracting","n/a",IF($D127="Emergency Cases","n/a",IF($D127=""," ","Check Mode of Proc"))))))))</f>
        <v>n/a</v>
      </c>
      <c r="F127" s="13" t="str">
        <f t="shared" si="477"/>
        <v>n/a</v>
      </c>
      <c r="G127" s="13" t="str">
        <f t="shared" si="477"/>
        <v>n/a</v>
      </c>
      <c r="H127" s="13" t="str">
        <f t="shared" si="477"/>
        <v>n/a</v>
      </c>
      <c r="I127" s="12" t="str">
        <f t="shared" ref="I127:J127" si="478">IF($D127="Public Bidding","Date Required",IF($D127="Shopping","Date Required",IF($D127="Small Value Procurement","Date Required",IF($D127="Lease of Venue","Date Required",IF($D127="Agency to Agency","Date Required",IF($D127="Direct Contracting","Date Required",IF($D127="Emergency Cases","Date Required",IF($D127=""," ","Check Mode of Proc"))))))))</f>
        <v>Date Required</v>
      </c>
      <c r="J127" s="12" t="str">
        <f t="shared" si="478"/>
        <v>Date Required</v>
      </c>
      <c r="K127" s="27" t="str">
        <f t="shared" si="1"/>
        <v>n/a</v>
      </c>
      <c r="L127" s="12" t="str">
        <f t="shared" ref="L127:Q127" si="479">IF($D127="Public Bidding","Date Required",IF($D127="Shopping","Date Required",IF($D127="Small Value Procurement","Date Required",IF($D127="Lease of Venue","Date Required",IF($D127="Agency to Agency","Date Required",IF($D127="Direct Contracting","Date Required",IF($D127="Emergency Cases","Date Required",IF($D127=""," ","Check Mode of Proc"))))))))</f>
        <v>Date Required</v>
      </c>
      <c r="M127" s="12" t="str">
        <f t="shared" si="479"/>
        <v>Date Required</v>
      </c>
      <c r="N127" s="28" t="str">
        <f t="shared" si="479"/>
        <v>Date Required</v>
      </c>
      <c r="O127" s="28" t="str">
        <f t="shared" si="479"/>
        <v>Date Required</v>
      </c>
      <c r="P127" s="28" t="str">
        <f t="shared" si="479"/>
        <v>Date Required</v>
      </c>
      <c r="Q127" s="28" t="str">
        <f t="shared" si="479"/>
        <v>Date Required</v>
      </c>
      <c r="R127" s="36" t="s">
        <v>38</v>
      </c>
      <c r="S127" s="37">
        <f t="shared" si="475"/>
        <v>0</v>
      </c>
      <c r="T127" s="41"/>
      <c r="U127" s="43"/>
      <c r="V127" s="37">
        <f t="shared" si="226"/>
        <v>0</v>
      </c>
      <c r="W127" s="41"/>
      <c r="X127" s="35"/>
      <c r="Y127" s="36" t="str">
        <f t="shared" ref="Y127:AE127" si="480">IF($D127="Public Bidding","Date Required",IF($D127="Shopping","n/a",IF($D127="Small Value Procurement","n/a",IF($D127="Lease of Venue","n/a",IF($D127="Agency to Agency","n/a",IF($D127="Direct Contracting","n/a",IF($D127="Emergency Cases","n/a","Check Mode of Proc")))))))</f>
        <v>n/a</v>
      </c>
      <c r="Z127" s="36" t="str">
        <f t="shared" si="480"/>
        <v>n/a</v>
      </c>
      <c r="AA127" s="36" t="str">
        <f t="shared" si="480"/>
        <v>n/a</v>
      </c>
      <c r="AB127" s="36" t="str">
        <f t="shared" si="480"/>
        <v>n/a</v>
      </c>
      <c r="AC127" s="36" t="str">
        <f t="shared" si="480"/>
        <v>n/a</v>
      </c>
      <c r="AD127" s="36" t="str">
        <f t="shared" si="480"/>
        <v>n/a</v>
      </c>
      <c r="AE127" s="36" t="str">
        <f t="shared" si="480"/>
        <v>n/a</v>
      </c>
      <c r="AF127" s="50"/>
      <c r="AG127" s="64"/>
      <c r="AH127" s="12" t="s">
        <v>1915</v>
      </c>
      <c r="AI127" s="18"/>
      <c r="AJ127" s="12"/>
      <c r="AK127" s="78"/>
      <c r="AL127" s="78"/>
      <c r="AM127" s="78"/>
      <c r="AN127" s="79"/>
      <c r="AO127" s="78"/>
      <c r="AP127" s="78"/>
      <c r="AQ127" s="78"/>
      <c r="AR127" s="78"/>
      <c r="AS127" s="78"/>
      <c r="AT127" s="78"/>
      <c r="AU127" s="78"/>
      <c r="AV127" s="78"/>
      <c r="AW127" s="78"/>
      <c r="AX127" s="83"/>
      <c r="AY127" s="78"/>
      <c r="AZ127" s="84"/>
      <c r="BA127" s="78"/>
      <c r="BB127" s="78"/>
      <c r="BC127" s="78"/>
    </row>
    <row r="128" spans="1:55" ht="39" customHeight="1">
      <c r="A128" s="10" t="str">
        <f>IF(C128=0,"  ",VLOOKUP(C128,CODES!$A$1:$B$143,2,FALSE))</f>
        <v/>
      </c>
      <c r="B128" s="18"/>
      <c r="C128" s="12"/>
      <c r="D128" s="12" t="s">
        <v>44</v>
      </c>
      <c r="E128" s="13" t="str">
        <f t="shared" ref="E128:H128" si="481">IF($D128="Public Bidding","Date Required",IF($D128="Shopping","n/a",IF($D128="Small Value Procurement","n/a",IF($D128="Lease of Venue","n/a",IF($D128="Agency to Agency","n/a",IF($D128="Direct Contracting","n/a",IF($D128="Emergency Cases","n/a",IF($D128=""," ","Check Mode of Proc"))))))))</f>
        <v>n/a</v>
      </c>
      <c r="F128" s="13" t="str">
        <f t="shared" si="481"/>
        <v>n/a</v>
      </c>
      <c r="G128" s="13" t="str">
        <f t="shared" si="481"/>
        <v>n/a</v>
      </c>
      <c r="H128" s="13" t="str">
        <f t="shared" si="481"/>
        <v>n/a</v>
      </c>
      <c r="I128" s="12" t="str">
        <f t="shared" ref="I128:J128" si="482">IF($D128="Public Bidding","Date Required",IF($D128="Shopping","Date Required",IF($D128="Small Value Procurement","Date Required",IF($D128="Lease of Venue","Date Required",IF($D128="Agency to Agency","Date Required",IF($D128="Direct Contracting","Date Required",IF($D128="Emergency Cases","Date Required",IF($D128=""," ","Check Mode of Proc"))))))))</f>
        <v>Date Required</v>
      </c>
      <c r="J128" s="12" t="str">
        <f t="shared" si="482"/>
        <v>Date Required</v>
      </c>
      <c r="K128" s="27" t="str">
        <f t="shared" si="1"/>
        <v>n/a</v>
      </c>
      <c r="L128" s="12" t="str">
        <f t="shared" ref="L128:Q128" si="483">IF($D128="Public Bidding","Date Required",IF($D128="Shopping","Date Required",IF($D128="Small Value Procurement","Date Required",IF($D128="Lease of Venue","Date Required",IF($D128="Agency to Agency","Date Required",IF($D128="Direct Contracting","Date Required",IF($D128="Emergency Cases","Date Required",IF($D128=""," ","Check Mode of Proc"))))))))</f>
        <v>Date Required</v>
      </c>
      <c r="M128" s="12" t="str">
        <f t="shared" si="483"/>
        <v>Date Required</v>
      </c>
      <c r="N128" s="28" t="str">
        <f t="shared" si="483"/>
        <v>Date Required</v>
      </c>
      <c r="O128" s="28" t="str">
        <f t="shared" si="483"/>
        <v>Date Required</v>
      </c>
      <c r="P128" s="28" t="str">
        <f t="shared" si="483"/>
        <v>Date Required</v>
      </c>
      <c r="Q128" s="28" t="str">
        <f t="shared" si="483"/>
        <v>Date Required</v>
      </c>
      <c r="R128" s="36" t="s">
        <v>38</v>
      </c>
      <c r="S128" s="37">
        <f t="shared" si="475"/>
        <v>0</v>
      </c>
      <c r="T128" s="41"/>
      <c r="U128" s="43"/>
      <c r="V128" s="37">
        <f t="shared" si="226"/>
        <v>0</v>
      </c>
      <c r="W128" s="41"/>
      <c r="X128" s="35"/>
      <c r="Y128" s="36" t="str">
        <f t="shared" ref="Y128:AE128" si="484">IF($D128="Public Bidding","Date Required",IF($D128="Shopping","n/a",IF($D128="Small Value Procurement","n/a",IF($D128="Lease of Venue","n/a",IF($D128="Agency to Agency","n/a",IF($D128="Direct Contracting","n/a",IF($D128="Emergency Cases","n/a","Check Mode of Proc")))))))</f>
        <v>n/a</v>
      </c>
      <c r="Z128" s="36" t="str">
        <f t="shared" si="484"/>
        <v>n/a</v>
      </c>
      <c r="AA128" s="36" t="str">
        <f t="shared" si="484"/>
        <v>n/a</v>
      </c>
      <c r="AB128" s="36" t="str">
        <f t="shared" si="484"/>
        <v>n/a</v>
      </c>
      <c r="AC128" s="36" t="str">
        <f t="shared" si="484"/>
        <v>n/a</v>
      </c>
      <c r="AD128" s="36" t="str">
        <f t="shared" si="484"/>
        <v>n/a</v>
      </c>
      <c r="AE128" s="36" t="str">
        <f t="shared" si="484"/>
        <v>n/a</v>
      </c>
      <c r="AF128" s="50"/>
      <c r="AG128" s="64"/>
      <c r="AH128" s="12" t="s">
        <v>1916</v>
      </c>
      <c r="AI128" s="18"/>
      <c r="AJ128" s="12"/>
      <c r="AK128" s="78"/>
      <c r="AL128" s="78"/>
      <c r="AM128" s="78"/>
      <c r="AN128" s="79"/>
      <c r="AO128" s="78"/>
      <c r="AP128" s="78"/>
      <c r="AQ128" s="78"/>
      <c r="AR128" s="78"/>
      <c r="AS128" s="78"/>
      <c r="AT128" s="78"/>
      <c r="AU128" s="78"/>
      <c r="AV128" s="78"/>
      <c r="AW128" s="78"/>
      <c r="AX128" s="83"/>
      <c r="AY128" s="78"/>
      <c r="AZ128" s="84"/>
      <c r="BA128" s="78"/>
      <c r="BB128" s="78"/>
      <c r="BC128" s="78"/>
    </row>
    <row r="129" spans="1:55" ht="39" customHeight="1">
      <c r="A129" s="10" t="str">
        <f>IF(C129=0,"  ",VLOOKUP(C129,CODES!$A$1:$B$143,2,FALSE))</f>
        <v/>
      </c>
      <c r="B129" s="18"/>
      <c r="C129" s="12"/>
      <c r="D129" s="12" t="s">
        <v>44</v>
      </c>
      <c r="E129" s="13" t="str">
        <f t="shared" ref="E129:H129" si="485">IF($D129="Public Bidding","Date Required",IF($D129="Shopping","n/a",IF($D129="Small Value Procurement","n/a",IF($D129="Lease of Venue","n/a",IF($D129="Agency to Agency","n/a",IF($D129="Direct Contracting","n/a",IF($D129="Emergency Cases","n/a",IF($D129=""," ","Check Mode of Proc"))))))))</f>
        <v>n/a</v>
      </c>
      <c r="F129" s="13" t="str">
        <f t="shared" si="485"/>
        <v>n/a</v>
      </c>
      <c r="G129" s="13" t="str">
        <f t="shared" si="485"/>
        <v>n/a</v>
      </c>
      <c r="H129" s="13" t="str">
        <f t="shared" si="485"/>
        <v>n/a</v>
      </c>
      <c r="I129" s="12" t="str">
        <f t="shared" ref="I129:J129" si="486">IF($D129="Public Bidding","Date Required",IF($D129="Shopping","Date Required",IF($D129="Small Value Procurement","Date Required",IF($D129="Lease of Venue","Date Required",IF($D129="Agency to Agency","Date Required",IF($D129="Direct Contracting","Date Required",IF($D129="Emergency Cases","Date Required",IF($D129=""," ","Check Mode of Proc"))))))))</f>
        <v>Date Required</v>
      </c>
      <c r="J129" s="12" t="str">
        <f t="shared" si="486"/>
        <v>Date Required</v>
      </c>
      <c r="K129" s="27" t="str">
        <f t="shared" si="1"/>
        <v>n/a</v>
      </c>
      <c r="L129" s="12" t="str">
        <f t="shared" ref="L129:Q129" si="487">IF($D129="Public Bidding","Date Required",IF($D129="Shopping","Date Required",IF($D129="Small Value Procurement","Date Required",IF($D129="Lease of Venue","Date Required",IF($D129="Agency to Agency","Date Required",IF($D129="Direct Contracting","Date Required",IF($D129="Emergency Cases","Date Required",IF($D129=""," ","Check Mode of Proc"))))))))</f>
        <v>Date Required</v>
      </c>
      <c r="M129" s="12" t="str">
        <f t="shared" si="487"/>
        <v>Date Required</v>
      </c>
      <c r="N129" s="28" t="str">
        <f t="shared" si="487"/>
        <v>Date Required</v>
      </c>
      <c r="O129" s="28" t="str">
        <f t="shared" si="487"/>
        <v>Date Required</v>
      </c>
      <c r="P129" s="28" t="str">
        <f t="shared" si="487"/>
        <v>Date Required</v>
      </c>
      <c r="Q129" s="28" t="str">
        <f t="shared" si="487"/>
        <v>Date Required</v>
      </c>
      <c r="R129" s="36" t="s">
        <v>38</v>
      </c>
      <c r="S129" s="37">
        <f t="shared" si="475"/>
        <v>0</v>
      </c>
      <c r="T129" s="376"/>
      <c r="U129" s="43"/>
      <c r="V129" s="37">
        <f t="shared" si="226"/>
        <v>0</v>
      </c>
      <c r="W129" s="41"/>
      <c r="X129" s="35"/>
      <c r="Y129" s="36" t="str">
        <f t="shared" ref="Y129:AE129" si="488">IF($D129="Public Bidding","Date Required",IF($D129="Shopping","n/a",IF($D129="Small Value Procurement","n/a",IF($D129="Lease of Venue","n/a",IF($D129="Agency to Agency","n/a",IF($D129="Direct Contracting","n/a",IF($D129="Emergency Cases","n/a","Check Mode of Proc")))))))</f>
        <v>n/a</v>
      </c>
      <c r="Z129" s="36" t="str">
        <f t="shared" si="488"/>
        <v>n/a</v>
      </c>
      <c r="AA129" s="36" t="str">
        <f t="shared" si="488"/>
        <v>n/a</v>
      </c>
      <c r="AB129" s="36" t="str">
        <f t="shared" si="488"/>
        <v>n/a</v>
      </c>
      <c r="AC129" s="36" t="str">
        <f t="shared" si="488"/>
        <v>n/a</v>
      </c>
      <c r="AD129" s="36" t="str">
        <f t="shared" si="488"/>
        <v>n/a</v>
      </c>
      <c r="AE129" s="36" t="str">
        <f t="shared" si="488"/>
        <v>n/a</v>
      </c>
      <c r="AF129" s="50"/>
      <c r="AG129" s="64"/>
      <c r="AH129" s="12" t="s">
        <v>1917</v>
      </c>
      <c r="AI129" s="18"/>
      <c r="AJ129" s="12"/>
      <c r="AK129" s="78"/>
      <c r="AL129" s="78"/>
      <c r="AM129" s="78"/>
      <c r="AN129" s="79"/>
      <c r="AO129" s="78"/>
      <c r="AP129" s="78"/>
      <c r="AQ129" s="78"/>
      <c r="AR129" s="78"/>
      <c r="AS129" s="78"/>
      <c r="AT129" s="78"/>
      <c r="AU129" s="78"/>
      <c r="AV129" s="78"/>
      <c r="AW129" s="78"/>
      <c r="AX129" s="83"/>
      <c r="AY129" s="78"/>
      <c r="AZ129" s="84"/>
      <c r="BA129" s="78"/>
      <c r="BB129" s="78"/>
      <c r="BC129" s="78"/>
    </row>
    <row r="130" spans="1:55" ht="39" customHeight="1">
      <c r="A130" s="10" t="str">
        <f>IF(C130=0,"  ",VLOOKUP(C130,CODES!$A$1:$B$143,2,FALSE))</f>
        <v/>
      </c>
      <c r="B130" s="18"/>
      <c r="C130" s="12"/>
      <c r="D130" s="12" t="s">
        <v>44</v>
      </c>
      <c r="E130" s="13" t="str">
        <f t="shared" ref="E130:H130" si="489">IF($D130="Public Bidding","Date Required",IF($D130="Shopping","n/a",IF($D130="Small Value Procurement","n/a",IF($D130="Lease of Venue","n/a",IF($D130="Agency to Agency","n/a",IF($D130="Direct Contracting","n/a",IF($D130="Emergency Cases","n/a",IF($D130=""," ","Check Mode of Proc"))))))))</f>
        <v>n/a</v>
      </c>
      <c r="F130" s="13" t="str">
        <f t="shared" si="489"/>
        <v>n/a</v>
      </c>
      <c r="G130" s="13" t="str">
        <f t="shared" si="489"/>
        <v>n/a</v>
      </c>
      <c r="H130" s="13" t="str">
        <f t="shared" si="489"/>
        <v>n/a</v>
      </c>
      <c r="I130" s="12" t="str">
        <f t="shared" ref="I130:J130" si="490">IF($D130="Public Bidding","Date Required",IF($D130="Shopping","Date Required",IF($D130="Small Value Procurement","Date Required",IF($D130="Lease of Venue","Date Required",IF($D130="Agency to Agency","Date Required",IF($D130="Direct Contracting","Date Required",IF($D130="Emergency Cases","Date Required",IF($D130=""," ","Check Mode of Proc"))))))))</f>
        <v>Date Required</v>
      </c>
      <c r="J130" s="12" t="str">
        <f t="shared" si="490"/>
        <v>Date Required</v>
      </c>
      <c r="K130" s="27" t="str">
        <f t="shared" si="1"/>
        <v>n/a</v>
      </c>
      <c r="L130" s="12" t="str">
        <f t="shared" ref="L130:Q130" si="491">IF($D130="Public Bidding","Date Required",IF($D130="Shopping","Date Required",IF($D130="Small Value Procurement","Date Required",IF($D130="Lease of Venue","Date Required",IF($D130="Agency to Agency","Date Required",IF($D130="Direct Contracting","Date Required",IF($D130="Emergency Cases","Date Required",IF($D130=""," ","Check Mode of Proc"))))))))</f>
        <v>Date Required</v>
      </c>
      <c r="M130" s="12" t="str">
        <f t="shared" si="491"/>
        <v>Date Required</v>
      </c>
      <c r="N130" s="28" t="str">
        <f t="shared" si="491"/>
        <v>Date Required</v>
      </c>
      <c r="O130" s="28" t="str">
        <f t="shared" si="491"/>
        <v>Date Required</v>
      </c>
      <c r="P130" s="28" t="str">
        <f t="shared" si="491"/>
        <v>Date Required</v>
      </c>
      <c r="Q130" s="28" t="str">
        <f t="shared" si="491"/>
        <v>Date Required</v>
      </c>
      <c r="R130" s="36" t="s">
        <v>38</v>
      </c>
      <c r="S130" s="37">
        <v>12000</v>
      </c>
      <c r="T130" s="372"/>
      <c r="U130" s="43"/>
      <c r="V130" s="37">
        <f t="shared" si="226"/>
        <v>0</v>
      </c>
      <c r="W130" s="41"/>
      <c r="X130" s="35"/>
      <c r="Y130" s="36" t="str">
        <f t="shared" ref="Y130:AE130" si="492">IF($D130="Public Bidding","Date Required",IF($D130="Shopping","n/a",IF($D130="Small Value Procurement","n/a",IF($D130="Lease of Venue","n/a",IF($D130="Agency to Agency","n/a",IF($D130="Direct Contracting","n/a",IF($D130="Emergency Cases","n/a","Check Mode of Proc")))))))</f>
        <v>n/a</v>
      </c>
      <c r="Z130" s="36" t="str">
        <f t="shared" si="492"/>
        <v>n/a</v>
      </c>
      <c r="AA130" s="36" t="str">
        <f t="shared" si="492"/>
        <v>n/a</v>
      </c>
      <c r="AB130" s="36" t="str">
        <f t="shared" si="492"/>
        <v>n/a</v>
      </c>
      <c r="AC130" s="36" t="str">
        <f t="shared" si="492"/>
        <v>n/a</v>
      </c>
      <c r="AD130" s="36" t="str">
        <f t="shared" si="492"/>
        <v>n/a</v>
      </c>
      <c r="AE130" s="36" t="str">
        <f t="shared" si="492"/>
        <v>n/a</v>
      </c>
      <c r="AF130" s="50"/>
      <c r="AG130" s="64"/>
      <c r="AH130" s="12" t="s">
        <v>1918</v>
      </c>
      <c r="AI130" s="18"/>
      <c r="AJ130" s="12"/>
      <c r="AK130" s="78"/>
      <c r="AL130" s="78"/>
      <c r="AM130" s="78"/>
      <c r="AN130" s="79"/>
      <c r="AO130" s="78"/>
      <c r="AP130" s="78"/>
      <c r="AQ130" s="78"/>
      <c r="AR130" s="78"/>
      <c r="AS130" s="78"/>
      <c r="AT130" s="78"/>
      <c r="AU130" s="78"/>
      <c r="AV130" s="78"/>
      <c r="AW130" s="78"/>
      <c r="AX130" s="83"/>
      <c r="AY130" s="78"/>
      <c r="AZ130" s="84"/>
      <c r="BA130" s="78"/>
      <c r="BB130" s="78"/>
      <c r="BC130" s="78"/>
    </row>
    <row r="131" spans="1:55" ht="39" customHeight="1">
      <c r="A131" s="10" t="str">
        <f>IF(C131=0,"  ",VLOOKUP(C131,CODES!$A$1:$B$143,2,FALSE))</f>
        <v/>
      </c>
      <c r="B131" s="18"/>
      <c r="C131" s="12"/>
      <c r="D131" s="12" t="s">
        <v>44</v>
      </c>
      <c r="E131" s="13" t="str">
        <f t="shared" ref="E131:H131" si="493">IF($D131="Public Bidding","Date Required",IF($D131="Shopping","n/a",IF($D131="Small Value Procurement","n/a",IF($D131="Lease of Venue","n/a",IF($D131="Agency to Agency","n/a",IF($D131="Direct Contracting","n/a",IF($D131="Emergency Cases","n/a",IF($D131=""," ","Check Mode of Proc"))))))))</f>
        <v>n/a</v>
      </c>
      <c r="F131" s="13" t="str">
        <f t="shared" si="493"/>
        <v>n/a</v>
      </c>
      <c r="G131" s="13" t="str">
        <f t="shared" si="493"/>
        <v>n/a</v>
      </c>
      <c r="H131" s="13" t="str">
        <f t="shared" si="493"/>
        <v>n/a</v>
      </c>
      <c r="I131" s="12" t="str">
        <f t="shared" ref="I131:J131" si="494">IF($D131="Public Bidding","Date Required",IF($D131="Shopping","Date Required",IF($D131="Small Value Procurement","Date Required",IF($D131="Lease of Venue","Date Required",IF($D131="Agency to Agency","Date Required",IF($D131="Direct Contracting","Date Required",IF($D131="Emergency Cases","Date Required",IF($D131=""," ","Check Mode of Proc"))))))))</f>
        <v>Date Required</v>
      </c>
      <c r="J131" s="12" t="str">
        <f t="shared" si="494"/>
        <v>Date Required</v>
      </c>
      <c r="K131" s="27" t="str">
        <f t="shared" si="1"/>
        <v>n/a</v>
      </c>
      <c r="L131" s="12" t="str">
        <f t="shared" ref="L131:Q131" si="495">IF($D131="Public Bidding","Date Required",IF($D131="Shopping","Date Required",IF($D131="Small Value Procurement","Date Required",IF($D131="Lease of Venue","Date Required",IF($D131="Agency to Agency","Date Required",IF($D131="Direct Contracting","Date Required",IF($D131="Emergency Cases","Date Required",IF($D131=""," ","Check Mode of Proc"))))))))</f>
        <v>Date Required</v>
      </c>
      <c r="M131" s="12" t="str">
        <f t="shared" si="495"/>
        <v>Date Required</v>
      </c>
      <c r="N131" s="28" t="str">
        <f t="shared" si="495"/>
        <v>Date Required</v>
      </c>
      <c r="O131" s="28" t="str">
        <f t="shared" si="495"/>
        <v>Date Required</v>
      </c>
      <c r="P131" s="28" t="str">
        <f t="shared" si="495"/>
        <v>Date Required</v>
      </c>
      <c r="Q131" s="28" t="str">
        <f t="shared" si="495"/>
        <v>Date Required</v>
      </c>
      <c r="R131" s="36" t="s">
        <v>38</v>
      </c>
      <c r="S131" s="37">
        <f t="shared" ref="S131:S240" si="496">SUM(T131:U131)</f>
        <v>0</v>
      </c>
      <c r="T131" s="41"/>
      <c r="U131" s="43"/>
      <c r="V131" s="37">
        <f t="shared" si="226"/>
        <v>0</v>
      </c>
      <c r="W131" s="41"/>
      <c r="X131" s="35"/>
      <c r="Y131" s="36" t="str">
        <f t="shared" ref="Y131:AE131" si="497">IF($D131="Public Bidding","Date Required",IF($D131="Shopping","n/a",IF($D131="Small Value Procurement","n/a",IF($D131="Lease of Venue","n/a",IF($D131="Agency to Agency","n/a",IF($D131="Direct Contracting","n/a",IF($D131="Emergency Cases","n/a","Check Mode of Proc")))))))</f>
        <v>n/a</v>
      </c>
      <c r="Z131" s="36" t="str">
        <f t="shared" si="497"/>
        <v>n/a</v>
      </c>
      <c r="AA131" s="36" t="str">
        <f t="shared" si="497"/>
        <v>n/a</v>
      </c>
      <c r="AB131" s="36" t="str">
        <f t="shared" si="497"/>
        <v>n/a</v>
      </c>
      <c r="AC131" s="36" t="str">
        <f t="shared" si="497"/>
        <v>n/a</v>
      </c>
      <c r="AD131" s="36" t="str">
        <f t="shared" si="497"/>
        <v>n/a</v>
      </c>
      <c r="AE131" s="36" t="str">
        <f t="shared" si="497"/>
        <v>n/a</v>
      </c>
      <c r="AF131" s="50"/>
      <c r="AG131" s="64"/>
      <c r="AH131" s="12" t="s">
        <v>1919</v>
      </c>
      <c r="AI131" s="18"/>
      <c r="AJ131" s="12"/>
      <c r="AK131" s="78"/>
      <c r="AL131" s="78"/>
      <c r="AM131" s="78"/>
      <c r="AN131" s="79"/>
      <c r="AO131" s="78"/>
      <c r="AP131" s="78"/>
      <c r="AQ131" s="78"/>
      <c r="AR131" s="78"/>
      <c r="AS131" s="78"/>
      <c r="AT131" s="78"/>
      <c r="AU131" s="78"/>
      <c r="AV131" s="78"/>
      <c r="AW131" s="78"/>
      <c r="AX131" s="83"/>
      <c r="AY131" s="78"/>
      <c r="AZ131" s="84"/>
      <c r="BA131" s="78"/>
      <c r="BB131" s="78"/>
      <c r="BC131" s="78"/>
    </row>
    <row r="132" spans="1:55" ht="39" customHeight="1">
      <c r="A132" s="10" t="str">
        <f>IF(C132=0,"  ",VLOOKUP(C132,CODES!$A$1:$B$143,2,FALSE))</f>
        <v/>
      </c>
      <c r="B132" s="18"/>
      <c r="C132" s="12"/>
      <c r="D132" s="12" t="s">
        <v>44</v>
      </c>
      <c r="E132" s="13" t="str">
        <f t="shared" ref="E132:H132" si="498">IF($D132="Public Bidding","Date Required",IF($D132="Shopping","n/a",IF($D132="Small Value Procurement","n/a",IF($D132="Lease of Venue","n/a",IF($D132="Agency to Agency","n/a",IF($D132="Direct Contracting","n/a",IF($D132="Emergency Cases","n/a",IF($D132=""," ","Check Mode of Proc"))))))))</f>
        <v>n/a</v>
      </c>
      <c r="F132" s="13" t="str">
        <f t="shared" si="498"/>
        <v>n/a</v>
      </c>
      <c r="G132" s="13" t="str">
        <f t="shared" si="498"/>
        <v>n/a</v>
      </c>
      <c r="H132" s="13" t="str">
        <f t="shared" si="498"/>
        <v>n/a</v>
      </c>
      <c r="I132" s="12" t="str">
        <f t="shared" ref="I132:J132" si="499">IF($D132="Public Bidding","Date Required",IF($D132="Shopping","Date Required",IF($D132="Small Value Procurement","Date Required",IF($D132="Lease of Venue","Date Required",IF($D132="Agency to Agency","Date Required",IF($D132="Direct Contracting","Date Required",IF($D132="Emergency Cases","Date Required",IF($D132=""," ","Check Mode of Proc"))))))))</f>
        <v>Date Required</v>
      </c>
      <c r="J132" s="12" t="str">
        <f t="shared" si="499"/>
        <v>Date Required</v>
      </c>
      <c r="K132" s="27" t="str">
        <f t="shared" si="1"/>
        <v>n/a</v>
      </c>
      <c r="L132" s="12" t="str">
        <f t="shared" ref="L132:Q132" si="500">IF($D132="Public Bidding","Date Required",IF($D132="Shopping","Date Required",IF($D132="Small Value Procurement","Date Required",IF($D132="Lease of Venue","Date Required",IF($D132="Agency to Agency","Date Required",IF($D132="Direct Contracting","Date Required",IF($D132="Emergency Cases","Date Required",IF($D132=""," ","Check Mode of Proc"))))))))</f>
        <v>Date Required</v>
      </c>
      <c r="M132" s="12" t="str">
        <f t="shared" si="500"/>
        <v>Date Required</v>
      </c>
      <c r="N132" s="28" t="str">
        <f t="shared" si="500"/>
        <v>Date Required</v>
      </c>
      <c r="O132" s="28" t="str">
        <f t="shared" si="500"/>
        <v>Date Required</v>
      </c>
      <c r="P132" s="28" t="str">
        <f t="shared" si="500"/>
        <v>Date Required</v>
      </c>
      <c r="Q132" s="28" t="str">
        <f t="shared" si="500"/>
        <v>Date Required</v>
      </c>
      <c r="R132" s="36" t="s">
        <v>38</v>
      </c>
      <c r="S132" s="37">
        <f t="shared" si="496"/>
        <v>0</v>
      </c>
      <c r="T132" s="41"/>
      <c r="U132" s="43"/>
      <c r="V132" s="37">
        <f t="shared" si="226"/>
        <v>0</v>
      </c>
      <c r="W132" s="41"/>
      <c r="X132" s="35"/>
      <c r="Y132" s="36" t="str">
        <f t="shared" ref="Y132:AE132" si="501">IF($D132="Public Bidding","Date Required",IF($D132="Shopping","n/a",IF($D132="Small Value Procurement","n/a",IF($D132="Lease of Venue","n/a",IF($D132="Agency to Agency","n/a",IF($D132="Direct Contracting","n/a",IF($D132="Emergency Cases","n/a","Check Mode of Proc")))))))</f>
        <v>n/a</v>
      </c>
      <c r="Z132" s="36" t="str">
        <f t="shared" si="501"/>
        <v>n/a</v>
      </c>
      <c r="AA132" s="36" t="str">
        <f t="shared" si="501"/>
        <v>n/a</v>
      </c>
      <c r="AB132" s="36" t="str">
        <f t="shared" si="501"/>
        <v>n/a</v>
      </c>
      <c r="AC132" s="36" t="str">
        <f t="shared" si="501"/>
        <v>n/a</v>
      </c>
      <c r="AD132" s="36" t="str">
        <f t="shared" si="501"/>
        <v>n/a</v>
      </c>
      <c r="AE132" s="36" t="str">
        <f t="shared" si="501"/>
        <v>n/a</v>
      </c>
      <c r="AF132" s="50"/>
      <c r="AG132" s="64"/>
      <c r="AH132" s="12" t="s">
        <v>1920</v>
      </c>
      <c r="AI132" s="18"/>
      <c r="AJ132" s="12"/>
      <c r="AK132" s="78"/>
      <c r="AL132" s="78"/>
      <c r="AM132" s="78"/>
      <c r="AN132" s="79"/>
      <c r="AO132" s="78"/>
      <c r="AP132" s="78"/>
      <c r="AQ132" s="78"/>
      <c r="AR132" s="78"/>
      <c r="AS132" s="78"/>
      <c r="AT132" s="78"/>
      <c r="AU132" s="78"/>
      <c r="AV132" s="78"/>
      <c r="AW132" s="78"/>
      <c r="AX132" s="83"/>
      <c r="AY132" s="78"/>
      <c r="AZ132" s="84"/>
      <c r="BA132" s="78"/>
      <c r="BB132" s="78"/>
      <c r="BC132" s="78"/>
    </row>
    <row r="133" spans="1:55" ht="39" customHeight="1">
      <c r="A133" s="10" t="str">
        <f>IF(C133=0,"  ",VLOOKUP(C133,CODES!$A$1:$B$143,2,FALSE))</f>
        <v/>
      </c>
      <c r="B133" s="18"/>
      <c r="C133" s="12"/>
      <c r="D133" s="12" t="s">
        <v>44</v>
      </c>
      <c r="E133" s="13" t="str">
        <f t="shared" ref="E133:H133" si="502">IF($D133="Public Bidding","Date Required",IF($D133="Shopping","n/a",IF($D133="Small Value Procurement","n/a",IF($D133="Lease of Venue","n/a",IF($D133="Agency to Agency","n/a",IF($D133="Direct Contracting","n/a",IF($D133="Emergency Cases","n/a",IF($D133=""," ","Check Mode of Proc"))))))))</f>
        <v>n/a</v>
      </c>
      <c r="F133" s="13" t="str">
        <f t="shared" si="502"/>
        <v>n/a</v>
      </c>
      <c r="G133" s="13" t="str">
        <f t="shared" si="502"/>
        <v>n/a</v>
      </c>
      <c r="H133" s="13" t="str">
        <f t="shared" si="502"/>
        <v>n/a</v>
      </c>
      <c r="I133" s="12" t="str">
        <f t="shared" ref="I133:J133" si="503">IF($D133="Public Bidding","Date Required",IF($D133="Shopping","Date Required",IF($D133="Small Value Procurement","Date Required",IF($D133="Lease of Venue","Date Required",IF($D133="Agency to Agency","Date Required",IF($D133="Direct Contracting","Date Required",IF($D133="Emergency Cases","Date Required",IF($D133=""," ","Check Mode of Proc"))))))))</f>
        <v>Date Required</v>
      </c>
      <c r="J133" s="12" t="str">
        <f t="shared" si="503"/>
        <v>Date Required</v>
      </c>
      <c r="K133" s="27" t="str">
        <f t="shared" si="1"/>
        <v>n/a</v>
      </c>
      <c r="L133" s="12" t="str">
        <f t="shared" ref="L133:Q133" si="504">IF($D133="Public Bidding","Date Required",IF($D133="Shopping","Date Required",IF($D133="Small Value Procurement","Date Required",IF($D133="Lease of Venue","Date Required",IF($D133="Agency to Agency","Date Required",IF($D133="Direct Contracting","Date Required",IF($D133="Emergency Cases","Date Required",IF($D133=""," ","Check Mode of Proc"))))))))</f>
        <v>Date Required</v>
      </c>
      <c r="M133" s="12" t="str">
        <f t="shared" si="504"/>
        <v>Date Required</v>
      </c>
      <c r="N133" s="28" t="str">
        <f t="shared" si="504"/>
        <v>Date Required</v>
      </c>
      <c r="O133" s="28" t="str">
        <f t="shared" si="504"/>
        <v>Date Required</v>
      </c>
      <c r="P133" s="28" t="str">
        <f t="shared" si="504"/>
        <v>Date Required</v>
      </c>
      <c r="Q133" s="28" t="str">
        <f t="shared" si="504"/>
        <v>Date Required</v>
      </c>
      <c r="R133" s="36" t="s">
        <v>38</v>
      </c>
      <c r="S133" s="37">
        <f t="shared" si="496"/>
        <v>0</v>
      </c>
      <c r="T133" s="41"/>
      <c r="U133" s="43"/>
      <c r="V133" s="37">
        <f t="shared" si="226"/>
        <v>0</v>
      </c>
      <c r="W133" s="41"/>
      <c r="X133" s="35"/>
      <c r="Y133" s="36" t="str">
        <f t="shared" ref="Y133:AE133" si="505">IF($D133="Public Bidding","Date Required",IF($D133="Shopping","n/a",IF($D133="Small Value Procurement","n/a",IF($D133="Lease of Venue","n/a",IF($D133="Agency to Agency","n/a",IF($D133="Direct Contracting","n/a",IF($D133="Emergency Cases","n/a","Check Mode of Proc")))))))</f>
        <v>n/a</v>
      </c>
      <c r="Z133" s="36" t="str">
        <f t="shared" si="505"/>
        <v>n/a</v>
      </c>
      <c r="AA133" s="36" t="str">
        <f t="shared" si="505"/>
        <v>n/a</v>
      </c>
      <c r="AB133" s="36" t="str">
        <f t="shared" si="505"/>
        <v>n/a</v>
      </c>
      <c r="AC133" s="36" t="str">
        <f t="shared" si="505"/>
        <v>n/a</v>
      </c>
      <c r="AD133" s="36" t="str">
        <f t="shared" si="505"/>
        <v>n/a</v>
      </c>
      <c r="AE133" s="36" t="str">
        <f t="shared" si="505"/>
        <v>n/a</v>
      </c>
      <c r="AF133" s="50"/>
      <c r="AG133" s="64"/>
      <c r="AH133" s="12" t="s">
        <v>1921</v>
      </c>
      <c r="AI133" s="18"/>
      <c r="AJ133" s="12"/>
      <c r="AK133" s="78"/>
      <c r="AL133" s="78"/>
      <c r="AM133" s="78"/>
      <c r="AN133" s="79"/>
      <c r="AO133" s="78"/>
      <c r="AP133" s="78"/>
      <c r="AQ133" s="78"/>
      <c r="AR133" s="78"/>
      <c r="AS133" s="78"/>
      <c r="AT133" s="78"/>
      <c r="AU133" s="78"/>
      <c r="AV133" s="78"/>
      <c r="AW133" s="78"/>
      <c r="AX133" s="83"/>
      <c r="AY133" s="78"/>
      <c r="AZ133" s="84"/>
      <c r="BA133" s="78"/>
      <c r="BB133" s="78"/>
      <c r="BC133" s="78"/>
    </row>
    <row r="134" spans="1:55" ht="39" customHeight="1">
      <c r="A134" s="10" t="str">
        <f>IF(C134=0,"  ",VLOOKUP(C134,CODES!$A$1:$B$143,2,FALSE))</f>
        <v/>
      </c>
      <c r="B134" s="18"/>
      <c r="C134" s="12"/>
      <c r="D134" s="12" t="s">
        <v>44</v>
      </c>
      <c r="E134" s="13" t="str">
        <f t="shared" ref="E134:H134" si="506">IF($D134="Public Bidding","Date Required",IF($D134="Shopping","n/a",IF($D134="Small Value Procurement","n/a",IF($D134="Lease of Venue","n/a",IF($D134="Agency to Agency","n/a",IF($D134="Direct Contracting","n/a",IF($D134="Emergency Cases","n/a",IF($D134=""," ","Check Mode of Proc"))))))))</f>
        <v>n/a</v>
      </c>
      <c r="F134" s="13" t="str">
        <f t="shared" si="506"/>
        <v>n/a</v>
      </c>
      <c r="G134" s="13" t="str">
        <f t="shared" si="506"/>
        <v>n/a</v>
      </c>
      <c r="H134" s="13" t="str">
        <f t="shared" si="506"/>
        <v>n/a</v>
      </c>
      <c r="I134" s="12" t="str">
        <f t="shared" ref="I134:J134" si="507">IF($D134="Public Bidding","Date Required",IF($D134="Shopping","Date Required",IF($D134="Small Value Procurement","Date Required",IF($D134="Lease of Venue","Date Required",IF($D134="Agency to Agency","Date Required",IF($D134="Direct Contracting","Date Required",IF($D134="Emergency Cases","Date Required",IF($D134=""," ","Check Mode of Proc"))))))))</f>
        <v>Date Required</v>
      </c>
      <c r="J134" s="12" t="str">
        <f t="shared" si="507"/>
        <v>Date Required</v>
      </c>
      <c r="K134" s="27" t="str">
        <f t="shared" si="1"/>
        <v>n/a</v>
      </c>
      <c r="L134" s="12" t="str">
        <f t="shared" ref="L134:Q134" si="508">IF($D134="Public Bidding","Date Required",IF($D134="Shopping","Date Required",IF($D134="Small Value Procurement","Date Required",IF($D134="Lease of Venue","Date Required",IF($D134="Agency to Agency","Date Required",IF($D134="Direct Contracting","Date Required",IF($D134="Emergency Cases","Date Required",IF($D134=""," ","Check Mode of Proc"))))))))</f>
        <v>Date Required</v>
      </c>
      <c r="M134" s="12" t="str">
        <f t="shared" si="508"/>
        <v>Date Required</v>
      </c>
      <c r="N134" s="28" t="str">
        <f t="shared" si="508"/>
        <v>Date Required</v>
      </c>
      <c r="O134" s="28" t="str">
        <f t="shared" si="508"/>
        <v>Date Required</v>
      </c>
      <c r="P134" s="28" t="str">
        <f t="shared" si="508"/>
        <v>Date Required</v>
      </c>
      <c r="Q134" s="28" t="str">
        <f t="shared" si="508"/>
        <v>Date Required</v>
      </c>
      <c r="R134" s="36" t="s">
        <v>38</v>
      </c>
      <c r="S134" s="37">
        <f t="shared" si="496"/>
        <v>0</v>
      </c>
      <c r="T134" s="41"/>
      <c r="U134" s="43"/>
      <c r="V134" s="37">
        <f t="shared" si="226"/>
        <v>0</v>
      </c>
      <c r="W134" s="41"/>
      <c r="X134" s="35"/>
      <c r="Y134" s="36" t="str">
        <f t="shared" ref="Y134:AE134" si="509">IF($D134="Public Bidding","Date Required",IF($D134="Shopping","n/a",IF($D134="Small Value Procurement","n/a",IF($D134="Lease of Venue","n/a",IF($D134="Agency to Agency","n/a",IF($D134="Direct Contracting","n/a",IF($D134="Emergency Cases","n/a","Check Mode of Proc")))))))</f>
        <v>n/a</v>
      </c>
      <c r="Z134" s="36" t="str">
        <f t="shared" si="509"/>
        <v>n/a</v>
      </c>
      <c r="AA134" s="36" t="str">
        <f t="shared" si="509"/>
        <v>n/a</v>
      </c>
      <c r="AB134" s="36" t="str">
        <f t="shared" si="509"/>
        <v>n/a</v>
      </c>
      <c r="AC134" s="36" t="str">
        <f t="shared" si="509"/>
        <v>n/a</v>
      </c>
      <c r="AD134" s="36" t="str">
        <f t="shared" si="509"/>
        <v>n/a</v>
      </c>
      <c r="AE134" s="36" t="str">
        <f t="shared" si="509"/>
        <v>n/a</v>
      </c>
      <c r="AF134" s="50"/>
      <c r="AG134" s="64"/>
      <c r="AH134" s="12" t="s">
        <v>1922</v>
      </c>
      <c r="AI134" s="18"/>
      <c r="AJ134" s="12"/>
      <c r="AK134" s="78"/>
      <c r="AL134" s="78"/>
      <c r="AM134" s="78"/>
      <c r="AN134" s="79"/>
      <c r="AO134" s="78"/>
      <c r="AP134" s="78"/>
      <c r="AQ134" s="78"/>
      <c r="AR134" s="78"/>
      <c r="AS134" s="78"/>
      <c r="AT134" s="78"/>
      <c r="AU134" s="78"/>
      <c r="AV134" s="78"/>
      <c r="AW134" s="78"/>
      <c r="AX134" s="83"/>
      <c r="AY134" s="78"/>
      <c r="AZ134" s="84"/>
      <c r="BA134" s="78"/>
      <c r="BB134" s="78"/>
      <c r="BC134" s="78"/>
    </row>
    <row r="135" spans="1:55" ht="39" customHeight="1">
      <c r="A135" s="10" t="str">
        <f>IF(C135=0,"  ",VLOOKUP(C135,CODES!$A$1:$B$143,2,FALSE))</f>
        <v/>
      </c>
      <c r="B135" s="18"/>
      <c r="C135" s="12"/>
      <c r="D135" s="12" t="s">
        <v>44</v>
      </c>
      <c r="E135" s="13" t="str">
        <f t="shared" ref="E135:H135" si="510">IF($D135="Public Bidding","Date Required",IF($D135="Shopping","n/a",IF($D135="Small Value Procurement","n/a",IF($D135="Lease of Venue","n/a",IF($D135="Agency to Agency","n/a",IF($D135="Direct Contracting","n/a",IF($D135="Emergency Cases","n/a",IF($D135=""," ","Check Mode of Proc"))))))))</f>
        <v>n/a</v>
      </c>
      <c r="F135" s="13" t="str">
        <f t="shared" si="510"/>
        <v>n/a</v>
      </c>
      <c r="G135" s="13" t="str">
        <f t="shared" si="510"/>
        <v>n/a</v>
      </c>
      <c r="H135" s="13" t="str">
        <f t="shared" si="510"/>
        <v>n/a</v>
      </c>
      <c r="I135" s="12" t="str">
        <f t="shared" ref="I135:J135" si="511">IF($D135="Public Bidding","Date Required",IF($D135="Shopping","Date Required",IF($D135="Small Value Procurement","Date Required",IF($D135="Lease of Venue","Date Required",IF($D135="Agency to Agency","Date Required",IF($D135="Direct Contracting","Date Required",IF($D135="Emergency Cases","Date Required",IF($D135=""," ","Check Mode of Proc"))))))))</f>
        <v>Date Required</v>
      </c>
      <c r="J135" s="12" t="str">
        <f t="shared" si="511"/>
        <v>Date Required</v>
      </c>
      <c r="K135" s="27" t="str">
        <f t="shared" si="1"/>
        <v>n/a</v>
      </c>
      <c r="L135" s="12" t="str">
        <f t="shared" ref="L135:Q135" si="512">IF($D135="Public Bidding","Date Required",IF($D135="Shopping","Date Required",IF($D135="Small Value Procurement","Date Required",IF($D135="Lease of Venue","Date Required",IF($D135="Agency to Agency","Date Required",IF($D135="Direct Contracting","Date Required",IF($D135="Emergency Cases","Date Required",IF($D135=""," ","Check Mode of Proc"))))))))</f>
        <v>Date Required</v>
      </c>
      <c r="M135" s="12" t="str">
        <f t="shared" si="512"/>
        <v>Date Required</v>
      </c>
      <c r="N135" s="28" t="str">
        <f t="shared" si="512"/>
        <v>Date Required</v>
      </c>
      <c r="O135" s="28" t="str">
        <f t="shared" si="512"/>
        <v>Date Required</v>
      </c>
      <c r="P135" s="28" t="str">
        <f t="shared" si="512"/>
        <v>Date Required</v>
      </c>
      <c r="Q135" s="28" t="str">
        <f t="shared" si="512"/>
        <v>Date Required</v>
      </c>
      <c r="R135" s="36" t="s">
        <v>38</v>
      </c>
      <c r="S135" s="37">
        <f t="shared" si="496"/>
        <v>0</v>
      </c>
      <c r="T135" s="41"/>
      <c r="U135" s="43"/>
      <c r="V135" s="37">
        <f t="shared" si="226"/>
        <v>0</v>
      </c>
      <c r="W135" s="41"/>
      <c r="X135" s="35"/>
      <c r="Y135" s="36" t="str">
        <f t="shared" ref="Y135:AE135" si="513">IF($D135="Public Bidding","Date Required",IF($D135="Shopping","n/a",IF($D135="Small Value Procurement","n/a",IF($D135="Lease of Venue","n/a",IF($D135="Agency to Agency","n/a",IF($D135="Direct Contracting","n/a",IF($D135="Emergency Cases","n/a","Check Mode of Proc")))))))</f>
        <v>n/a</v>
      </c>
      <c r="Z135" s="36" t="str">
        <f t="shared" si="513"/>
        <v>n/a</v>
      </c>
      <c r="AA135" s="36" t="str">
        <f t="shared" si="513"/>
        <v>n/a</v>
      </c>
      <c r="AB135" s="36" t="str">
        <f t="shared" si="513"/>
        <v>n/a</v>
      </c>
      <c r="AC135" s="36" t="str">
        <f t="shared" si="513"/>
        <v>n/a</v>
      </c>
      <c r="AD135" s="36" t="str">
        <f t="shared" si="513"/>
        <v>n/a</v>
      </c>
      <c r="AE135" s="36" t="str">
        <f t="shared" si="513"/>
        <v>n/a</v>
      </c>
      <c r="AF135" s="50"/>
      <c r="AG135" s="64"/>
      <c r="AH135" s="12" t="s">
        <v>1923</v>
      </c>
      <c r="AI135" s="18"/>
      <c r="AJ135" s="12"/>
      <c r="AK135" s="78"/>
      <c r="AL135" s="78"/>
      <c r="AM135" s="78"/>
      <c r="AN135" s="79"/>
      <c r="AO135" s="78"/>
      <c r="AP135" s="78"/>
      <c r="AQ135" s="78"/>
      <c r="AR135" s="78"/>
      <c r="AS135" s="78"/>
      <c r="AT135" s="78"/>
      <c r="AU135" s="78"/>
      <c r="AV135" s="78"/>
      <c r="AW135" s="78"/>
      <c r="AX135" s="83"/>
      <c r="AY135" s="78"/>
      <c r="AZ135" s="84"/>
      <c r="BA135" s="78"/>
      <c r="BB135" s="78"/>
      <c r="BC135" s="78"/>
    </row>
    <row r="136" spans="1:55" ht="58.5" customHeight="1">
      <c r="A136" s="10" t="str">
        <f>IF(C136=0,"  ",VLOOKUP(C136,CODES!$A$1:$B$143,2,FALSE))</f>
        <v/>
      </c>
      <c r="B136" s="18"/>
      <c r="C136" s="12"/>
      <c r="D136" s="12" t="s">
        <v>44</v>
      </c>
      <c r="E136" s="13" t="str">
        <f t="shared" ref="E136:H136" si="514">IF($D136="Public Bidding","Date Required",IF($D136="Shopping","n/a",IF($D136="Small Value Procurement","n/a",IF($D136="Lease of Venue","n/a",IF($D136="Agency to Agency","n/a",IF($D136="Direct Contracting","n/a",IF($D136="Emergency Cases","n/a",IF($D136=""," ","Check Mode of Proc"))))))))</f>
        <v>n/a</v>
      </c>
      <c r="F136" s="13" t="str">
        <f t="shared" si="514"/>
        <v>n/a</v>
      </c>
      <c r="G136" s="13" t="str">
        <f t="shared" si="514"/>
        <v>n/a</v>
      </c>
      <c r="H136" s="13" t="str">
        <f t="shared" si="514"/>
        <v>n/a</v>
      </c>
      <c r="I136" s="12" t="str">
        <f t="shared" ref="I136:J136" si="515">IF($D136="Public Bidding","Date Required",IF($D136="Shopping","Date Required",IF($D136="Small Value Procurement","Date Required",IF($D136="Lease of Venue","Date Required",IF($D136="Agency to Agency","Date Required",IF($D136="Direct Contracting","Date Required",IF($D136="Emergency Cases","Date Required",IF($D136=""," ","Check Mode of Proc"))))))))</f>
        <v>Date Required</v>
      </c>
      <c r="J136" s="12" t="str">
        <f t="shared" si="515"/>
        <v>Date Required</v>
      </c>
      <c r="K136" s="27" t="str">
        <f t="shared" si="1"/>
        <v>n/a</v>
      </c>
      <c r="L136" s="12" t="str">
        <f t="shared" ref="L136:Q136" si="516">IF($D136="Public Bidding","Date Required",IF($D136="Shopping","Date Required",IF($D136="Small Value Procurement","Date Required",IF($D136="Lease of Venue","Date Required",IF($D136="Agency to Agency","Date Required",IF($D136="Direct Contracting","Date Required",IF($D136="Emergency Cases","Date Required",IF($D136=""," ","Check Mode of Proc"))))))))</f>
        <v>Date Required</v>
      </c>
      <c r="M136" s="12" t="str">
        <f t="shared" si="516"/>
        <v>Date Required</v>
      </c>
      <c r="N136" s="28" t="str">
        <f t="shared" si="516"/>
        <v>Date Required</v>
      </c>
      <c r="O136" s="28" t="str">
        <f t="shared" si="516"/>
        <v>Date Required</v>
      </c>
      <c r="P136" s="28" t="str">
        <f t="shared" si="516"/>
        <v>Date Required</v>
      </c>
      <c r="Q136" s="28" t="str">
        <f t="shared" si="516"/>
        <v>Date Required</v>
      </c>
      <c r="R136" s="36" t="s">
        <v>38</v>
      </c>
      <c r="S136" s="37">
        <f t="shared" si="496"/>
        <v>0</v>
      </c>
      <c r="T136" s="41"/>
      <c r="U136" s="43"/>
      <c r="V136" s="37">
        <f t="shared" si="226"/>
        <v>0</v>
      </c>
      <c r="W136" s="41"/>
      <c r="X136" s="35"/>
      <c r="Y136" s="36" t="str">
        <f t="shared" ref="Y136:AE136" si="517">IF($D136="Public Bidding","Date Required",IF($D136="Shopping","n/a",IF($D136="Small Value Procurement","n/a",IF($D136="Lease of Venue","n/a",IF($D136="Agency to Agency","n/a",IF($D136="Direct Contracting","n/a",IF($D136="Emergency Cases","n/a","Check Mode of Proc")))))))</f>
        <v>n/a</v>
      </c>
      <c r="Z136" s="36" t="str">
        <f t="shared" si="517"/>
        <v>n/a</v>
      </c>
      <c r="AA136" s="36" t="str">
        <f t="shared" si="517"/>
        <v>n/a</v>
      </c>
      <c r="AB136" s="36" t="str">
        <f t="shared" si="517"/>
        <v>n/a</v>
      </c>
      <c r="AC136" s="36" t="str">
        <f t="shared" si="517"/>
        <v>n/a</v>
      </c>
      <c r="AD136" s="36" t="str">
        <f t="shared" si="517"/>
        <v>n/a</v>
      </c>
      <c r="AE136" s="36" t="str">
        <f t="shared" si="517"/>
        <v>n/a</v>
      </c>
      <c r="AF136" s="50"/>
      <c r="AG136" s="64"/>
      <c r="AH136" s="12" t="s">
        <v>1924</v>
      </c>
      <c r="AI136" s="18"/>
      <c r="AJ136" s="12"/>
      <c r="AK136" s="78"/>
      <c r="AL136" s="78"/>
      <c r="AM136" s="78"/>
      <c r="AN136" s="79"/>
      <c r="AO136" s="78"/>
      <c r="AP136" s="78"/>
      <c r="AQ136" s="78"/>
      <c r="AR136" s="78"/>
      <c r="AS136" s="78"/>
      <c r="AT136" s="78"/>
      <c r="AU136" s="78"/>
      <c r="AV136" s="78"/>
      <c r="AW136" s="78"/>
      <c r="AX136" s="83"/>
      <c r="AY136" s="78"/>
      <c r="AZ136" s="84"/>
      <c r="BA136" s="78"/>
      <c r="BB136" s="78"/>
      <c r="BC136" s="78"/>
    </row>
    <row r="137" spans="1:55" ht="51" customHeight="1">
      <c r="A137" s="10" t="str">
        <f>IF(C137=0,"  ",VLOOKUP(C137,CODES!$A$1:$B$143,2,FALSE))</f>
        <v/>
      </c>
      <c r="B137" s="18"/>
      <c r="C137" s="12"/>
      <c r="D137" s="12" t="s">
        <v>44</v>
      </c>
      <c r="E137" s="13" t="str">
        <f t="shared" ref="E137:H137" si="518">IF($D137="Public Bidding","Date Required",IF($D137="Shopping","n/a",IF($D137="Small Value Procurement","n/a",IF($D137="Lease of Venue","n/a",IF($D137="Agency to Agency","n/a",IF($D137="Direct Contracting","n/a",IF($D137="Emergency Cases","n/a",IF($D137=""," ","Check Mode of Proc"))))))))</f>
        <v>n/a</v>
      </c>
      <c r="F137" s="13" t="str">
        <f t="shared" si="518"/>
        <v>n/a</v>
      </c>
      <c r="G137" s="13" t="str">
        <f t="shared" si="518"/>
        <v>n/a</v>
      </c>
      <c r="H137" s="13" t="str">
        <f t="shared" si="518"/>
        <v>n/a</v>
      </c>
      <c r="I137" s="12" t="str">
        <f t="shared" ref="I137:J137" si="519">IF($D137="Public Bidding","Date Required",IF($D137="Shopping","Date Required",IF($D137="Small Value Procurement","Date Required",IF($D137="Lease of Venue","Date Required",IF($D137="Agency to Agency","Date Required",IF($D137="Direct Contracting","Date Required",IF($D137="Emergency Cases","Date Required",IF($D137=""," ","Check Mode of Proc"))))))))</f>
        <v>Date Required</v>
      </c>
      <c r="J137" s="12" t="str">
        <f t="shared" si="519"/>
        <v>Date Required</v>
      </c>
      <c r="K137" s="27" t="str">
        <f t="shared" si="1"/>
        <v>n/a</v>
      </c>
      <c r="L137" s="12" t="str">
        <f t="shared" ref="L137:Q137" si="520">IF($D137="Public Bidding","Date Required",IF($D137="Shopping","Date Required",IF($D137="Small Value Procurement","Date Required",IF($D137="Lease of Venue","Date Required",IF($D137="Agency to Agency","Date Required",IF($D137="Direct Contracting","Date Required",IF($D137="Emergency Cases","Date Required",IF($D137=""," ","Check Mode of Proc"))))))))</f>
        <v>Date Required</v>
      </c>
      <c r="M137" s="12" t="str">
        <f t="shared" si="520"/>
        <v>Date Required</v>
      </c>
      <c r="N137" s="28" t="str">
        <f t="shared" si="520"/>
        <v>Date Required</v>
      </c>
      <c r="O137" s="28" t="str">
        <f t="shared" si="520"/>
        <v>Date Required</v>
      </c>
      <c r="P137" s="28" t="str">
        <f t="shared" si="520"/>
        <v>Date Required</v>
      </c>
      <c r="Q137" s="28" t="str">
        <f t="shared" si="520"/>
        <v>Date Required</v>
      </c>
      <c r="R137" s="36" t="s">
        <v>38</v>
      </c>
      <c r="S137" s="37">
        <f t="shared" si="496"/>
        <v>0</v>
      </c>
      <c r="T137" s="41"/>
      <c r="U137" s="43"/>
      <c r="V137" s="37">
        <f t="shared" si="226"/>
        <v>0</v>
      </c>
      <c r="W137" s="41"/>
      <c r="X137" s="35"/>
      <c r="Y137" s="36" t="str">
        <f t="shared" ref="Y137:AE137" si="521">IF($D137="Public Bidding","Date Required",IF($D137="Shopping","n/a",IF($D137="Small Value Procurement","n/a",IF($D137="Lease of Venue","n/a",IF($D137="Agency to Agency","n/a",IF($D137="Direct Contracting","n/a",IF($D137="Emergency Cases","n/a","Check Mode of Proc")))))))</f>
        <v>n/a</v>
      </c>
      <c r="Z137" s="36" t="str">
        <f t="shared" si="521"/>
        <v>n/a</v>
      </c>
      <c r="AA137" s="36" t="str">
        <f t="shared" si="521"/>
        <v>n/a</v>
      </c>
      <c r="AB137" s="36" t="str">
        <f t="shared" si="521"/>
        <v>n/a</v>
      </c>
      <c r="AC137" s="36" t="str">
        <f t="shared" si="521"/>
        <v>n/a</v>
      </c>
      <c r="AD137" s="36" t="str">
        <f t="shared" si="521"/>
        <v>n/a</v>
      </c>
      <c r="AE137" s="36" t="str">
        <f t="shared" si="521"/>
        <v>n/a</v>
      </c>
      <c r="AF137" s="50"/>
      <c r="AG137" s="64"/>
      <c r="AH137" s="12" t="s">
        <v>1925</v>
      </c>
      <c r="AI137" s="18"/>
      <c r="AJ137" s="12"/>
      <c r="AK137" s="78"/>
      <c r="AL137" s="78"/>
      <c r="AM137" s="78"/>
      <c r="AN137" s="79"/>
      <c r="AO137" s="78"/>
      <c r="AP137" s="78"/>
      <c r="AQ137" s="78"/>
      <c r="AR137" s="78"/>
      <c r="AS137" s="78"/>
      <c r="AT137" s="78"/>
      <c r="AU137" s="78"/>
      <c r="AV137" s="78"/>
      <c r="AW137" s="78"/>
      <c r="AX137" s="83"/>
      <c r="AY137" s="78"/>
      <c r="AZ137" s="84"/>
      <c r="BA137" s="78"/>
      <c r="BB137" s="78"/>
      <c r="BC137" s="78"/>
    </row>
    <row r="138" spans="1:55" ht="46.5" customHeight="1">
      <c r="A138" s="10" t="str">
        <f>IF(C138=0,"  ",VLOOKUP(C138,CODES!$A$1:$B$143,2,FALSE))</f>
        <v/>
      </c>
      <c r="B138" s="18"/>
      <c r="C138" s="12"/>
      <c r="D138" s="12" t="s">
        <v>44</v>
      </c>
      <c r="E138" s="13" t="str">
        <f t="shared" ref="E138:H138" si="522">IF($D138="Public Bidding","Date Required",IF($D138="Shopping","n/a",IF($D138="Small Value Procurement","n/a",IF($D138="Lease of Venue","n/a",IF($D138="Agency to Agency","n/a",IF($D138="Direct Contracting","n/a",IF($D138="Emergency Cases","n/a",IF($D138=""," ","Check Mode of Proc"))))))))</f>
        <v>n/a</v>
      </c>
      <c r="F138" s="13" t="str">
        <f t="shared" si="522"/>
        <v>n/a</v>
      </c>
      <c r="G138" s="13" t="str">
        <f t="shared" si="522"/>
        <v>n/a</v>
      </c>
      <c r="H138" s="13" t="str">
        <f t="shared" si="522"/>
        <v>n/a</v>
      </c>
      <c r="I138" s="12" t="str">
        <f t="shared" ref="I138:J138" si="523">IF($D138="Public Bidding","Date Required",IF($D138="Shopping","Date Required",IF($D138="Small Value Procurement","Date Required",IF($D138="Lease of Venue","Date Required",IF($D138="Agency to Agency","Date Required",IF($D138="Direct Contracting","Date Required",IF($D138="Emergency Cases","Date Required",IF($D138=""," ","Check Mode of Proc"))))))))</f>
        <v>Date Required</v>
      </c>
      <c r="J138" s="12" t="str">
        <f t="shared" si="523"/>
        <v>Date Required</v>
      </c>
      <c r="K138" s="27" t="str">
        <f t="shared" si="1"/>
        <v>n/a</v>
      </c>
      <c r="L138" s="12" t="str">
        <f t="shared" ref="L138:Q138" si="524">IF($D138="Public Bidding","Date Required",IF($D138="Shopping","Date Required",IF($D138="Small Value Procurement","Date Required",IF($D138="Lease of Venue","Date Required",IF($D138="Agency to Agency","Date Required",IF($D138="Direct Contracting","Date Required",IF($D138="Emergency Cases","Date Required",IF($D138=""," ","Check Mode of Proc"))))))))</f>
        <v>Date Required</v>
      </c>
      <c r="M138" s="12" t="str">
        <f t="shared" si="524"/>
        <v>Date Required</v>
      </c>
      <c r="N138" s="28" t="str">
        <f t="shared" si="524"/>
        <v>Date Required</v>
      </c>
      <c r="O138" s="28" t="str">
        <f t="shared" si="524"/>
        <v>Date Required</v>
      </c>
      <c r="P138" s="28" t="str">
        <f t="shared" si="524"/>
        <v>Date Required</v>
      </c>
      <c r="Q138" s="28" t="str">
        <f t="shared" si="524"/>
        <v>Date Required</v>
      </c>
      <c r="R138" s="36" t="s">
        <v>38</v>
      </c>
      <c r="S138" s="37">
        <f t="shared" si="496"/>
        <v>0</v>
      </c>
      <c r="T138" s="41"/>
      <c r="U138" s="43"/>
      <c r="V138" s="37">
        <f t="shared" si="226"/>
        <v>0</v>
      </c>
      <c r="W138" s="41"/>
      <c r="X138" s="35"/>
      <c r="Y138" s="36" t="str">
        <f t="shared" ref="Y138:AE138" si="525">IF($D138="Public Bidding","Date Required",IF($D138="Shopping","n/a",IF($D138="Small Value Procurement","n/a",IF($D138="Lease of Venue","n/a",IF($D138="Agency to Agency","n/a",IF($D138="Direct Contracting","n/a",IF($D138="Emergency Cases","n/a","Check Mode of Proc")))))))</f>
        <v>n/a</v>
      </c>
      <c r="Z138" s="36" t="str">
        <f t="shared" si="525"/>
        <v>n/a</v>
      </c>
      <c r="AA138" s="36" t="str">
        <f t="shared" si="525"/>
        <v>n/a</v>
      </c>
      <c r="AB138" s="36" t="str">
        <f t="shared" si="525"/>
        <v>n/a</v>
      </c>
      <c r="AC138" s="36" t="str">
        <f t="shared" si="525"/>
        <v>n/a</v>
      </c>
      <c r="AD138" s="36" t="str">
        <f t="shared" si="525"/>
        <v>n/a</v>
      </c>
      <c r="AE138" s="36" t="str">
        <f t="shared" si="525"/>
        <v>n/a</v>
      </c>
      <c r="AF138" s="50"/>
      <c r="AG138" s="64"/>
      <c r="AH138" s="12" t="s">
        <v>1926</v>
      </c>
      <c r="AI138" s="18"/>
      <c r="AJ138" s="12"/>
      <c r="AK138" s="78"/>
      <c r="AL138" s="78"/>
      <c r="AM138" s="78"/>
      <c r="AN138" s="79"/>
      <c r="AO138" s="78"/>
      <c r="AP138" s="78"/>
      <c r="AQ138" s="78"/>
      <c r="AR138" s="78"/>
      <c r="AS138" s="78"/>
      <c r="AT138" s="78"/>
      <c r="AU138" s="78"/>
      <c r="AV138" s="78"/>
      <c r="AW138" s="78"/>
      <c r="AX138" s="83"/>
      <c r="AY138" s="78"/>
      <c r="AZ138" s="84"/>
      <c r="BA138" s="78"/>
      <c r="BB138" s="78"/>
      <c r="BC138" s="78"/>
    </row>
    <row r="139" spans="1:55" ht="87.75" customHeight="1">
      <c r="A139" s="10" t="str">
        <f>IF(C139=0,"  ",VLOOKUP(C139,CODES!$A$1:$B$143,2,FALSE))</f>
        <v/>
      </c>
      <c r="B139" s="18"/>
      <c r="C139" s="12"/>
      <c r="D139" s="16"/>
      <c r="E139" s="13" t="str">
        <f t="shared" ref="E139:H139" si="526">IF($D139="Public Bidding","Date Required",IF($D139="Shopping","n/a",IF($D139="Small Value Procurement","n/a",IF($D139="Lease of Venue","n/a",IF($D139="Agency to Agency","n/a",IF($D139="Direct Contracting","n/a",IF($D139="Emergency Cases","n/a",IF($D139=""," ","Check Mode of Proc"))))))))</f>
        <v/>
      </c>
      <c r="F139" s="13" t="str">
        <f t="shared" si="526"/>
        <v/>
      </c>
      <c r="G139" s="13" t="str">
        <f t="shared" si="526"/>
        <v/>
      </c>
      <c r="H139" s="13" t="str">
        <f t="shared" si="526"/>
        <v/>
      </c>
      <c r="I139" s="12" t="str">
        <f t="shared" ref="I139:J139" si="527">IF($D139="Public Bidding","Date Required",IF($D139="Shopping","Date Required",IF($D139="Small Value Procurement","Date Required",IF($D139="Lease of Venue","Date Required",IF($D139="Agency to Agency","Date Required",IF($D139="Direct Contracting","Date Required",IF($D139="Emergency Cases","Date Required",IF($D139=""," ","Check Mode of Proc"))))))))</f>
        <v/>
      </c>
      <c r="J139" s="12" t="str">
        <f t="shared" si="527"/>
        <v/>
      </c>
      <c r="K139" s="27" t="str">
        <f t="shared" si="1"/>
        <v/>
      </c>
      <c r="L139" s="12" t="str">
        <f t="shared" ref="L139:Q139" si="528">IF($D139="Public Bidding","Date Required",IF($D139="Shopping","Date Required",IF($D139="Small Value Procurement","Date Required",IF($D139="Lease of Venue","Date Required",IF($D139="Agency to Agency","Date Required",IF($D139="Direct Contracting","Date Required",IF($D139="Emergency Cases","Date Required",IF($D139=""," ","Check Mode of Proc"))))))))</f>
        <v/>
      </c>
      <c r="M139" s="12" t="str">
        <f t="shared" si="528"/>
        <v/>
      </c>
      <c r="N139" s="28" t="str">
        <f t="shared" si="528"/>
        <v/>
      </c>
      <c r="O139" s="28" t="str">
        <f t="shared" si="528"/>
        <v/>
      </c>
      <c r="P139" s="28" t="str">
        <f t="shared" si="528"/>
        <v/>
      </c>
      <c r="Q139" s="28" t="str">
        <f t="shared" si="528"/>
        <v/>
      </c>
      <c r="R139" s="36" t="s">
        <v>38</v>
      </c>
      <c r="S139" s="37">
        <f t="shared" si="496"/>
        <v>0</v>
      </c>
      <c r="T139" s="41"/>
      <c r="U139" s="43"/>
      <c r="V139" s="37">
        <f t="shared" si="226"/>
        <v>0</v>
      </c>
      <c r="W139" s="41"/>
      <c r="X139" s="35"/>
      <c r="Y139" s="36" t="str">
        <f t="shared" ref="Y139:AE139" si="529">IF($D139="Public Bidding","Date Required",IF($D139="Shopping","n/a",IF($D139="Small Value Procurement","n/a",IF($D139="Lease of Venue","n/a",IF($D139="Agency to Agency","n/a",IF($D139="Direct Contracting","n/a",IF($D139="Emergency Cases","n/a","Check Mode of Proc")))))))</f>
        <v>Check Mode of Proc</v>
      </c>
      <c r="Z139" s="36" t="str">
        <f t="shared" si="529"/>
        <v>Check Mode of Proc</v>
      </c>
      <c r="AA139" s="36" t="str">
        <f t="shared" si="529"/>
        <v>Check Mode of Proc</v>
      </c>
      <c r="AB139" s="36" t="str">
        <f t="shared" si="529"/>
        <v>Check Mode of Proc</v>
      </c>
      <c r="AC139" s="36" t="str">
        <f t="shared" si="529"/>
        <v>Check Mode of Proc</v>
      </c>
      <c r="AD139" s="36" t="str">
        <f t="shared" si="529"/>
        <v>Check Mode of Proc</v>
      </c>
      <c r="AE139" s="36" t="str">
        <f t="shared" si="529"/>
        <v>Check Mode of Proc</v>
      </c>
      <c r="AF139" s="50"/>
      <c r="AG139" s="64"/>
      <c r="AH139" s="12" t="s">
        <v>1927</v>
      </c>
      <c r="AI139" s="18"/>
      <c r="AJ139" s="12"/>
      <c r="AK139" s="78"/>
      <c r="AL139" s="78"/>
      <c r="AM139" s="78"/>
      <c r="AN139" s="79"/>
      <c r="AO139" s="78"/>
      <c r="AP139" s="78"/>
      <c r="AQ139" s="78"/>
      <c r="AR139" s="78"/>
      <c r="AS139" s="78"/>
      <c r="AT139" s="78"/>
      <c r="AU139" s="78"/>
      <c r="AV139" s="78"/>
      <c r="AW139" s="78"/>
      <c r="AX139" s="83"/>
      <c r="AY139" s="78"/>
      <c r="AZ139" s="84"/>
      <c r="BA139" s="78"/>
      <c r="BB139" s="78"/>
      <c r="BC139" s="78"/>
    </row>
    <row r="140" spans="1:55" ht="39" customHeight="1">
      <c r="A140" s="10" t="str">
        <f>IF(C140=0,"  ",VLOOKUP(C140,CODES!$A$1:$B$143,2,FALSE))</f>
        <v/>
      </c>
      <c r="B140" s="18"/>
      <c r="C140" s="12"/>
      <c r="D140" s="16"/>
      <c r="E140" s="13" t="str">
        <f t="shared" ref="E140:H140" si="530">IF($D140="Public Bidding","Date Required",IF($D140="Shopping","n/a",IF($D140="Small Value Procurement","n/a",IF($D140="Lease of Venue","n/a",IF($D140="Agency to Agency","n/a",IF($D140="Direct Contracting","n/a",IF($D140="Emergency Cases","n/a",IF($D140=""," ","Check Mode of Proc"))))))))</f>
        <v/>
      </c>
      <c r="F140" s="13" t="str">
        <f t="shared" si="530"/>
        <v/>
      </c>
      <c r="G140" s="13" t="str">
        <f t="shared" si="530"/>
        <v/>
      </c>
      <c r="H140" s="13" t="str">
        <f t="shared" si="530"/>
        <v/>
      </c>
      <c r="I140" s="12" t="str">
        <f t="shared" ref="I140:J140" si="531">IF($D140="Public Bidding","Date Required",IF($D140="Shopping","Date Required",IF($D140="Small Value Procurement","Date Required",IF($D140="Lease of Venue","Date Required",IF($D140="Agency to Agency","Date Required",IF($D140="Direct Contracting","Date Required",IF($D140="Emergency Cases","Date Required",IF($D140=""," ","Check Mode of Proc"))))))))</f>
        <v/>
      </c>
      <c r="J140" s="12" t="str">
        <f t="shared" si="531"/>
        <v/>
      </c>
      <c r="K140" s="27" t="str">
        <f t="shared" si="1"/>
        <v/>
      </c>
      <c r="L140" s="12" t="str">
        <f t="shared" ref="L140:Q140" si="532">IF($D140="Public Bidding","Date Required",IF($D140="Shopping","Date Required",IF($D140="Small Value Procurement","Date Required",IF($D140="Lease of Venue","Date Required",IF($D140="Agency to Agency","Date Required",IF($D140="Direct Contracting","Date Required",IF($D140="Emergency Cases","Date Required",IF($D140=""," ","Check Mode of Proc"))))))))</f>
        <v/>
      </c>
      <c r="M140" s="12" t="str">
        <f t="shared" si="532"/>
        <v/>
      </c>
      <c r="N140" s="28" t="str">
        <f t="shared" si="532"/>
        <v/>
      </c>
      <c r="O140" s="28" t="str">
        <f t="shared" si="532"/>
        <v/>
      </c>
      <c r="P140" s="28" t="str">
        <f t="shared" si="532"/>
        <v/>
      </c>
      <c r="Q140" s="28" t="str">
        <f t="shared" si="532"/>
        <v/>
      </c>
      <c r="R140" s="36" t="s">
        <v>38</v>
      </c>
      <c r="S140" s="37">
        <f t="shared" si="496"/>
        <v>0</v>
      </c>
      <c r="T140" s="41"/>
      <c r="U140" s="43"/>
      <c r="V140" s="37">
        <f t="shared" si="226"/>
        <v>0</v>
      </c>
      <c r="W140" s="41"/>
      <c r="X140" s="35"/>
      <c r="Y140" s="36" t="str">
        <f t="shared" ref="Y140:AE140" si="533">IF($D140="Public Bidding","Date Required",IF($D140="Shopping","n/a",IF($D140="Small Value Procurement","n/a",IF($D140="Lease of Venue","n/a",IF($D140="Agency to Agency","n/a",IF($D140="Direct Contracting","n/a",IF($D140="Emergency Cases","n/a","Check Mode of Proc")))))))</f>
        <v>Check Mode of Proc</v>
      </c>
      <c r="Z140" s="36" t="str">
        <f t="shared" si="533"/>
        <v>Check Mode of Proc</v>
      </c>
      <c r="AA140" s="36" t="str">
        <f t="shared" si="533"/>
        <v>Check Mode of Proc</v>
      </c>
      <c r="AB140" s="36" t="str">
        <f t="shared" si="533"/>
        <v>Check Mode of Proc</v>
      </c>
      <c r="AC140" s="36" t="str">
        <f t="shared" si="533"/>
        <v>Check Mode of Proc</v>
      </c>
      <c r="AD140" s="36" t="str">
        <f t="shared" si="533"/>
        <v>Check Mode of Proc</v>
      </c>
      <c r="AE140" s="36" t="str">
        <f t="shared" si="533"/>
        <v>Check Mode of Proc</v>
      </c>
      <c r="AF140" s="50"/>
      <c r="AG140" s="64"/>
      <c r="AH140" s="12" t="s">
        <v>1928</v>
      </c>
      <c r="AI140" s="18"/>
      <c r="AJ140" s="12"/>
      <c r="AK140" s="78"/>
      <c r="AL140" s="78"/>
      <c r="AM140" s="78"/>
      <c r="AN140" s="79"/>
      <c r="AO140" s="78"/>
      <c r="AP140" s="78"/>
      <c r="AQ140" s="78"/>
      <c r="AR140" s="78"/>
      <c r="AS140" s="78"/>
      <c r="AT140" s="78"/>
      <c r="AU140" s="78"/>
      <c r="AV140" s="78"/>
      <c r="AW140" s="78"/>
      <c r="AX140" s="83"/>
      <c r="AY140" s="78"/>
      <c r="AZ140" s="84"/>
      <c r="BA140" s="78"/>
      <c r="BB140" s="78"/>
      <c r="BC140" s="78"/>
    </row>
    <row r="141" spans="1:55" ht="50.25" customHeight="1">
      <c r="A141" s="10" t="str">
        <f>IF(C141=0,"  ",VLOOKUP(C141,CODES!$A$1:$B$143,2,FALSE))</f>
        <v/>
      </c>
      <c r="B141" s="18"/>
      <c r="C141" s="12"/>
      <c r="D141" s="16"/>
      <c r="E141" s="13" t="str">
        <f t="shared" ref="E141:H141" si="534">IF($D141="Public Bidding","Date Required",IF($D141="Shopping","n/a",IF($D141="Small Value Procurement","n/a",IF($D141="Lease of Venue","n/a",IF($D141="Agency to Agency","n/a",IF($D141="Direct Contracting","n/a",IF($D141="Emergency Cases","n/a",IF($D141=""," ","Check Mode of Proc"))))))))</f>
        <v/>
      </c>
      <c r="F141" s="13" t="str">
        <f t="shared" si="534"/>
        <v/>
      </c>
      <c r="G141" s="13" t="str">
        <f t="shared" si="534"/>
        <v/>
      </c>
      <c r="H141" s="13" t="str">
        <f t="shared" si="534"/>
        <v/>
      </c>
      <c r="I141" s="12" t="str">
        <f t="shared" ref="I141:J141" si="535">IF($D141="Public Bidding","Date Required",IF($D141="Shopping","Date Required",IF($D141="Small Value Procurement","Date Required",IF($D141="Lease of Venue","Date Required",IF($D141="Agency to Agency","Date Required",IF($D141="Direct Contracting","Date Required",IF($D141="Emergency Cases","Date Required",IF($D141=""," ","Check Mode of Proc"))))))))</f>
        <v/>
      </c>
      <c r="J141" s="12" t="str">
        <f t="shared" si="535"/>
        <v/>
      </c>
      <c r="K141" s="27" t="str">
        <f t="shared" si="1"/>
        <v/>
      </c>
      <c r="L141" s="12" t="str">
        <f t="shared" ref="L141:Q141" si="536">IF($D141="Public Bidding","Date Required",IF($D141="Shopping","Date Required",IF($D141="Small Value Procurement","Date Required",IF($D141="Lease of Venue","Date Required",IF($D141="Agency to Agency","Date Required",IF($D141="Direct Contracting","Date Required",IF($D141="Emergency Cases","Date Required",IF($D141=""," ","Check Mode of Proc"))))))))</f>
        <v/>
      </c>
      <c r="M141" s="12" t="str">
        <f t="shared" si="536"/>
        <v/>
      </c>
      <c r="N141" s="28" t="str">
        <f t="shared" si="536"/>
        <v/>
      </c>
      <c r="O141" s="28" t="str">
        <f t="shared" si="536"/>
        <v/>
      </c>
      <c r="P141" s="28" t="str">
        <f t="shared" si="536"/>
        <v/>
      </c>
      <c r="Q141" s="28" t="str">
        <f t="shared" si="536"/>
        <v/>
      </c>
      <c r="R141" s="36" t="s">
        <v>38</v>
      </c>
      <c r="S141" s="37">
        <f t="shared" si="496"/>
        <v>0</v>
      </c>
      <c r="T141" s="41"/>
      <c r="U141" s="43"/>
      <c r="V141" s="37">
        <f t="shared" si="226"/>
        <v>0</v>
      </c>
      <c r="W141" s="41"/>
      <c r="X141" s="35"/>
      <c r="Y141" s="36" t="str">
        <f t="shared" ref="Y141:AE141" si="537">IF($D141="Public Bidding","Date Required",IF($D141="Shopping","n/a",IF($D141="Small Value Procurement","n/a",IF($D141="Lease of Venue","n/a",IF($D141="Agency to Agency","n/a",IF($D141="Direct Contracting","n/a",IF($D141="Emergency Cases","n/a","Check Mode of Proc")))))))</f>
        <v>Check Mode of Proc</v>
      </c>
      <c r="Z141" s="36" t="str">
        <f t="shared" si="537"/>
        <v>Check Mode of Proc</v>
      </c>
      <c r="AA141" s="36" t="str">
        <f t="shared" si="537"/>
        <v>Check Mode of Proc</v>
      </c>
      <c r="AB141" s="36" t="str">
        <f t="shared" si="537"/>
        <v>Check Mode of Proc</v>
      </c>
      <c r="AC141" s="36" t="str">
        <f t="shared" si="537"/>
        <v>Check Mode of Proc</v>
      </c>
      <c r="AD141" s="36" t="str">
        <f t="shared" si="537"/>
        <v>Check Mode of Proc</v>
      </c>
      <c r="AE141" s="36" t="str">
        <f t="shared" si="537"/>
        <v>Check Mode of Proc</v>
      </c>
      <c r="AF141" s="50"/>
      <c r="AG141" s="64"/>
      <c r="AH141" s="12" t="s">
        <v>1929</v>
      </c>
      <c r="AI141" s="18"/>
      <c r="AJ141" s="12"/>
      <c r="AK141" s="78"/>
      <c r="AL141" s="78"/>
      <c r="AM141" s="78"/>
      <c r="AN141" s="79"/>
      <c r="AO141" s="78"/>
      <c r="AP141" s="78"/>
      <c r="AQ141" s="78"/>
      <c r="AR141" s="78"/>
      <c r="AS141" s="78"/>
      <c r="AT141" s="78"/>
      <c r="AU141" s="78"/>
      <c r="AV141" s="78"/>
      <c r="AW141" s="78"/>
      <c r="AX141" s="83"/>
      <c r="AY141" s="78"/>
      <c r="AZ141" s="84"/>
      <c r="BA141" s="78"/>
      <c r="BB141" s="78"/>
      <c r="BC141" s="78"/>
    </row>
    <row r="142" spans="1:55" ht="39" customHeight="1">
      <c r="A142" s="10" t="str">
        <f>IF(C142=0,"  ",VLOOKUP(C142,CODES!$A$1:$B$143,2,FALSE))</f>
        <v/>
      </c>
      <c r="B142" s="18"/>
      <c r="C142" s="12"/>
      <c r="D142" s="16"/>
      <c r="E142" s="13" t="str">
        <f t="shared" ref="E142:H142" si="538">IF($D142="Public Bidding","Date Required",IF($D142="Shopping","n/a",IF($D142="Small Value Procurement","n/a",IF($D142="Lease of Venue","n/a",IF($D142="Agency to Agency","n/a",IF($D142="Direct Contracting","n/a",IF($D142="Emergency Cases","n/a",IF($D142=""," ","Check Mode of Proc"))))))))</f>
        <v/>
      </c>
      <c r="F142" s="13" t="str">
        <f t="shared" si="538"/>
        <v/>
      </c>
      <c r="G142" s="13" t="str">
        <f t="shared" si="538"/>
        <v/>
      </c>
      <c r="H142" s="13" t="str">
        <f t="shared" si="538"/>
        <v/>
      </c>
      <c r="I142" s="12" t="str">
        <f t="shared" ref="I142:J142" si="539">IF($D142="Public Bidding","Date Required",IF($D142="Shopping","Date Required",IF($D142="Small Value Procurement","Date Required",IF($D142="Lease of Venue","Date Required",IF($D142="Agency to Agency","Date Required",IF($D142="Direct Contracting","Date Required",IF($D142="Emergency Cases","Date Required",IF($D142=""," ","Check Mode of Proc"))))))))</f>
        <v/>
      </c>
      <c r="J142" s="12" t="str">
        <f t="shared" si="539"/>
        <v/>
      </c>
      <c r="K142" s="27" t="str">
        <f t="shared" si="1"/>
        <v/>
      </c>
      <c r="L142" s="12" t="str">
        <f t="shared" ref="L142:Q142" si="540">IF($D142="Public Bidding","Date Required",IF($D142="Shopping","Date Required",IF($D142="Small Value Procurement","Date Required",IF($D142="Lease of Venue","Date Required",IF($D142="Agency to Agency","Date Required",IF($D142="Direct Contracting","Date Required",IF($D142="Emergency Cases","Date Required",IF($D142=""," ","Check Mode of Proc"))))))))</f>
        <v/>
      </c>
      <c r="M142" s="12" t="str">
        <f t="shared" si="540"/>
        <v/>
      </c>
      <c r="N142" s="28" t="str">
        <f t="shared" si="540"/>
        <v/>
      </c>
      <c r="O142" s="28" t="str">
        <f t="shared" si="540"/>
        <v/>
      </c>
      <c r="P142" s="28" t="str">
        <f t="shared" si="540"/>
        <v/>
      </c>
      <c r="Q142" s="28" t="str">
        <f t="shared" si="540"/>
        <v/>
      </c>
      <c r="R142" s="36" t="s">
        <v>38</v>
      </c>
      <c r="S142" s="37">
        <f t="shared" si="496"/>
        <v>0</v>
      </c>
      <c r="T142" s="41"/>
      <c r="U142" s="43"/>
      <c r="V142" s="37">
        <f t="shared" si="226"/>
        <v>0</v>
      </c>
      <c r="W142" s="41"/>
      <c r="X142" s="35"/>
      <c r="Y142" s="36" t="str">
        <f t="shared" ref="Y142:AE142" si="541">IF($D142="Public Bidding","Date Required",IF($D142="Shopping","n/a",IF($D142="Small Value Procurement","n/a",IF($D142="Lease of Venue","n/a",IF($D142="Agency to Agency","n/a",IF($D142="Direct Contracting","n/a",IF($D142="Emergency Cases","n/a","Check Mode of Proc")))))))</f>
        <v>Check Mode of Proc</v>
      </c>
      <c r="Z142" s="36" t="str">
        <f t="shared" si="541"/>
        <v>Check Mode of Proc</v>
      </c>
      <c r="AA142" s="36" t="str">
        <f t="shared" si="541"/>
        <v>Check Mode of Proc</v>
      </c>
      <c r="AB142" s="36" t="str">
        <f t="shared" si="541"/>
        <v>Check Mode of Proc</v>
      </c>
      <c r="AC142" s="36" t="str">
        <f t="shared" si="541"/>
        <v>Check Mode of Proc</v>
      </c>
      <c r="AD142" s="36" t="str">
        <f t="shared" si="541"/>
        <v>Check Mode of Proc</v>
      </c>
      <c r="AE142" s="36" t="str">
        <f t="shared" si="541"/>
        <v>Check Mode of Proc</v>
      </c>
      <c r="AF142" s="50"/>
      <c r="AG142" s="64"/>
      <c r="AH142" s="12" t="s">
        <v>1930</v>
      </c>
      <c r="AI142" s="18"/>
      <c r="AJ142" s="12"/>
      <c r="AK142" s="78"/>
      <c r="AL142" s="78"/>
      <c r="AM142" s="78"/>
      <c r="AN142" s="79"/>
      <c r="AO142" s="78"/>
      <c r="AP142" s="78"/>
      <c r="AQ142" s="78"/>
      <c r="AR142" s="78"/>
      <c r="AS142" s="78"/>
      <c r="AT142" s="78"/>
      <c r="AU142" s="78"/>
      <c r="AV142" s="78"/>
      <c r="AW142" s="78"/>
      <c r="AX142" s="83"/>
      <c r="AY142" s="78"/>
      <c r="AZ142" s="84"/>
      <c r="BA142" s="78"/>
      <c r="BB142" s="78"/>
      <c r="BC142" s="78"/>
    </row>
    <row r="143" spans="1:55" ht="39" customHeight="1">
      <c r="A143" s="10" t="str">
        <f>IF(C143=0,"  ",VLOOKUP(C143,CODES!$A$1:$B$143,2,FALSE))</f>
        <v/>
      </c>
      <c r="B143" s="18"/>
      <c r="C143" s="12"/>
      <c r="D143" s="16"/>
      <c r="E143" s="13" t="str">
        <f t="shared" ref="E143:H143" si="542">IF($D143="Public Bidding","Date Required",IF($D143="Shopping","n/a",IF($D143="Small Value Procurement","n/a",IF($D143="Lease of Venue","n/a",IF($D143="Agency to Agency","n/a",IF($D143="Direct Contracting","n/a",IF($D143="Emergency Cases","n/a",IF($D143=""," ","Check Mode of Proc"))))))))</f>
        <v/>
      </c>
      <c r="F143" s="13" t="str">
        <f t="shared" si="542"/>
        <v/>
      </c>
      <c r="G143" s="13" t="str">
        <f t="shared" si="542"/>
        <v/>
      </c>
      <c r="H143" s="13" t="str">
        <f t="shared" si="542"/>
        <v/>
      </c>
      <c r="I143" s="12" t="str">
        <f t="shared" ref="I143:J143" si="543">IF($D143="Public Bidding","Date Required",IF($D143="Shopping","Date Required",IF($D143="Small Value Procurement","Date Required",IF($D143="Lease of Venue","Date Required",IF($D143="Agency to Agency","Date Required",IF($D143="Direct Contracting","Date Required",IF($D143="Emergency Cases","Date Required",IF($D143=""," ","Check Mode of Proc"))))))))</f>
        <v/>
      </c>
      <c r="J143" s="12" t="str">
        <f t="shared" si="543"/>
        <v/>
      </c>
      <c r="K143" s="27" t="str">
        <f t="shared" si="1"/>
        <v/>
      </c>
      <c r="L143" s="12" t="str">
        <f t="shared" ref="L143:Q143" si="544">IF($D143="Public Bidding","Date Required",IF($D143="Shopping","Date Required",IF($D143="Small Value Procurement","Date Required",IF($D143="Lease of Venue","Date Required",IF($D143="Agency to Agency","Date Required",IF($D143="Direct Contracting","Date Required",IF($D143="Emergency Cases","Date Required",IF($D143=""," ","Check Mode of Proc"))))))))</f>
        <v/>
      </c>
      <c r="M143" s="12" t="str">
        <f t="shared" si="544"/>
        <v/>
      </c>
      <c r="N143" s="28" t="str">
        <f t="shared" si="544"/>
        <v/>
      </c>
      <c r="O143" s="28" t="str">
        <f t="shared" si="544"/>
        <v/>
      </c>
      <c r="P143" s="28" t="str">
        <f t="shared" si="544"/>
        <v/>
      </c>
      <c r="Q143" s="28" t="str">
        <f t="shared" si="544"/>
        <v/>
      </c>
      <c r="R143" s="36" t="s">
        <v>38</v>
      </c>
      <c r="S143" s="37">
        <f t="shared" si="496"/>
        <v>0</v>
      </c>
      <c r="T143" s="41"/>
      <c r="U143" s="43"/>
      <c r="V143" s="37">
        <f t="shared" si="226"/>
        <v>0</v>
      </c>
      <c r="W143" s="41"/>
      <c r="X143" s="35"/>
      <c r="Y143" s="36" t="str">
        <f t="shared" ref="Y143:AE143" si="545">IF($D143="Public Bidding","Date Required",IF($D143="Shopping","n/a",IF($D143="Small Value Procurement","n/a",IF($D143="Lease of Venue","n/a",IF($D143="Agency to Agency","n/a",IF($D143="Direct Contracting","n/a",IF($D143="Emergency Cases","n/a","Check Mode of Proc")))))))</f>
        <v>Check Mode of Proc</v>
      </c>
      <c r="Z143" s="36" t="str">
        <f t="shared" si="545"/>
        <v>Check Mode of Proc</v>
      </c>
      <c r="AA143" s="36" t="str">
        <f t="shared" si="545"/>
        <v>Check Mode of Proc</v>
      </c>
      <c r="AB143" s="36" t="str">
        <f t="shared" si="545"/>
        <v>Check Mode of Proc</v>
      </c>
      <c r="AC143" s="36" t="str">
        <f t="shared" si="545"/>
        <v>Check Mode of Proc</v>
      </c>
      <c r="AD143" s="36" t="str">
        <f t="shared" si="545"/>
        <v>Check Mode of Proc</v>
      </c>
      <c r="AE143" s="36" t="str">
        <f t="shared" si="545"/>
        <v>Check Mode of Proc</v>
      </c>
      <c r="AF143" s="50"/>
      <c r="AG143" s="64"/>
      <c r="AH143" s="12" t="s">
        <v>1931</v>
      </c>
      <c r="AI143" s="18"/>
      <c r="AJ143" s="12"/>
      <c r="AK143" s="78"/>
      <c r="AL143" s="78"/>
      <c r="AM143" s="78"/>
      <c r="AN143" s="79"/>
      <c r="AO143" s="78"/>
      <c r="AP143" s="78"/>
      <c r="AQ143" s="78"/>
      <c r="AR143" s="78"/>
      <c r="AS143" s="78"/>
      <c r="AT143" s="78"/>
      <c r="AU143" s="78"/>
      <c r="AV143" s="78"/>
      <c r="AW143" s="78"/>
      <c r="AX143" s="83"/>
      <c r="AY143" s="78"/>
      <c r="AZ143" s="84"/>
      <c r="BA143" s="78"/>
      <c r="BB143" s="78"/>
      <c r="BC143" s="78"/>
    </row>
    <row r="144" spans="1:55" ht="46.5" customHeight="1">
      <c r="A144" s="10" t="str">
        <f>IF(C144=0,"  ",VLOOKUP(C144,CODES!$A$1:$B$143,2,FALSE))</f>
        <v/>
      </c>
      <c r="B144" s="18"/>
      <c r="C144" s="12"/>
      <c r="D144" s="16"/>
      <c r="E144" s="13" t="str">
        <f t="shared" ref="E144:H144" si="546">IF($D144="Public Bidding","Date Required",IF($D144="Shopping","n/a",IF($D144="Small Value Procurement","n/a",IF($D144="Lease of Venue","n/a",IF($D144="Agency to Agency","n/a",IF($D144="Direct Contracting","n/a",IF($D144="Emergency Cases","n/a",IF($D144=""," ","Check Mode of Proc"))))))))</f>
        <v/>
      </c>
      <c r="F144" s="13" t="str">
        <f t="shared" si="546"/>
        <v/>
      </c>
      <c r="G144" s="13" t="str">
        <f t="shared" si="546"/>
        <v/>
      </c>
      <c r="H144" s="13" t="str">
        <f t="shared" si="546"/>
        <v/>
      </c>
      <c r="I144" s="12" t="str">
        <f t="shared" ref="I144:J144" si="547">IF($D144="Public Bidding","Date Required",IF($D144="Shopping","Date Required",IF($D144="Small Value Procurement","Date Required",IF($D144="Lease of Venue","Date Required",IF($D144="Agency to Agency","Date Required",IF($D144="Direct Contracting","Date Required",IF($D144="Emergency Cases","Date Required",IF($D144=""," ","Check Mode of Proc"))))))))</f>
        <v/>
      </c>
      <c r="J144" s="12" t="str">
        <f t="shared" si="547"/>
        <v/>
      </c>
      <c r="K144" s="27" t="str">
        <f t="shared" si="1"/>
        <v/>
      </c>
      <c r="L144" s="12" t="str">
        <f t="shared" ref="L144:Q144" si="548">IF($D144="Public Bidding","Date Required",IF($D144="Shopping","Date Required",IF($D144="Small Value Procurement","Date Required",IF($D144="Lease of Venue","Date Required",IF($D144="Agency to Agency","Date Required",IF($D144="Direct Contracting","Date Required",IF($D144="Emergency Cases","Date Required",IF($D144=""," ","Check Mode of Proc"))))))))</f>
        <v/>
      </c>
      <c r="M144" s="12" t="str">
        <f t="shared" si="548"/>
        <v/>
      </c>
      <c r="N144" s="28" t="str">
        <f t="shared" si="548"/>
        <v/>
      </c>
      <c r="O144" s="28" t="str">
        <f t="shared" si="548"/>
        <v/>
      </c>
      <c r="P144" s="28" t="str">
        <f t="shared" si="548"/>
        <v/>
      </c>
      <c r="Q144" s="28" t="str">
        <f t="shared" si="548"/>
        <v/>
      </c>
      <c r="R144" s="36" t="s">
        <v>38</v>
      </c>
      <c r="S144" s="37">
        <f t="shared" si="496"/>
        <v>0</v>
      </c>
      <c r="T144" s="41"/>
      <c r="U144" s="43"/>
      <c r="V144" s="37">
        <f t="shared" si="226"/>
        <v>0</v>
      </c>
      <c r="W144" s="41"/>
      <c r="X144" s="35"/>
      <c r="Y144" s="36" t="str">
        <f t="shared" ref="Y144:AE144" si="549">IF($D144="Public Bidding","Date Required",IF($D144="Shopping","n/a",IF($D144="Small Value Procurement","n/a",IF($D144="Lease of Venue","n/a",IF($D144="Agency to Agency","n/a",IF($D144="Direct Contracting","n/a",IF($D144="Emergency Cases","n/a","Check Mode of Proc")))))))</f>
        <v>Check Mode of Proc</v>
      </c>
      <c r="Z144" s="36" t="str">
        <f t="shared" si="549"/>
        <v>Check Mode of Proc</v>
      </c>
      <c r="AA144" s="36" t="str">
        <f t="shared" si="549"/>
        <v>Check Mode of Proc</v>
      </c>
      <c r="AB144" s="36" t="str">
        <f t="shared" si="549"/>
        <v>Check Mode of Proc</v>
      </c>
      <c r="AC144" s="36" t="str">
        <f t="shared" si="549"/>
        <v>Check Mode of Proc</v>
      </c>
      <c r="AD144" s="36" t="str">
        <f t="shared" si="549"/>
        <v>Check Mode of Proc</v>
      </c>
      <c r="AE144" s="36" t="str">
        <f t="shared" si="549"/>
        <v>Check Mode of Proc</v>
      </c>
      <c r="AF144" s="50"/>
      <c r="AG144" s="64"/>
      <c r="AH144" s="12" t="s">
        <v>1932</v>
      </c>
      <c r="AI144" s="18"/>
      <c r="AJ144" s="12"/>
      <c r="AK144" s="78"/>
      <c r="AL144" s="78"/>
      <c r="AM144" s="78"/>
      <c r="AN144" s="79"/>
      <c r="AO144" s="78"/>
      <c r="AP144" s="78"/>
      <c r="AQ144" s="78"/>
      <c r="AR144" s="78"/>
      <c r="AS144" s="78"/>
      <c r="AT144" s="78"/>
      <c r="AU144" s="78"/>
      <c r="AV144" s="78"/>
      <c r="AW144" s="78"/>
      <c r="AX144" s="83"/>
      <c r="AY144" s="78"/>
      <c r="AZ144" s="84"/>
      <c r="BA144" s="78"/>
      <c r="BB144" s="78"/>
      <c r="BC144" s="78"/>
    </row>
    <row r="145" spans="1:55" ht="45.75" customHeight="1">
      <c r="A145" s="10" t="str">
        <f>IF(C145=0,"  ",VLOOKUP(C145,CODES!$A$1:$B$143,2,FALSE))</f>
        <v/>
      </c>
      <c r="B145" s="18"/>
      <c r="C145" s="12"/>
      <c r="D145" s="16"/>
      <c r="E145" s="13" t="str">
        <f t="shared" ref="E145:H145" si="550">IF($D145="Public Bidding","Date Required",IF($D145="Shopping","n/a",IF($D145="Small Value Procurement","n/a",IF($D145="Lease of Venue","n/a",IF($D145="Agency to Agency","n/a",IF($D145="Direct Contracting","n/a",IF($D145="Emergency Cases","n/a",IF($D145=""," ","Check Mode of Proc"))))))))</f>
        <v/>
      </c>
      <c r="F145" s="13" t="str">
        <f t="shared" si="550"/>
        <v/>
      </c>
      <c r="G145" s="13" t="str">
        <f t="shared" si="550"/>
        <v/>
      </c>
      <c r="H145" s="13" t="str">
        <f t="shared" si="550"/>
        <v/>
      </c>
      <c r="I145" s="12" t="str">
        <f t="shared" ref="I145:J145" si="551">IF($D145="Public Bidding","Date Required",IF($D145="Shopping","Date Required",IF($D145="Small Value Procurement","Date Required",IF($D145="Lease of Venue","Date Required",IF($D145="Agency to Agency","Date Required",IF($D145="Direct Contracting","Date Required",IF($D145="Emergency Cases","Date Required",IF($D145=""," ","Check Mode of Proc"))))))))</f>
        <v/>
      </c>
      <c r="J145" s="12" t="str">
        <f t="shared" si="551"/>
        <v/>
      </c>
      <c r="K145" s="27" t="str">
        <f t="shared" si="1"/>
        <v/>
      </c>
      <c r="L145" s="12" t="str">
        <f t="shared" ref="L145:Q145" si="552">IF($D145="Public Bidding","Date Required",IF($D145="Shopping","Date Required",IF($D145="Small Value Procurement","Date Required",IF($D145="Lease of Venue","Date Required",IF($D145="Agency to Agency","Date Required",IF($D145="Direct Contracting","Date Required",IF($D145="Emergency Cases","Date Required",IF($D145=""," ","Check Mode of Proc"))))))))</f>
        <v/>
      </c>
      <c r="M145" s="12" t="str">
        <f t="shared" si="552"/>
        <v/>
      </c>
      <c r="N145" s="28" t="str">
        <f t="shared" si="552"/>
        <v/>
      </c>
      <c r="O145" s="28" t="str">
        <f t="shared" si="552"/>
        <v/>
      </c>
      <c r="P145" s="28" t="str">
        <f t="shared" si="552"/>
        <v/>
      </c>
      <c r="Q145" s="28" t="str">
        <f t="shared" si="552"/>
        <v/>
      </c>
      <c r="R145" s="36" t="s">
        <v>38</v>
      </c>
      <c r="S145" s="37">
        <f t="shared" si="496"/>
        <v>0</v>
      </c>
      <c r="T145" s="41"/>
      <c r="U145" s="43"/>
      <c r="V145" s="37">
        <f t="shared" si="226"/>
        <v>0</v>
      </c>
      <c r="W145" s="41"/>
      <c r="X145" s="35"/>
      <c r="Y145" s="36" t="str">
        <f t="shared" ref="Y145:AE145" si="553">IF($D145="Public Bidding","Date Required",IF($D145="Shopping","n/a",IF($D145="Small Value Procurement","n/a",IF($D145="Lease of Venue","n/a",IF($D145="Agency to Agency","n/a",IF($D145="Direct Contracting","n/a",IF($D145="Emergency Cases","n/a","Check Mode of Proc")))))))</f>
        <v>Check Mode of Proc</v>
      </c>
      <c r="Z145" s="36" t="str">
        <f t="shared" si="553"/>
        <v>Check Mode of Proc</v>
      </c>
      <c r="AA145" s="36" t="str">
        <f t="shared" si="553"/>
        <v>Check Mode of Proc</v>
      </c>
      <c r="AB145" s="36" t="str">
        <f t="shared" si="553"/>
        <v>Check Mode of Proc</v>
      </c>
      <c r="AC145" s="36" t="str">
        <f t="shared" si="553"/>
        <v>Check Mode of Proc</v>
      </c>
      <c r="AD145" s="36" t="str">
        <f t="shared" si="553"/>
        <v>Check Mode of Proc</v>
      </c>
      <c r="AE145" s="36" t="str">
        <f t="shared" si="553"/>
        <v>Check Mode of Proc</v>
      </c>
      <c r="AF145" s="50"/>
      <c r="AG145" s="64"/>
      <c r="AH145" s="12"/>
      <c r="AI145" s="18"/>
      <c r="AJ145" s="12"/>
      <c r="AK145" s="78"/>
      <c r="AL145" s="78"/>
      <c r="AM145" s="78"/>
      <c r="AN145" s="79"/>
      <c r="AO145" s="78"/>
      <c r="AP145" s="78"/>
      <c r="AQ145" s="78"/>
      <c r="AR145" s="78"/>
      <c r="AS145" s="78"/>
      <c r="AT145" s="78"/>
      <c r="AU145" s="78"/>
      <c r="AV145" s="78"/>
      <c r="AW145" s="78"/>
      <c r="AX145" s="83"/>
      <c r="AY145" s="78"/>
      <c r="AZ145" s="84"/>
      <c r="BA145" s="78"/>
      <c r="BB145" s="78"/>
      <c r="BC145" s="78"/>
    </row>
    <row r="146" spans="1:55" ht="49.5" customHeight="1">
      <c r="A146" s="10" t="str">
        <f>IF(C146=0,"  ",VLOOKUP(C146,CODES!$A$1:$B$143,2,FALSE))</f>
        <v/>
      </c>
      <c r="B146" s="18"/>
      <c r="C146" s="12"/>
      <c r="D146" s="16"/>
      <c r="E146" s="13" t="str">
        <f t="shared" ref="E146:H146" si="554">IF($D146="Public Bidding","Date Required",IF($D146="Shopping","n/a",IF($D146="Small Value Procurement","n/a",IF($D146="Lease of Venue","n/a",IF($D146="Agency to Agency","n/a",IF($D146="Direct Contracting","n/a",IF($D146="Emergency Cases","n/a",IF($D146=""," ","Check Mode of Proc"))))))))</f>
        <v/>
      </c>
      <c r="F146" s="13" t="str">
        <f t="shared" si="554"/>
        <v/>
      </c>
      <c r="G146" s="13" t="str">
        <f t="shared" si="554"/>
        <v/>
      </c>
      <c r="H146" s="13" t="str">
        <f t="shared" si="554"/>
        <v/>
      </c>
      <c r="I146" s="12" t="str">
        <f t="shared" ref="I146:J146" si="555">IF($D146="Public Bidding","Date Required",IF($D146="Shopping","Date Required",IF($D146="Small Value Procurement","Date Required",IF($D146="Lease of Venue","Date Required",IF($D146="Agency to Agency","Date Required",IF($D146="Direct Contracting","Date Required",IF($D146="Emergency Cases","Date Required",IF($D146=""," ","Check Mode of Proc"))))))))</f>
        <v/>
      </c>
      <c r="J146" s="12" t="str">
        <f t="shared" si="555"/>
        <v/>
      </c>
      <c r="K146" s="27" t="str">
        <f t="shared" si="1"/>
        <v/>
      </c>
      <c r="L146" s="12" t="str">
        <f t="shared" ref="L146:Q146" si="556">IF($D146="Public Bidding","Date Required",IF($D146="Shopping","Date Required",IF($D146="Small Value Procurement","Date Required",IF($D146="Lease of Venue","Date Required",IF($D146="Agency to Agency","Date Required",IF($D146="Direct Contracting","Date Required",IF($D146="Emergency Cases","Date Required",IF($D146=""," ","Check Mode of Proc"))))))))</f>
        <v/>
      </c>
      <c r="M146" s="12" t="str">
        <f t="shared" si="556"/>
        <v/>
      </c>
      <c r="N146" s="28" t="str">
        <f t="shared" si="556"/>
        <v/>
      </c>
      <c r="O146" s="28" t="str">
        <f t="shared" si="556"/>
        <v/>
      </c>
      <c r="P146" s="28" t="str">
        <f t="shared" si="556"/>
        <v/>
      </c>
      <c r="Q146" s="28" t="str">
        <f t="shared" si="556"/>
        <v/>
      </c>
      <c r="R146" s="36" t="s">
        <v>38</v>
      </c>
      <c r="S146" s="37">
        <f t="shared" si="496"/>
        <v>0</v>
      </c>
      <c r="T146" s="41"/>
      <c r="U146" s="43"/>
      <c r="V146" s="37">
        <f t="shared" si="226"/>
        <v>0</v>
      </c>
      <c r="W146" s="41"/>
      <c r="X146" s="35"/>
      <c r="Y146" s="36" t="str">
        <f t="shared" ref="Y146:AE146" si="557">IF($D146="Public Bidding","Date Required",IF($D146="Shopping","n/a",IF($D146="Small Value Procurement","n/a",IF($D146="Lease of Venue","n/a",IF($D146="Agency to Agency","n/a",IF($D146="Direct Contracting","n/a",IF($D146="Emergency Cases","n/a","Check Mode of Proc")))))))</f>
        <v>Check Mode of Proc</v>
      </c>
      <c r="Z146" s="36" t="str">
        <f t="shared" si="557"/>
        <v>Check Mode of Proc</v>
      </c>
      <c r="AA146" s="36" t="str">
        <f t="shared" si="557"/>
        <v>Check Mode of Proc</v>
      </c>
      <c r="AB146" s="36" t="str">
        <f t="shared" si="557"/>
        <v>Check Mode of Proc</v>
      </c>
      <c r="AC146" s="36" t="str">
        <f t="shared" si="557"/>
        <v>Check Mode of Proc</v>
      </c>
      <c r="AD146" s="36" t="str">
        <f t="shared" si="557"/>
        <v>Check Mode of Proc</v>
      </c>
      <c r="AE146" s="36" t="str">
        <f t="shared" si="557"/>
        <v>Check Mode of Proc</v>
      </c>
      <c r="AF146" s="50"/>
      <c r="AG146" s="64"/>
      <c r="AH146" s="12"/>
      <c r="AI146" s="18"/>
      <c r="AJ146" s="12"/>
      <c r="AK146" s="78"/>
      <c r="AL146" s="78"/>
      <c r="AM146" s="78"/>
      <c r="AN146" s="79"/>
      <c r="AO146" s="78"/>
      <c r="AP146" s="78"/>
      <c r="AQ146" s="78"/>
      <c r="AR146" s="78"/>
      <c r="AS146" s="78"/>
      <c r="AT146" s="78"/>
      <c r="AU146" s="78"/>
      <c r="AV146" s="78"/>
      <c r="AW146" s="78"/>
      <c r="AX146" s="83"/>
      <c r="AY146" s="78"/>
      <c r="AZ146" s="84"/>
      <c r="BA146" s="78"/>
      <c r="BB146" s="78"/>
      <c r="BC146" s="78"/>
    </row>
    <row r="147" spans="1:55" ht="39" customHeight="1">
      <c r="A147" s="10" t="str">
        <f>IF(C147=0,"  ",VLOOKUP(C147,CODES!$A$1:$B$143,2,FALSE))</f>
        <v/>
      </c>
      <c r="B147" s="18"/>
      <c r="C147" s="12"/>
      <c r="D147" s="16"/>
      <c r="E147" s="13" t="str">
        <f t="shared" ref="E147:H147" si="558">IF($D147="Public Bidding","Date Required",IF($D147="Shopping","n/a",IF($D147="Small Value Procurement","n/a",IF($D147="Lease of Venue","n/a",IF($D147="Agency to Agency","n/a",IF($D147="Direct Contracting","n/a",IF($D147="Emergency Cases","n/a",IF($D147=""," ","Check Mode of Proc"))))))))</f>
        <v/>
      </c>
      <c r="F147" s="13" t="str">
        <f t="shared" si="558"/>
        <v/>
      </c>
      <c r="G147" s="13" t="str">
        <f t="shared" si="558"/>
        <v/>
      </c>
      <c r="H147" s="13" t="str">
        <f t="shared" si="558"/>
        <v/>
      </c>
      <c r="I147" s="12" t="str">
        <f t="shared" ref="I147:J147" si="559">IF($D147="Public Bidding","Date Required",IF($D147="Shopping","Date Required",IF($D147="Small Value Procurement","Date Required",IF($D147="Lease of Venue","Date Required",IF($D147="Agency to Agency","Date Required",IF($D147="Direct Contracting","Date Required",IF($D147="Emergency Cases","Date Required",IF($D147=""," ","Check Mode of Proc"))))))))</f>
        <v/>
      </c>
      <c r="J147" s="12" t="str">
        <f t="shared" si="559"/>
        <v/>
      </c>
      <c r="K147" s="27" t="str">
        <f t="shared" si="1"/>
        <v/>
      </c>
      <c r="L147" s="12" t="str">
        <f t="shared" ref="L147:Q147" si="560">IF($D147="Public Bidding","Date Required",IF($D147="Shopping","Date Required",IF($D147="Small Value Procurement","Date Required",IF($D147="Lease of Venue","Date Required",IF($D147="Agency to Agency","Date Required",IF($D147="Direct Contracting","Date Required",IF($D147="Emergency Cases","Date Required",IF($D147=""," ","Check Mode of Proc"))))))))</f>
        <v/>
      </c>
      <c r="M147" s="12" t="str">
        <f t="shared" si="560"/>
        <v/>
      </c>
      <c r="N147" s="28" t="str">
        <f t="shared" si="560"/>
        <v/>
      </c>
      <c r="O147" s="28" t="str">
        <f t="shared" si="560"/>
        <v/>
      </c>
      <c r="P147" s="28" t="str">
        <f t="shared" si="560"/>
        <v/>
      </c>
      <c r="Q147" s="28" t="str">
        <f t="shared" si="560"/>
        <v/>
      </c>
      <c r="R147" s="36" t="s">
        <v>38</v>
      </c>
      <c r="S147" s="37">
        <f t="shared" si="496"/>
        <v>0</v>
      </c>
      <c r="T147" s="41"/>
      <c r="U147" s="43"/>
      <c r="V147" s="37">
        <f t="shared" si="226"/>
        <v>0</v>
      </c>
      <c r="W147" s="41"/>
      <c r="X147" s="35"/>
      <c r="Y147" s="36" t="str">
        <f t="shared" ref="Y147:AE147" si="561">IF($D147="Public Bidding","Date Required",IF($D147="Shopping","n/a",IF($D147="Small Value Procurement","n/a",IF($D147="Lease of Venue","n/a",IF($D147="Agency to Agency","n/a",IF($D147="Direct Contracting","n/a",IF($D147="Emergency Cases","n/a","Check Mode of Proc")))))))</f>
        <v>Check Mode of Proc</v>
      </c>
      <c r="Z147" s="36" t="str">
        <f t="shared" si="561"/>
        <v>Check Mode of Proc</v>
      </c>
      <c r="AA147" s="36" t="str">
        <f t="shared" si="561"/>
        <v>Check Mode of Proc</v>
      </c>
      <c r="AB147" s="36" t="str">
        <f t="shared" si="561"/>
        <v>Check Mode of Proc</v>
      </c>
      <c r="AC147" s="36" t="str">
        <f t="shared" si="561"/>
        <v>Check Mode of Proc</v>
      </c>
      <c r="AD147" s="36" t="str">
        <f t="shared" si="561"/>
        <v>Check Mode of Proc</v>
      </c>
      <c r="AE147" s="36" t="str">
        <f t="shared" si="561"/>
        <v>Check Mode of Proc</v>
      </c>
      <c r="AF147" s="50"/>
      <c r="AG147" s="64"/>
      <c r="AH147" s="12"/>
      <c r="AI147" s="18"/>
      <c r="AJ147" s="12"/>
      <c r="AK147" s="78"/>
      <c r="AL147" s="78"/>
      <c r="AM147" s="78"/>
      <c r="AN147" s="79"/>
      <c r="AO147" s="78"/>
      <c r="AP147" s="78"/>
      <c r="AQ147" s="78"/>
      <c r="AR147" s="78"/>
      <c r="AS147" s="78"/>
      <c r="AT147" s="78"/>
      <c r="AU147" s="78"/>
      <c r="AV147" s="78"/>
      <c r="AW147" s="78"/>
      <c r="AX147" s="83"/>
      <c r="AY147" s="78"/>
      <c r="AZ147" s="84"/>
      <c r="BA147" s="78"/>
      <c r="BB147" s="78"/>
      <c r="BC147" s="78"/>
    </row>
    <row r="148" spans="1:55" ht="47.25" customHeight="1">
      <c r="A148" s="10" t="str">
        <f>IF(C148=0,"  ",VLOOKUP(C148,CODES!$A$1:$B$143,2,FALSE))</f>
        <v/>
      </c>
      <c r="B148" s="18"/>
      <c r="C148" s="12"/>
      <c r="D148" s="16"/>
      <c r="E148" s="13" t="str">
        <f t="shared" ref="E148:H148" si="562">IF($D148="Public Bidding","Date Required",IF($D148="Shopping","n/a",IF($D148="Small Value Procurement","n/a",IF($D148="Lease of Venue","n/a",IF($D148="Agency to Agency","n/a",IF($D148="Direct Contracting","n/a",IF($D148="Emergency Cases","n/a",IF($D148=""," ","Check Mode of Proc"))))))))</f>
        <v/>
      </c>
      <c r="F148" s="13" t="str">
        <f t="shared" si="562"/>
        <v/>
      </c>
      <c r="G148" s="13" t="str">
        <f t="shared" si="562"/>
        <v/>
      </c>
      <c r="H148" s="13" t="str">
        <f t="shared" si="562"/>
        <v/>
      </c>
      <c r="I148" s="12" t="str">
        <f t="shared" ref="I148:J148" si="563">IF($D148="Public Bidding","Date Required",IF($D148="Shopping","Date Required",IF($D148="Small Value Procurement","Date Required",IF($D148="Lease of Venue","Date Required",IF($D148="Agency to Agency","Date Required",IF($D148="Direct Contracting","Date Required",IF($D148="Emergency Cases","Date Required",IF($D148=""," ","Check Mode of Proc"))))))))</f>
        <v/>
      </c>
      <c r="J148" s="12" t="str">
        <f t="shared" si="563"/>
        <v/>
      </c>
      <c r="K148" s="27" t="str">
        <f t="shared" si="1"/>
        <v/>
      </c>
      <c r="L148" s="12" t="str">
        <f t="shared" ref="L148:Q148" si="564">IF($D148="Public Bidding","Date Required",IF($D148="Shopping","Date Required",IF($D148="Small Value Procurement","Date Required",IF($D148="Lease of Venue","Date Required",IF($D148="Agency to Agency","Date Required",IF($D148="Direct Contracting","Date Required",IF($D148="Emergency Cases","Date Required",IF($D148=""," ","Check Mode of Proc"))))))))</f>
        <v/>
      </c>
      <c r="M148" s="12" t="str">
        <f t="shared" si="564"/>
        <v/>
      </c>
      <c r="N148" s="28" t="str">
        <f t="shared" si="564"/>
        <v/>
      </c>
      <c r="O148" s="28" t="str">
        <f t="shared" si="564"/>
        <v/>
      </c>
      <c r="P148" s="28" t="str">
        <f t="shared" si="564"/>
        <v/>
      </c>
      <c r="Q148" s="28" t="str">
        <f t="shared" si="564"/>
        <v/>
      </c>
      <c r="R148" s="36" t="s">
        <v>38</v>
      </c>
      <c r="S148" s="37">
        <f t="shared" si="496"/>
        <v>0</v>
      </c>
      <c r="T148" s="41"/>
      <c r="U148" s="43"/>
      <c r="V148" s="37">
        <f t="shared" si="226"/>
        <v>0</v>
      </c>
      <c r="W148" s="41"/>
      <c r="X148" s="35"/>
      <c r="Y148" s="36" t="str">
        <f t="shared" ref="Y148:AE148" si="565">IF($D148="Public Bidding","Date Required",IF($D148="Shopping","n/a",IF($D148="Small Value Procurement","n/a",IF($D148="Lease of Venue","n/a",IF($D148="Agency to Agency","n/a",IF($D148="Direct Contracting","n/a",IF($D148="Emergency Cases","n/a","Check Mode of Proc")))))))</f>
        <v>Check Mode of Proc</v>
      </c>
      <c r="Z148" s="36" t="str">
        <f t="shared" si="565"/>
        <v>Check Mode of Proc</v>
      </c>
      <c r="AA148" s="36" t="str">
        <f t="shared" si="565"/>
        <v>Check Mode of Proc</v>
      </c>
      <c r="AB148" s="36" t="str">
        <f t="shared" si="565"/>
        <v>Check Mode of Proc</v>
      </c>
      <c r="AC148" s="36" t="str">
        <f t="shared" si="565"/>
        <v>Check Mode of Proc</v>
      </c>
      <c r="AD148" s="36" t="str">
        <f t="shared" si="565"/>
        <v>Check Mode of Proc</v>
      </c>
      <c r="AE148" s="36" t="str">
        <f t="shared" si="565"/>
        <v>Check Mode of Proc</v>
      </c>
      <c r="AF148" s="50"/>
      <c r="AG148" s="64"/>
      <c r="AH148" s="12"/>
      <c r="AI148" s="18"/>
      <c r="AJ148" s="12"/>
      <c r="AK148" s="78"/>
      <c r="AL148" s="78"/>
      <c r="AM148" s="78"/>
      <c r="AN148" s="79"/>
      <c r="AO148" s="78"/>
      <c r="AP148" s="78"/>
      <c r="AQ148" s="78"/>
      <c r="AR148" s="78"/>
      <c r="AS148" s="78"/>
      <c r="AT148" s="78"/>
      <c r="AU148" s="78"/>
      <c r="AV148" s="78"/>
      <c r="AW148" s="78"/>
      <c r="AX148" s="83"/>
      <c r="AY148" s="78"/>
      <c r="AZ148" s="84"/>
      <c r="BA148" s="78"/>
      <c r="BB148" s="78"/>
      <c r="BC148" s="78"/>
    </row>
    <row r="149" spans="1:55" ht="39" customHeight="1">
      <c r="A149" s="10" t="str">
        <f>IF(C149=0,"  ",VLOOKUP(C149,CODES!$A$1:$B$143,2,FALSE))</f>
        <v/>
      </c>
      <c r="B149" s="18"/>
      <c r="C149" s="12"/>
      <c r="D149" s="16"/>
      <c r="E149" s="13" t="str">
        <f t="shared" ref="E149:H149" si="566">IF($D149="Public Bidding","Date Required",IF($D149="Shopping","n/a",IF($D149="Small Value Procurement","n/a",IF($D149="Lease of Venue","n/a",IF($D149="Agency to Agency","n/a",IF($D149="Direct Contracting","n/a",IF($D149="Emergency Cases","n/a",IF($D149=""," ","Check Mode of Proc"))))))))</f>
        <v/>
      </c>
      <c r="F149" s="13" t="str">
        <f t="shared" si="566"/>
        <v/>
      </c>
      <c r="G149" s="13" t="str">
        <f t="shared" si="566"/>
        <v/>
      </c>
      <c r="H149" s="13" t="str">
        <f t="shared" si="566"/>
        <v/>
      </c>
      <c r="I149" s="12" t="str">
        <f t="shared" ref="I149:J149" si="567">IF($D149="Public Bidding","Date Required",IF($D149="Shopping","Date Required",IF($D149="Small Value Procurement","Date Required",IF($D149="Lease of Venue","Date Required",IF($D149="Agency to Agency","Date Required",IF($D149="Direct Contracting","Date Required",IF($D149="Emergency Cases","Date Required",IF($D149=""," ","Check Mode of Proc"))))))))</f>
        <v/>
      </c>
      <c r="J149" s="12" t="str">
        <f t="shared" si="567"/>
        <v/>
      </c>
      <c r="K149" s="27" t="str">
        <f t="shared" si="1"/>
        <v/>
      </c>
      <c r="L149" s="12" t="str">
        <f t="shared" ref="L149:Q149" si="568">IF($D149="Public Bidding","Date Required",IF($D149="Shopping","Date Required",IF($D149="Small Value Procurement","Date Required",IF($D149="Lease of Venue","Date Required",IF($D149="Agency to Agency","Date Required",IF($D149="Direct Contracting","Date Required",IF($D149="Emergency Cases","Date Required",IF($D149=""," ","Check Mode of Proc"))))))))</f>
        <v/>
      </c>
      <c r="M149" s="12" t="str">
        <f t="shared" si="568"/>
        <v/>
      </c>
      <c r="N149" s="28" t="str">
        <f t="shared" si="568"/>
        <v/>
      </c>
      <c r="O149" s="28" t="str">
        <f t="shared" si="568"/>
        <v/>
      </c>
      <c r="P149" s="28" t="str">
        <f t="shared" si="568"/>
        <v/>
      </c>
      <c r="Q149" s="28" t="str">
        <f t="shared" si="568"/>
        <v/>
      </c>
      <c r="R149" s="36" t="s">
        <v>38</v>
      </c>
      <c r="S149" s="37">
        <f t="shared" si="496"/>
        <v>0</v>
      </c>
      <c r="T149" s="41"/>
      <c r="U149" s="43"/>
      <c r="V149" s="37">
        <f t="shared" si="226"/>
        <v>0</v>
      </c>
      <c r="W149" s="41"/>
      <c r="X149" s="35"/>
      <c r="Y149" s="36" t="str">
        <f t="shared" ref="Y149:AE149" si="569">IF($D149="Public Bidding","Date Required",IF($D149="Shopping","n/a",IF($D149="Small Value Procurement","n/a",IF($D149="Lease of Venue","n/a",IF($D149="Agency to Agency","n/a",IF($D149="Direct Contracting","n/a",IF($D149="Emergency Cases","n/a","Check Mode of Proc")))))))</f>
        <v>Check Mode of Proc</v>
      </c>
      <c r="Z149" s="36" t="str">
        <f t="shared" si="569"/>
        <v>Check Mode of Proc</v>
      </c>
      <c r="AA149" s="36" t="str">
        <f t="shared" si="569"/>
        <v>Check Mode of Proc</v>
      </c>
      <c r="AB149" s="36" t="str">
        <f t="shared" si="569"/>
        <v>Check Mode of Proc</v>
      </c>
      <c r="AC149" s="36" t="str">
        <f t="shared" si="569"/>
        <v>Check Mode of Proc</v>
      </c>
      <c r="AD149" s="36" t="str">
        <f t="shared" si="569"/>
        <v>Check Mode of Proc</v>
      </c>
      <c r="AE149" s="36" t="str">
        <f t="shared" si="569"/>
        <v>Check Mode of Proc</v>
      </c>
      <c r="AF149" s="50"/>
      <c r="AG149" s="64"/>
      <c r="AH149" s="12"/>
      <c r="AI149" s="18"/>
      <c r="AJ149" s="12"/>
      <c r="AK149" s="78"/>
      <c r="AL149" s="78"/>
      <c r="AM149" s="78"/>
      <c r="AN149" s="79"/>
      <c r="AO149" s="78"/>
      <c r="AP149" s="78"/>
      <c r="AQ149" s="78"/>
      <c r="AR149" s="78"/>
      <c r="AS149" s="78"/>
      <c r="AT149" s="78"/>
      <c r="AU149" s="78"/>
      <c r="AV149" s="78"/>
      <c r="AW149" s="78"/>
      <c r="AX149" s="83"/>
      <c r="AY149" s="78"/>
      <c r="AZ149" s="84"/>
      <c r="BA149" s="78"/>
      <c r="BB149" s="78"/>
      <c r="BC149" s="78"/>
    </row>
    <row r="150" spans="1:55" ht="39" customHeight="1">
      <c r="A150" s="10" t="str">
        <f>IF(C150=0,"  ",VLOOKUP(C150,CODES!$A$1:$B$143,2,FALSE))</f>
        <v/>
      </c>
      <c r="B150" s="18"/>
      <c r="C150" s="12"/>
      <c r="D150" s="16"/>
      <c r="E150" s="13" t="str">
        <f t="shared" ref="E150:H150" si="570">IF($D150="Public Bidding","Date Required",IF($D150="Shopping","n/a",IF($D150="Small Value Procurement","n/a",IF($D150="Lease of Venue","n/a",IF($D150="Agency to Agency","n/a",IF($D150="Direct Contracting","n/a",IF($D150="Emergency Cases","n/a",IF($D150=""," ","Check Mode of Proc"))))))))</f>
        <v/>
      </c>
      <c r="F150" s="13" t="str">
        <f t="shared" si="570"/>
        <v/>
      </c>
      <c r="G150" s="13" t="str">
        <f t="shared" si="570"/>
        <v/>
      </c>
      <c r="H150" s="13" t="str">
        <f t="shared" si="570"/>
        <v/>
      </c>
      <c r="I150" s="12" t="str">
        <f t="shared" ref="I150:J150" si="571">IF($D150="Public Bidding","Date Required",IF($D150="Shopping","Date Required",IF($D150="Small Value Procurement","Date Required",IF($D150="Lease of Venue","Date Required",IF($D150="Agency to Agency","Date Required",IF($D150="Direct Contracting","Date Required",IF($D150="Emergency Cases","Date Required",IF($D150=""," ","Check Mode of Proc"))))))))</f>
        <v/>
      </c>
      <c r="J150" s="12" t="str">
        <f t="shared" si="571"/>
        <v/>
      </c>
      <c r="K150" s="27" t="str">
        <f t="shared" si="1"/>
        <v/>
      </c>
      <c r="L150" s="12" t="str">
        <f t="shared" ref="L150:Q150" si="572">IF($D150="Public Bidding","Date Required",IF($D150="Shopping","Date Required",IF($D150="Small Value Procurement","Date Required",IF($D150="Lease of Venue","Date Required",IF($D150="Agency to Agency","Date Required",IF($D150="Direct Contracting","Date Required",IF($D150="Emergency Cases","Date Required",IF($D150=""," ","Check Mode of Proc"))))))))</f>
        <v/>
      </c>
      <c r="M150" s="12" t="str">
        <f t="shared" si="572"/>
        <v/>
      </c>
      <c r="N150" s="28" t="str">
        <f t="shared" si="572"/>
        <v/>
      </c>
      <c r="O150" s="28" t="str">
        <f t="shared" si="572"/>
        <v/>
      </c>
      <c r="P150" s="28" t="str">
        <f t="shared" si="572"/>
        <v/>
      </c>
      <c r="Q150" s="28" t="str">
        <f t="shared" si="572"/>
        <v/>
      </c>
      <c r="R150" s="36" t="s">
        <v>38</v>
      </c>
      <c r="S150" s="37">
        <f t="shared" si="496"/>
        <v>0</v>
      </c>
      <c r="T150" s="41"/>
      <c r="U150" s="43"/>
      <c r="V150" s="37">
        <f t="shared" si="226"/>
        <v>0</v>
      </c>
      <c r="W150" s="41"/>
      <c r="X150" s="35"/>
      <c r="Y150" s="36" t="str">
        <f t="shared" ref="Y150:AE150" si="573">IF($D150="Public Bidding","Date Required",IF($D150="Shopping","n/a",IF($D150="Small Value Procurement","n/a",IF($D150="Lease of Venue","n/a",IF($D150="Agency to Agency","n/a",IF($D150="Direct Contracting","n/a",IF($D150="Emergency Cases","n/a","Check Mode of Proc")))))))</f>
        <v>Check Mode of Proc</v>
      </c>
      <c r="Z150" s="36" t="str">
        <f t="shared" si="573"/>
        <v>Check Mode of Proc</v>
      </c>
      <c r="AA150" s="36" t="str">
        <f t="shared" si="573"/>
        <v>Check Mode of Proc</v>
      </c>
      <c r="AB150" s="36" t="str">
        <f t="shared" si="573"/>
        <v>Check Mode of Proc</v>
      </c>
      <c r="AC150" s="36" t="str">
        <f t="shared" si="573"/>
        <v>Check Mode of Proc</v>
      </c>
      <c r="AD150" s="36" t="str">
        <f t="shared" si="573"/>
        <v>Check Mode of Proc</v>
      </c>
      <c r="AE150" s="36" t="str">
        <f t="shared" si="573"/>
        <v>Check Mode of Proc</v>
      </c>
      <c r="AF150" s="50"/>
      <c r="AG150" s="64"/>
      <c r="AH150" s="12"/>
      <c r="AI150" s="18"/>
      <c r="AJ150" s="12"/>
      <c r="AK150" s="78"/>
      <c r="AL150" s="78"/>
      <c r="AM150" s="78"/>
      <c r="AN150" s="79"/>
      <c r="AO150" s="78"/>
      <c r="AP150" s="78"/>
      <c r="AQ150" s="78"/>
      <c r="AR150" s="78"/>
      <c r="AS150" s="78"/>
      <c r="AT150" s="78"/>
      <c r="AU150" s="78"/>
      <c r="AV150" s="78"/>
      <c r="AW150" s="78"/>
      <c r="AX150" s="83"/>
      <c r="AY150" s="78"/>
      <c r="AZ150" s="84"/>
      <c r="BA150" s="78"/>
      <c r="BB150" s="78"/>
      <c r="BC150" s="78"/>
    </row>
    <row r="151" spans="1:55" ht="39" customHeight="1">
      <c r="A151" s="10" t="str">
        <f>IF(C151=0,"  ",VLOOKUP(C151,CODES!$A$1:$B$143,2,FALSE))</f>
        <v/>
      </c>
      <c r="B151" s="18"/>
      <c r="C151" s="12"/>
      <c r="D151" s="16"/>
      <c r="E151" s="13" t="str">
        <f t="shared" ref="E151:H151" si="574">IF($D151="Public Bidding","Date Required",IF($D151="Shopping","n/a",IF($D151="Small Value Procurement","n/a",IF($D151="Lease of Venue","n/a",IF($D151="Agency to Agency","n/a",IF($D151="Direct Contracting","n/a",IF($D151="Emergency Cases","n/a",IF($D151=""," ","Check Mode of Proc"))))))))</f>
        <v/>
      </c>
      <c r="F151" s="13" t="str">
        <f t="shared" si="574"/>
        <v/>
      </c>
      <c r="G151" s="13" t="str">
        <f t="shared" si="574"/>
        <v/>
      </c>
      <c r="H151" s="13" t="str">
        <f t="shared" si="574"/>
        <v/>
      </c>
      <c r="I151" s="12" t="str">
        <f t="shared" ref="I151:J151" si="575">IF($D151="Public Bidding","Date Required",IF($D151="Shopping","Date Required",IF($D151="Small Value Procurement","Date Required",IF($D151="Lease of Venue","Date Required",IF($D151="Agency to Agency","Date Required",IF($D151="Direct Contracting","Date Required",IF($D151="Emergency Cases","Date Required",IF($D151=""," ","Check Mode of Proc"))))))))</f>
        <v/>
      </c>
      <c r="J151" s="12" t="str">
        <f t="shared" si="575"/>
        <v/>
      </c>
      <c r="K151" s="27" t="str">
        <f t="shared" si="1"/>
        <v/>
      </c>
      <c r="L151" s="12" t="str">
        <f t="shared" ref="L151:Q151" si="576">IF($D151="Public Bidding","Date Required",IF($D151="Shopping","Date Required",IF($D151="Small Value Procurement","Date Required",IF($D151="Lease of Venue","Date Required",IF($D151="Agency to Agency","Date Required",IF($D151="Direct Contracting","Date Required",IF($D151="Emergency Cases","Date Required",IF($D151=""," ","Check Mode of Proc"))))))))</f>
        <v/>
      </c>
      <c r="M151" s="12" t="str">
        <f t="shared" si="576"/>
        <v/>
      </c>
      <c r="N151" s="28" t="str">
        <f t="shared" si="576"/>
        <v/>
      </c>
      <c r="O151" s="28" t="str">
        <f t="shared" si="576"/>
        <v/>
      </c>
      <c r="P151" s="28" t="str">
        <f t="shared" si="576"/>
        <v/>
      </c>
      <c r="Q151" s="28" t="str">
        <f t="shared" si="576"/>
        <v/>
      </c>
      <c r="R151" s="36" t="s">
        <v>38</v>
      </c>
      <c r="S151" s="37">
        <f t="shared" si="496"/>
        <v>0</v>
      </c>
      <c r="T151" s="41"/>
      <c r="U151" s="43"/>
      <c r="V151" s="37">
        <f t="shared" si="226"/>
        <v>0</v>
      </c>
      <c r="W151" s="41"/>
      <c r="X151" s="35"/>
      <c r="Y151" s="36" t="str">
        <f t="shared" ref="Y151:AE151" si="577">IF($D151="Public Bidding","Date Required",IF($D151="Shopping","n/a",IF($D151="Small Value Procurement","n/a",IF($D151="Lease of Venue","n/a",IF($D151="Agency to Agency","n/a",IF($D151="Direct Contracting","n/a",IF($D151="Emergency Cases","n/a","Check Mode of Proc")))))))</f>
        <v>Check Mode of Proc</v>
      </c>
      <c r="Z151" s="36" t="str">
        <f t="shared" si="577"/>
        <v>Check Mode of Proc</v>
      </c>
      <c r="AA151" s="36" t="str">
        <f t="shared" si="577"/>
        <v>Check Mode of Proc</v>
      </c>
      <c r="AB151" s="36" t="str">
        <f t="shared" si="577"/>
        <v>Check Mode of Proc</v>
      </c>
      <c r="AC151" s="36" t="str">
        <f t="shared" si="577"/>
        <v>Check Mode of Proc</v>
      </c>
      <c r="AD151" s="36" t="str">
        <f t="shared" si="577"/>
        <v>Check Mode of Proc</v>
      </c>
      <c r="AE151" s="36" t="str">
        <f t="shared" si="577"/>
        <v>Check Mode of Proc</v>
      </c>
      <c r="AF151" s="50"/>
      <c r="AG151" s="64"/>
      <c r="AH151" s="12"/>
      <c r="AI151" s="18"/>
      <c r="AJ151" s="12"/>
      <c r="AK151" s="78"/>
      <c r="AL151" s="78"/>
      <c r="AM151" s="78"/>
      <c r="AN151" s="79"/>
      <c r="AO151" s="78"/>
      <c r="AP151" s="78"/>
      <c r="AQ151" s="78"/>
      <c r="AR151" s="78"/>
      <c r="AS151" s="78"/>
      <c r="AT151" s="78"/>
      <c r="AU151" s="78"/>
      <c r="AV151" s="78"/>
      <c r="AW151" s="78"/>
      <c r="AX151" s="83"/>
      <c r="AY151" s="78"/>
      <c r="AZ151" s="84"/>
      <c r="BA151" s="78"/>
      <c r="BB151" s="78"/>
      <c r="BC151" s="78"/>
    </row>
    <row r="152" spans="1:55" ht="39" customHeight="1">
      <c r="A152" s="10" t="str">
        <f>IF(C152=0,"  ",VLOOKUP(C152,CODES!$A$1:$B$143,2,FALSE))</f>
        <v/>
      </c>
      <c r="B152" s="18"/>
      <c r="C152" s="12"/>
      <c r="D152" s="16"/>
      <c r="E152" s="13" t="str">
        <f t="shared" ref="E152:H152" si="578">IF($D152="Public Bidding","Date Required",IF($D152="Shopping","n/a",IF($D152="Small Value Procurement","n/a",IF($D152="Lease of Venue","n/a",IF($D152="Agency to Agency","n/a",IF($D152="Direct Contracting","n/a",IF($D152="Emergency Cases","n/a",IF($D152=""," ","Check Mode of Proc"))))))))</f>
        <v/>
      </c>
      <c r="F152" s="13" t="str">
        <f t="shared" si="578"/>
        <v/>
      </c>
      <c r="G152" s="13" t="str">
        <f t="shared" si="578"/>
        <v/>
      </c>
      <c r="H152" s="13" t="str">
        <f t="shared" si="578"/>
        <v/>
      </c>
      <c r="I152" s="12" t="str">
        <f t="shared" ref="I152:J152" si="579">IF($D152="Public Bidding","Date Required",IF($D152="Shopping","Date Required",IF($D152="Small Value Procurement","Date Required",IF($D152="Lease of Venue","Date Required",IF($D152="Agency to Agency","Date Required",IF($D152="Direct Contracting","Date Required",IF($D152="Emergency Cases","Date Required",IF($D152=""," ","Check Mode of Proc"))))))))</f>
        <v/>
      </c>
      <c r="J152" s="12" t="str">
        <f t="shared" si="579"/>
        <v/>
      </c>
      <c r="K152" s="27" t="str">
        <f t="shared" si="1"/>
        <v/>
      </c>
      <c r="L152" s="12" t="str">
        <f t="shared" ref="L152:Q152" si="580">IF($D152="Public Bidding","Date Required",IF($D152="Shopping","Date Required",IF($D152="Small Value Procurement","Date Required",IF($D152="Lease of Venue","Date Required",IF($D152="Agency to Agency","Date Required",IF($D152="Direct Contracting","Date Required",IF($D152="Emergency Cases","Date Required",IF($D152=""," ","Check Mode of Proc"))))))))</f>
        <v/>
      </c>
      <c r="M152" s="12" t="str">
        <f t="shared" si="580"/>
        <v/>
      </c>
      <c r="N152" s="28" t="str">
        <f t="shared" si="580"/>
        <v/>
      </c>
      <c r="O152" s="28" t="str">
        <f t="shared" si="580"/>
        <v/>
      </c>
      <c r="P152" s="28" t="str">
        <f t="shared" si="580"/>
        <v/>
      </c>
      <c r="Q152" s="28" t="str">
        <f t="shared" si="580"/>
        <v/>
      </c>
      <c r="R152" s="36" t="s">
        <v>38</v>
      </c>
      <c r="S152" s="37">
        <f t="shared" si="496"/>
        <v>0</v>
      </c>
      <c r="T152" s="41"/>
      <c r="U152" s="43"/>
      <c r="V152" s="37">
        <f t="shared" si="226"/>
        <v>0</v>
      </c>
      <c r="W152" s="41"/>
      <c r="X152" s="35"/>
      <c r="Y152" s="36" t="str">
        <f t="shared" ref="Y152:AE152" si="581">IF($D152="Public Bidding","Date Required",IF($D152="Shopping","n/a",IF($D152="Small Value Procurement","n/a",IF($D152="Lease of Venue","n/a",IF($D152="Agency to Agency","n/a",IF($D152="Direct Contracting","n/a",IF($D152="Emergency Cases","n/a","Check Mode of Proc")))))))</f>
        <v>Check Mode of Proc</v>
      </c>
      <c r="Z152" s="36" t="str">
        <f t="shared" si="581"/>
        <v>Check Mode of Proc</v>
      </c>
      <c r="AA152" s="36" t="str">
        <f t="shared" si="581"/>
        <v>Check Mode of Proc</v>
      </c>
      <c r="AB152" s="36" t="str">
        <f t="shared" si="581"/>
        <v>Check Mode of Proc</v>
      </c>
      <c r="AC152" s="36" t="str">
        <f t="shared" si="581"/>
        <v>Check Mode of Proc</v>
      </c>
      <c r="AD152" s="36" t="str">
        <f t="shared" si="581"/>
        <v>Check Mode of Proc</v>
      </c>
      <c r="AE152" s="36" t="str">
        <f t="shared" si="581"/>
        <v>Check Mode of Proc</v>
      </c>
      <c r="AF152" s="50"/>
      <c r="AG152" s="64"/>
      <c r="AH152" s="12"/>
      <c r="AI152" s="18"/>
      <c r="AJ152" s="12"/>
      <c r="AK152" s="78"/>
      <c r="AL152" s="78"/>
      <c r="AM152" s="78"/>
      <c r="AN152" s="79"/>
      <c r="AO152" s="78"/>
      <c r="AP152" s="78"/>
      <c r="AQ152" s="78"/>
      <c r="AR152" s="78"/>
      <c r="AS152" s="78"/>
      <c r="AT152" s="78"/>
      <c r="AU152" s="78"/>
      <c r="AV152" s="78"/>
      <c r="AW152" s="78"/>
      <c r="AX152" s="83"/>
      <c r="AY152" s="78"/>
      <c r="AZ152" s="84"/>
      <c r="BA152" s="78"/>
      <c r="BB152" s="78"/>
      <c r="BC152" s="78"/>
    </row>
    <row r="153" spans="1:55" ht="62.25" customHeight="1">
      <c r="A153" s="10" t="str">
        <f>IF(C153=0,"  ",VLOOKUP(C153,CODES!$A$1:$B$143,2,FALSE))</f>
        <v/>
      </c>
      <c r="B153" s="18"/>
      <c r="C153" s="12"/>
      <c r="D153" s="16"/>
      <c r="E153" s="13" t="str">
        <f t="shared" ref="E153:H153" si="582">IF($D153="Public Bidding","Date Required",IF($D153="Shopping","n/a",IF($D153="Small Value Procurement","n/a",IF($D153="Lease of Venue","n/a",IF($D153="Agency to Agency","n/a",IF($D153="Direct Contracting","n/a",IF($D153="Emergency Cases","n/a",IF($D153=""," ","Check Mode of Proc"))))))))</f>
        <v/>
      </c>
      <c r="F153" s="13" t="str">
        <f t="shared" si="582"/>
        <v/>
      </c>
      <c r="G153" s="13" t="str">
        <f t="shared" si="582"/>
        <v/>
      </c>
      <c r="H153" s="13" t="str">
        <f t="shared" si="582"/>
        <v/>
      </c>
      <c r="I153" s="12" t="str">
        <f t="shared" ref="I153:J153" si="583">IF($D153="Public Bidding","Date Required",IF($D153="Shopping","Date Required",IF($D153="Small Value Procurement","Date Required",IF($D153="Lease of Venue","Date Required",IF($D153="Agency to Agency","Date Required",IF($D153="Direct Contracting","Date Required",IF($D153="Emergency Cases","Date Required",IF($D153=""," ","Check Mode of Proc"))))))))</f>
        <v/>
      </c>
      <c r="J153" s="12" t="str">
        <f t="shared" si="583"/>
        <v/>
      </c>
      <c r="K153" s="27" t="str">
        <f t="shared" si="1"/>
        <v/>
      </c>
      <c r="L153" s="12" t="str">
        <f t="shared" ref="L153:Q153" si="584">IF($D153="Public Bidding","Date Required",IF($D153="Shopping","Date Required",IF($D153="Small Value Procurement","Date Required",IF($D153="Lease of Venue","Date Required",IF($D153="Agency to Agency","Date Required",IF($D153="Direct Contracting","Date Required",IF($D153="Emergency Cases","Date Required",IF($D153=""," ","Check Mode of Proc"))))))))</f>
        <v/>
      </c>
      <c r="M153" s="12" t="str">
        <f t="shared" si="584"/>
        <v/>
      </c>
      <c r="N153" s="28" t="str">
        <f t="shared" si="584"/>
        <v/>
      </c>
      <c r="O153" s="28" t="str">
        <f t="shared" si="584"/>
        <v/>
      </c>
      <c r="P153" s="28" t="str">
        <f t="shared" si="584"/>
        <v/>
      </c>
      <c r="Q153" s="28" t="str">
        <f t="shared" si="584"/>
        <v/>
      </c>
      <c r="R153" s="36" t="s">
        <v>38</v>
      </c>
      <c r="S153" s="37">
        <f t="shared" si="496"/>
        <v>0</v>
      </c>
      <c r="T153" s="41"/>
      <c r="U153" s="43"/>
      <c r="V153" s="37">
        <f t="shared" si="226"/>
        <v>0</v>
      </c>
      <c r="W153" s="41"/>
      <c r="X153" s="35"/>
      <c r="Y153" s="36" t="str">
        <f t="shared" ref="Y153:AE153" si="585">IF($D153="Public Bidding","Date Required",IF($D153="Shopping","n/a",IF($D153="Small Value Procurement","n/a",IF($D153="Lease of Venue","n/a",IF($D153="Agency to Agency","n/a",IF($D153="Direct Contracting","n/a",IF($D153="Emergency Cases","n/a","Check Mode of Proc")))))))</f>
        <v>Check Mode of Proc</v>
      </c>
      <c r="Z153" s="36" t="str">
        <f t="shared" si="585"/>
        <v>Check Mode of Proc</v>
      </c>
      <c r="AA153" s="36" t="str">
        <f t="shared" si="585"/>
        <v>Check Mode of Proc</v>
      </c>
      <c r="AB153" s="36" t="str">
        <f t="shared" si="585"/>
        <v>Check Mode of Proc</v>
      </c>
      <c r="AC153" s="36" t="str">
        <f t="shared" si="585"/>
        <v>Check Mode of Proc</v>
      </c>
      <c r="AD153" s="36" t="str">
        <f t="shared" si="585"/>
        <v>Check Mode of Proc</v>
      </c>
      <c r="AE153" s="36" t="str">
        <f t="shared" si="585"/>
        <v>Check Mode of Proc</v>
      </c>
      <c r="AF153" s="50"/>
      <c r="AG153" s="64"/>
      <c r="AH153" s="12"/>
      <c r="AI153" s="18"/>
      <c r="AJ153" s="12"/>
      <c r="AK153" s="78"/>
      <c r="AL153" s="78"/>
      <c r="AM153" s="78"/>
      <c r="AN153" s="79"/>
      <c r="AO153" s="78"/>
      <c r="AP153" s="78"/>
      <c r="AQ153" s="78"/>
      <c r="AR153" s="78"/>
      <c r="AS153" s="78"/>
      <c r="AT153" s="78"/>
      <c r="AU153" s="78"/>
      <c r="AV153" s="78"/>
      <c r="AW153" s="78"/>
      <c r="AX153" s="83"/>
      <c r="AY153" s="78"/>
      <c r="AZ153" s="84"/>
      <c r="BA153" s="78"/>
      <c r="BB153" s="78"/>
      <c r="BC153" s="78"/>
    </row>
    <row r="154" spans="1:55" ht="39" customHeight="1">
      <c r="A154" s="10" t="str">
        <f>IF(C154=0,"  ",VLOOKUP(C154,CODES!$A$1:$B$143,2,FALSE))</f>
        <v/>
      </c>
      <c r="B154" s="18"/>
      <c r="C154" s="12"/>
      <c r="D154" s="16"/>
      <c r="E154" s="13" t="str">
        <f t="shared" ref="E154:H154" si="586">IF($D154="Public Bidding","Date Required",IF($D154="Shopping","n/a",IF($D154="Small Value Procurement","n/a",IF($D154="Lease of Venue","n/a",IF($D154="Agency to Agency","n/a",IF($D154="Direct Contracting","n/a",IF($D154="Emergency Cases","n/a",IF($D154=""," ","Check Mode of Proc"))))))))</f>
        <v/>
      </c>
      <c r="F154" s="13" t="str">
        <f t="shared" si="586"/>
        <v/>
      </c>
      <c r="G154" s="13" t="str">
        <f t="shared" si="586"/>
        <v/>
      </c>
      <c r="H154" s="13" t="str">
        <f t="shared" si="586"/>
        <v/>
      </c>
      <c r="I154" s="12" t="str">
        <f t="shared" ref="I154:J154" si="587">IF($D154="Public Bidding","Date Required",IF($D154="Shopping","Date Required",IF($D154="Small Value Procurement","Date Required",IF($D154="Lease of Venue","Date Required",IF($D154="Agency to Agency","Date Required",IF($D154="Direct Contracting","Date Required",IF($D154="Emergency Cases","Date Required",IF($D154=""," ","Check Mode of Proc"))))))))</f>
        <v/>
      </c>
      <c r="J154" s="12" t="str">
        <f t="shared" si="587"/>
        <v/>
      </c>
      <c r="K154" s="27" t="str">
        <f t="shared" si="1"/>
        <v/>
      </c>
      <c r="L154" s="12" t="str">
        <f t="shared" ref="L154:Q154" si="588">IF($D154="Public Bidding","Date Required",IF($D154="Shopping","Date Required",IF($D154="Small Value Procurement","Date Required",IF($D154="Lease of Venue","Date Required",IF($D154="Agency to Agency","Date Required",IF($D154="Direct Contracting","Date Required",IF($D154="Emergency Cases","Date Required",IF($D154=""," ","Check Mode of Proc"))))))))</f>
        <v/>
      </c>
      <c r="M154" s="12" t="str">
        <f t="shared" si="588"/>
        <v/>
      </c>
      <c r="N154" s="28" t="str">
        <f t="shared" si="588"/>
        <v/>
      </c>
      <c r="O154" s="28" t="str">
        <f t="shared" si="588"/>
        <v/>
      </c>
      <c r="P154" s="28" t="str">
        <f t="shared" si="588"/>
        <v/>
      </c>
      <c r="Q154" s="28" t="str">
        <f t="shared" si="588"/>
        <v/>
      </c>
      <c r="R154" s="36" t="s">
        <v>38</v>
      </c>
      <c r="S154" s="37">
        <f t="shared" si="496"/>
        <v>0</v>
      </c>
      <c r="T154" s="41"/>
      <c r="U154" s="43"/>
      <c r="V154" s="37">
        <f t="shared" si="226"/>
        <v>0</v>
      </c>
      <c r="W154" s="41"/>
      <c r="X154" s="35"/>
      <c r="Y154" s="36" t="str">
        <f t="shared" ref="Y154:AE154" si="589">IF($D154="Public Bidding","Date Required",IF($D154="Shopping","n/a",IF($D154="Small Value Procurement","n/a",IF($D154="Lease of Venue","n/a",IF($D154="Agency to Agency","n/a",IF($D154="Direct Contracting","n/a",IF($D154="Emergency Cases","n/a","Check Mode of Proc")))))))</f>
        <v>Check Mode of Proc</v>
      </c>
      <c r="Z154" s="36" t="str">
        <f t="shared" si="589"/>
        <v>Check Mode of Proc</v>
      </c>
      <c r="AA154" s="36" t="str">
        <f t="shared" si="589"/>
        <v>Check Mode of Proc</v>
      </c>
      <c r="AB154" s="36" t="str">
        <f t="shared" si="589"/>
        <v>Check Mode of Proc</v>
      </c>
      <c r="AC154" s="36" t="str">
        <f t="shared" si="589"/>
        <v>Check Mode of Proc</v>
      </c>
      <c r="AD154" s="36" t="str">
        <f t="shared" si="589"/>
        <v>Check Mode of Proc</v>
      </c>
      <c r="AE154" s="36" t="str">
        <f t="shared" si="589"/>
        <v>Check Mode of Proc</v>
      </c>
      <c r="AF154" s="50"/>
      <c r="AG154" s="64"/>
      <c r="AH154" s="12"/>
      <c r="AI154" s="18"/>
      <c r="AJ154" s="12"/>
      <c r="AK154" s="78"/>
      <c r="AL154" s="78"/>
      <c r="AM154" s="78"/>
      <c r="AN154" s="79"/>
      <c r="AO154" s="78"/>
      <c r="AP154" s="78"/>
      <c r="AQ154" s="78"/>
      <c r="AR154" s="78"/>
      <c r="AS154" s="78"/>
      <c r="AT154" s="78"/>
      <c r="AU154" s="78"/>
      <c r="AV154" s="78"/>
      <c r="AW154" s="78"/>
      <c r="AX154" s="83"/>
      <c r="AY154" s="78"/>
      <c r="AZ154" s="84"/>
      <c r="BA154" s="78"/>
      <c r="BB154" s="78"/>
      <c r="BC154" s="78"/>
    </row>
    <row r="155" spans="1:55" ht="39" customHeight="1">
      <c r="A155" s="10" t="str">
        <f>IF(C155=0,"  ",VLOOKUP(C155,CODES!$A$1:$B$143,2,FALSE))</f>
        <v/>
      </c>
      <c r="B155" s="18"/>
      <c r="C155" s="12"/>
      <c r="D155" s="16"/>
      <c r="E155" s="13" t="str">
        <f t="shared" ref="E155:H155" si="590">IF($D155="Public Bidding","Date Required",IF($D155="Shopping","n/a",IF($D155="Small Value Procurement","n/a",IF($D155="Lease of Venue","n/a",IF($D155="Agency to Agency","n/a",IF($D155="Direct Contracting","n/a",IF($D155="Emergency Cases","n/a",IF($D155=""," ","Check Mode of Proc"))))))))</f>
        <v/>
      </c>
      <c r="F155" s="13" t="str">
        <f t="shared" si="590"/>
        <v/>
      </c>
      <c r="G155" s="13" t="str">
        <f t="shared" si="590"/>
        <v/>
      </c>
      <c r="H155" s="13" t="str">
        <f t="shared" si="590"/>
        <v/>
      </c>
      <c r="I155" s="12" t="str">
        <f t="shared" ref="I155:J155" si="591">IF($D155="Public Bidding","Date Required",IF($D155="Shopping","Date Required",IF($D155="Small Value Procurement","Date Required",IF($D155="Lease of Venue","Date Required",IF($D155="Agency to Agency","Date Required",IF($D155="Direct Contracting","Date Required",IF($D155="Emergency Cases","Date Required",IF($D155=""," ","Check Mode of Proc"))))))))</f>
        <v/>
      </c>
      <c r="J155" s="12" t="str">
        <f t="shared" si="591"/>
        <v/>
      </c>
      <c r="K155" s="27" t="str">
        <f t="shared" si="1"/>
        <v/>
      </c>
      <c r="L155" s="12" t="str">
        <f t="shared" ref="L155:Q155" si="592">IF($D155="Public Bidding","Date Required",IF($D155="Shopping","Date Required",IF($D155="Small Value Procurement","Date Required",IF($D155="Lease of Venue","Date Required",IF($D155="Agency to Agency","Date Required",IF($D155="Direct Contracting","Date Required",IF($D155="Emergency Cases","Date Required",IF($D155=""," ","Check Mode of Proc"))))))))</f>
        <v/>
      </c>
      <c r="M155" s="12" t="str">
        <f t="shared" si="592"/>
        <v/>
      </c>
      <c r="N155" s="28" t="str">
        <f t="shared" si="592"/>
        <v/>
      </c>
      <c r="O155" s="28" t="str">
        <f t="shared" si="592"/>
        <v/>
      </c>
      <c r="P155" s="28" t="str">
        <f t="shared" si="592"/>
        <v/>
      </c>
      <c r="Q155" s="28" t="str">
        <f t="shared" si="592"/>
        <v/>
      </c>
      <c r="R155" s="36" t="s">
        <v>38</v>
      </c>
      <c r="S155" s="37">
        <f t="shared" si="496"/>
        <v>0</v>
      </c>
      <c r="T155" s="41"/>
      <c r="U155" s="43"/>
      <c r="V155" s="37">
        <f t="shared" si="226"/>
        <v>0</v>
      </c>
      <c r="W155" s="41"/>
      <c r="X155" s="35"/>
      <c r="Y155" s="36" t="str">
        <f t="shared" ref="Y155:AE155" si="593">IF($D155="Public Bidding","Date Required",IF($D155="Shopping","n/a",IF($D155="Small Value Procurement","n/a",IF($D155="Lease of Venue","n/a",IF($D155="Agency to Agency","n/a",IF($D155="Direct Contracting","n/a",IF($D155="Emergency Cases","n/a","Check Mode of Proc")))))))</f>
        <v>Check Mode of Proc</v>
      </c>
      <c r="Z155" s="36" t="str">
        <f t="shared" si="593"/>
        <v>Check Mode of Proc</v>
      </c>
      <c r="AA155" s="36" t="str">
        <f t="shared" si="593"/>
        <v>Check Mode of Proc</v>
      </c>
      <c r="AB155" s="36" t="str">
        <f t="shared" si="593"/>
        <v>Check Mode of Proc</v>
      </c>
      <c r="AC155" s="36" t="str">
        <f t="shared" si="593"/>
        <v>Check Mode of Proc</v>
      </c>
      <c r="AD155" s="36" t="str">
        <f t="shared" si="593"/>
        <v>Check Mode of Proc</v>
      </c>
      <c r="AE155" s="36" t="str">
        <f t="shared" si="593"/>
        <v>Check Mode of Proc</v>
      </c>
      <c r="AF155" s="50"/>
      <c r="AG155" s="64"/>
      <c r="AH155" s="12"/>
      <c r="AI155" s="18"/>
      <c r="AJ155" s="12"/>
      <c r="AK155" s="78"/>
      <c r="AL155" s="78"/>
      <c r="AM155" s="78"/>
      <c r="AN155" s="79"/>
      <c r="AO155" s="78"/>
      <c r="AP155" s="78"/>
      <c r="AQ155" s="78"/>
      <c r="AR155" s="78"/>
      <c r="AS155" s="78"/>
      <c r="AT155" s="78"/>
      <c r="AU155" s="78"/>
      <c r="AV155" s="78"/>
      <c r="AW155" s="78"/>
      <c r="AX155" s="83"/>
      <c r="AY155" s="78"/>
      <c r="AZ155" s="84"/>
      <c r="BA155" s="78"/>
      <c r="BB155" s="78"/>
      <c r="BC155" s="78"/>
    </row>
    <row r="156" spans="1:55" ht="39" customHeight="1">
      <c r="A156" s="10" t="str">
        <f>IF(C156=0,"  ",VLOOKUP(C156,CODES!$A$1:$B$143,2,FALSE))</f>
        <v/>
      </c>
      <c r="B156" s="18"/>
      <c r="C156" s="12"/>
      <c r="D156" s="16"/>
      <c r="E156" s="13" t="str">
        <f t="shared" ref="E156:H156" si="594">IF($D156="Public Bidding","Date Required",IF($D156="Shopping","n/a",IF($D156="Small Value Procurement","n/a",IF($D156="Lease of Venue","n/a",IF($D156="Agency to Agency","n/a",IF($D156="Direct Contracting","n/a",IF($D156="Emergency Cases","n/a",IF($D156=""," ","Check Mode of Proc"))))))))</f>
        <v/>
      </c>
      <c r="F156" s="13" t="str">
        <f t="shared" si="594"/>
        <v/>
      </c>
      <c r="G156" s="13" t="str">
        <f t="shared" si="594"/>
        <v/>
      </c>
      <c r="H156" s="13" t="str">
        <f t="shared" si="594"/>
        <v/>
      </c>
      <c r="I156" s="12" t="str">
        <f t="shared" ref="I156:J156" si="595">IF($D156="Public Bidding","Date Required",IF($D156="Shopping","Date Required",IF($D156="Small Value Procurement","Date Required",IF($D156="Lease of Venue","Date Required",IF($D156="Agency to Agency","Date Required",IF($D156="Direct Contracting","Date Required",IF($D156="Emergency Cases","Date Required",IF($D156=""," ","Check Mode of Proc"))))))))</f>
        <v/>
      </c>
      <c r="J156" s="12" t="str">
        <f t="shared" si="595"/>
        <v/>
      </c>
      <c r="K156" s="27" t="str">
        <f t="shared" si="1"/>
        <v/>
      </c>
      <c r="L156" s="12" t="str">
        <f t="shared" ref="L156:Q156" si="596">IF($D156="Public Bidding","Date Required",IF($D156="Shopping","Date Required",IF($D156="Small Value Procurement","Date Required",IF($D156="Lease of Venue","Date Required",IF($D156="Agency to Agency","Date Required",IF($D156="Direct Contracting","Date Required",IF($D156="Emergency Cases","Date Required",IF($D156=""," ","Check Mode of Proc"))))))))</f>
        <v/>
      </c>
      <c r="M156" s="12" t="str">
        <f t="shared" si="596"/>
        <v/>
      </c>
      <c r="N156" s="28" t="str">
        <f t="shared" si="596"/>
        <v/>
      </c>
      <c r="O156" s="28" t="str">
        <f t="shared" si="596"/>
        <v/>
      </c>
      <c r="P156" s="28" t="str">
        <f t="shared" si="596"/>
        <v/>
      </c>
      <c r="Q156" s="28" t="str">
        <f t="shared" si="596"/>
        <v/>
      </c>
      <c r="R156" s="36" t="s">
        <v>38</v>
      </c>
      <c r="S156" s="37">
        <f t="shared" si="496"/>
        <v>0</v>
      </c>
      <c r="T156" s="41"/>
      <c r="U156" s="43"/>
      <c r="V156" s="37">
        <f t="shared" si="226"/>
        <v>0</v>
      </c>
      <c r="W156" s="41"/>
      <c r="X156" s="35"/>
      <c r="Y156" s="36" t="str">
        <f t="shared" ref="Y156:AE156" si="597">IF($D156="Public Bidding","Date Required",IF($D156="Shopping","n/a",IF($D156="Small Value Procurement","n/a",IF($D156="Lease of Venue","n/a",IF($D156="Agency to Agency","n/a",IF($D156="Direct Contracting","n/a",IF($D156="Emergency Cases","n/a","Check Mode of Proc")))))))</f>
        <v>Check Mode of Proc</v>
      </c>
      <c r="Z156" s="36" t="str">
        <f t="shared" si="597"/>
        <v>Check Mode of Proc</v>
      </c>
      <c r="AA156" s="36" t="str">
        <f t="shared" si="597"/>
        <v>Check Mode of Proc</v>
      </c>
      <c r="AB156" s="36" t="str">
        <f t="shared" si="597"/>
        <v>Check Mode of Proc</v>
      </c>
      <c r="AC156" s="36" t="str">
        <f t="shared" si="597"/>
        <v>Check Mode of Proc</v>
      </c>
      <c r="AD156" s="36" t="str">
        <f t="shared" si="597"/>
        <v>Check Mode of Proc</v>
      </c>
      <c r="AE156" s="36" t="str">
        <f t="shared" si="597"/>
        <v>Check Mode of Proc</v>
      </c>
      <c r="AF156" s="50"/>
      <c r="AG156" s="64"/>
      <c r="AH156" s="12"/>
      <c r="AI156" s="18"/>
      <c r="AJ156" s="12"/>
      <c r="AK156" s="78"/>
      <c r="AL156" s="78"/>
      <c r="AM156" s="78"/>
      <c r="AN156" s="79"/>
      <c r="AO156" s="78"/>
      <c r="AP156" s="78"/>
      <c r="AQ156" s="78"/>
      <c r="AR156" s="78"/>
      <c r="AS156" s="78"/>
      <c r="AT156" s="78"/>
      <c r="AU156" s="78"/>
      <c r="AV156" s="78"/>
      <c r="AW156" s="78"/>
      <c r="AX156" s="83"/>
      <c r="AY156" s="78"/>
      <c r="AZ156" s="84"/>
      <c r="BA156" s="78"/>
      <c r="BB156" s="78"/>
      <c r="BC156" s="78"/>
    </row>
    <row r="157" spans="1:55" ht="56.25" customHeight="1">
      <c r="A157" s="10" t="str">
        <f>IF(C157=0,"  ",VLOOKUP(C157,CODES!$A$1:$B$143,2,FALSE))</f>
        <v/>
      </c>
      <c r="B157" s="18"/>
      <c r="C157" s="12"/>
      <c r="D157" s="16"/>
      <c r="E157" s="13" t="str">
        <f t="shared" ref="E157:H157" si="598">IF($D157="Public Bidding","Date Required",IF($D157="Shopping","n/a",IF($D157="Small Value Procurement","n/a",IF($D157="Lease of Venue","n/a",IF($D157="Agency to Agency","n/a",IF($D157="Direct Contracting","n/a",IF($D157="Emergency Cases","n/a",IF($D157=""," ","Check Mode of Proc"))))))))</f>
        <v/>
      </c>
      <c r="F157" s="13" t="str">
        <f t="shared" si="598"/>
        <v/>
      </c>
      <c r="G157" s="13" t="str">
        <f t="shared" si="598"/>
        <v/>
      </c>
      <c r="H157" s="13" t="str">
        <f t="shared" si="598"/>
        <v/>
      </c>
      <c r="I157" s="12" t="str">
        <f t="shared" ref="I157:J157" si="599">IF($D157="Public Bidding","Date Required",IF($D157="Shopping","Date Required",IF($D157="Small Value Procurement","Date Required",IF($D157="Lease of Venue","Date Required",IF($D157="Agency to Agency","Date Required",IF($D157="Direct Contracting","Date Required",IF($D157="Emergency Cases","Date Required",IF($D157=""," ","Check Mode of Proc"))))))))</f>
        <v/>
      </c>
      <c r="J157" s="12" t="str">
        <f t="shared" si="599"/>
        <v/>
      </c>
      <c r="K157" s="27" t="str">
        <f t="shared" si="1"/>
        <v/>
      </c>
      <c r="L157" s="12" t="str">
        <f t="shared" ref="L157:Q157" si="600">IF($D157="Public Bidding","Date Required",IF($D157="Shopping","Date Required",IF($D157="Small Value Procurement","Date Required",IF($D157="Lease of Venue","Date Required",IF($D157="Agency to Agency","Date Required",IF($D157="Direct Contracting","Date Required",IF($D157="Emergency Cases","Date Required",IF($D157=""," ","Check Mode of Proc"))))))))</f>
        <v/>
      </c>
      <c r="M157" s="12" t="str">
        <f t="shared" si="600"/>
        <v/>
      </c>
      <c r="N157" s="28" t="str">
        <f t="shared" si="600"/>
        <v/>
      </c>
      <c r="O157" s="28" t="str">
        <f t="shared" si="600"/>
        <v/>
      </c>
      <c r="P157" s="28" t="str">
        <f t="shared" si="600"/>
        <v/>
      </c>
      <c r="Q157" s="28" t="str">
        <f t="shared" si="600"/>
        <v/>
      </c>
      <c r="R157" s="36" t="s">
        <v>38</v>
      </c>
      <c r="S157" s="37">
        <f t="shared" si="496"/>
        <v>0</v>
      </c>
      <c r="T157" s="41"/>
      <c r="U157" s="43"/>
      <c r="V157" s="37">
        <f t="shared" si="226"/>
        <v>0</v>
      </c>
      <c r="W157" s="41"/>
      <c r="X157" s="35"/>
      <c r="Y157" s="36" t="str">
        <f t="shared" ref="Y157:AE157" si="601">IF($D157="Public Bidding","Date Required",IF($D157="Shopping","n/a",IF($D157="Small Value Procurement","n/a",IF($D157="Lease of Venue","n/a",IF($D157="Agency to Agency","n/a",IF($D157="Direct Contracting","n/a",IF($D157="Emergency Cases","n/a","Check Mode of Proc")))))))</f>
        <v>Check Mode of Proc</v>
      </c>
      <c r="Z157" s="36" t="str">
        <f t="shared" si="601"/>
        <v>Check Mode of Proc</v>
      </c>
      <c r="AA157" s="36" t="str">
        <f t="shared" si="601"/>
        <v>Check Mode of Proc</v>
      </c>
      <c r="AB157" s="36" t="str">
        <f t="shared" si="601"/>
        <v>Check Mode of Proc</v>
      </c>
      <c r="AC157" s="36" t="str">
        <f t="shared" si="601"/>
        <v>Check Mode of Proc</v>
      </c>
      <c r="AD157" s="36" t="str">
        <f t="shared" si="601"/>
        <v>Check Mode of Proc</v>
      </c>
      <c r="AE157" s="36" t="str">
        <f t="shared" si="601"/>
        <v>Check Mode of Proc</v>
      </c>
      <c r="AF157" s="50"/>
      <c r="AG157" s="64"/>
      <c r="AH157" s="12"/>
      <c r="AI157" s="18"/>
      <c r="AJ157" s="12"/>
      <c r="AK157" s="78"/>
      <c r="AL157" s="78"/>
      <c r="AM157" s="78"/>
      <c r="AN157" s="79"/>
      <c r="AO157" s="78"/>
      <c r="AP157" s="78"/>
      <c r="AQ157" s="78"/>
      <c r="AR157" s="78"/>
      <c r="AS157" s="78"/>
      <c r="AT157" s="78"/>
      <c r="AU157" s="78"/>
      <c r="AV157" s="78"/>
      <c r="AW157" s="78"/>
      <c r="AX157" s="83"/>
      <c r="AY157" s="78"/>
      <c r="AZ157" s="84"/>
      <c r="BA157" s="78"/>
      <c r="BB157" s="78"/>
      <c r="BC157" s="78"/>
    </row>
    <row r="158" spans="1:55" ht="39" customHeight="1">
      <c r="A158" s="10" t="str">
        <f>IF(C158=0,"  ",VLOOKUP(C158,CODES!$A$1:$B$143,2,FALSE))</f>
        <v/>
      </c>
      <c r="B158" s="18"/>
      <c r="C158" s="12"/>
      <c r="D158" s="16"/>
      <c r="E158" s="13" t="str">
        <f t="shared" ref="E158:H158" si="602">IF($D158="Public Bidding","Date Required",IF($D158="Shopping","n/a",IF($D158="Small Value Procurement","n/a",IF($D158="Lease of Venue","n/a",IF($D158="Agency to Agency","n/a",IF($D158="Direct Contracting","n/a",IF($D158="Emergency Cases","n/a",IF($D158=""," ","Check Mode of Proc"))))))))</f>
        <v/>
      </c>
      <c r="F158" s="13" t="str">
        <f t="shared" si="602"/>
        <v/>
      </c>
      <c r="G158" s="13" t="str">
        <f t="shared" si="602"/>
        <v/>
      </c>
      <c r="H158" s="13" t="str">
        <f t="shared" si="602"/>
        <v/>
      </c>
      <c r="I158" s="12" t="str">
        <f t="shared" ref="I158:J158" si="603">IF($D158="Public Bidding","Date Required",IF($D158="Shopping","Date Required",IF($D158="Small Value Procurement","Date Required",IF($D158="Lease of Venue","Date Required",IF($D158="Agency to Agency","Date Required",IF($D158="Direct Contracting","Date Required",IF($D158="Emergency Cases","Date Required",IF($D158=""," ","Check Mode of Proc"))))))))</f>
        <v/>
      </c>
      <c r="J158" s="12" t="str">
        <f t="shared" si="603"/>
        <v/>
      </c>
      <c r="K158" s="27" t="str">
        <f t="shared" si="1"/>
        <v/>
      </c>
      <c r="L158" s="12" t="str">
        <f t="shared" ref="L158:Q158" si="604">IF($D158="Public Bidding","Date Required",IF($D158="Shopping","Date Required",IF($D158="Small Value Procurement","Date Required",IF($D158="Lease of Venue","Date Required",IF($D158="Agency to Agency","Date Required",IF($D158="Direct Contracting","Date Required",IF($D158="Emergency Cases","Date Required",IF($D158=""," ","Check Mode of Proc"))))))))</f>
        <v/>
      </c>
      <c r="M158" s="12" t="str">
        <f t="shared" si="604"/>
        <v/>
      </c>
      <c r="N158" s="28" t="str">
        <f t="shared" si="604"/>
        <v/>
      </c>
      <c r="O158" s="28" t="str">
        <f t="shared" si="604"/>
        <v/>
      </c>
      <c r="P158" s="28" t="str">
        <f t="shared" si="604"/>
        <v/>
      </c>
      <c r="Q158" s="28" t="str">
        <f t="shared" si="604"/>
        <v/>
      </c>
      <c r="R158" s="36" t="s">
        <v>38</v>
      </c>
      <c r="S158" s="37">
        <f t="shared" si="496"/>
        <v>0</v>
      </c>
      <c r="T158" s="41"/>
      <c r="U158" s="43"/>
      <c r="V158" s="37">
        <f t="shared" si="226"/>
        <v>0</v>
      </c>
      <c r="W158" s="41"/>
      <c r="X158" s="35"/>
      <c r="Y158" s="36" t="str">
        <f t="shared" ref="Y158:AE158" si="605">IF($D158="Public Bidding","Date Required",IF($D158="Shopping","n/a",IF($D158="Small Value Procurement","n/a",IF($D158="Lease of Venue","n/a",IF($D158="Agency to Agency","n/a",IF($D158="Direct Contracting","n/a",IF($D158="Emergency Cases","n/a","Check Mode of Proc")))))))</f>
        <v>Check Mode of Proc</v>
      </c>
      <c r="Z158" s="36" t="str">
        <f t="shared" si="605"/>
        <v>Check Mode of Proc</v>
      </c>
      <c r="AA158" s="36" t="str">
        <f t="shared" si="605"/>
        <v>Check Mode of Proc</v>
      </c>
      <c r="AB158" s="36" t="str">
        <f t="shared" si="605"/>
        <v>Check Mode of Proc</v>
      </c>
      <c r="AC158" s="36" t="str">
        <f t="shared" si="605"/>
        <v>Check Mode of Proc</v>
      </c>
      <c r="AD158" s="36" t="str">
        <f t="shared" si="605"/>
        <v>Check Mode of Proc</v>
      </c>
      <c r="AE158" s="36" t="str">
        <f t="shared" si="605"/>
        <v>Check Mode of Proc</v>
      </c>
      <c r="AF158" s="50"/>
      <c r="AG158" s="64"/>
      <c r="AH158" s="12"/>
      <c r="AI158" s="18"/>
      <c r="AJ158" s="12"/>
      <c r="AK158" s="78"/>
      <c r="AL158" s="78"/>
      <c r="AM158" s="78"/>
      <c r="AN158" s="79"/>
      <c r="AO158" s="78"/>
      <c r="AP158" s="78"/>
      <c r="AQ158" s="78"/>
      <c r="AR158" s="78"/>
      <c r="AS158" s="78"/>
      <c r="AT158" s="78"/>
      <c r="AU158" s="78"/>
      <c r="AV158" s="78"/>
      <c r="AW158" s="78"/>
      <c r="AX158" s="83"/>
      <c r="AY158" s="78"/>
      <c r="AZ158" s="84"/>
      <c r="BA158" s="78"/>
      <c r="BB158" s="78"/>
      <c r="BC158" s="78"/>
    </row>
    <row r="159" spans="1:55" ht="39" customHeight="1">
      <c r="A159" s="10" t="str">
        <f>IF(C159=0,"  ",VLOOKUP(C159,CODES!$A$1:$B$143,2,FALSE))</f>
        <v/>
      </c>
      <c r="B159" s="18"/>
      <c r="C159" s="12"/>
      <c r="D159" s="16"/>
      <c r="E159" s="13" t="str">
        <f t="shared" ref="E159:H159" si="606">IF($D159="Public Bidding","Date Required",IF($D159="Shopping","n/a",IF($D159="Small Value Procurement","n/a",IF($D159="Lease of Venue","n/a",IF($D159="Agency to Agency","n/a",IF($D159="Direct Contracting","n/a",IF($D159="Emergency Cases","n/a",IF($D159=""," ","Check Mode of Proc"))))))))</f>
        <v/>
      </c>
      <c r="F159" s="13" t="str">
        <f t="shared" si="606"/>
        <v/>
      </c>
      <c r="G159" s="13" t="str">
        <f t="shared" si="606"/>
        <v/>
      </c>
      <c r="H159" s="13" t="str">
        <f t="shared" si="606"/>
        <v/>
      </c>
      <c r="I159" s="12" t="str">
        <f t="shared" ref="I159:J159" si="607">IF($D159="Public Bidding","Date Required",IF($D159="Shopping","Date Required",IF($D159="Small Value Procurement","Date Required",IF($D159="Lease of Venue","Date Required",IF($D159="Agency to Agency","Date Required",IF($D159="Direct Contracting","Date Required",IF($D159="Emergency Cases","Date Required",IF($D159=""," ","Check Mode of Proc"))))))))</f>
        <v/>
      </c>
      <c r="J159" s="12" t="str">
        <f t="shared" si="607"/>
        <v/>
      </c>
      <c r="K159" s="27" t="str">
        <f t="shared" si="1"/>
        <v/>
      </c>
      <c r="L159" s="12" t="str">
        <f t="shared" ref="L159:Q159" si="608">IF($D159="Public Bidding","Date Required",IF($D159="Shopping","Date Required",IF($D159="Small Value Procurement","Date Required",IF($D159="Lease of Venue","Date Required",IF($D159="Agency to Agency","Date Required",IF($D159="Direct Contracting","Date Required",IF($D159="Emergency Cases","Date Required",IF($D159=""," ","Check Mode of Proc"))))))))</f>
        <v/>
      </c>
      <c r="M159" s="12" t="str">
        <f t="shared" si="608"/>
        <v/>
      </c>
      <c r="N159" s="28" t="str">
        <f t="shared" si="608"/>
        <v/>
      </c>
      <c r="O159" s="28" t="str">
        <f t="shared" si="608"/>
        <v/>
      </c>
      <c r="P159" s="28" t="str">
        <f t="shared" si="608"/>
        <v/>
      </c>
      <c r="Q159" s="28" t="str">
        <f t="shared" si="608"/>
        <v/>
      </c>
      <c r="R159" s="36" t="s">
        <v>38</v>
      </c>
      <c r="S159" s="37">
        <f t="shared" si="496"/>
        <v>0</v>
      </c>
      <c r="T159" s="41"/>
      <c r="U159" s="43"/>
      <c r="V159" s="37">
        <f t="shared" si="226"/>
        <v>0</v>
      </c>
      <c r="W159" s="41"/>
      <c r="X159" s="35"/>
      <c r="Y159" s="36" t="str">
        <f t="shared" ref="Y159:AE159" si="609">IF($D159="Public Bidding","Date Required",IF($D159="Shopping","n/a",IF($D159="Small Value Procurement","n/a",IF($D159="Lease of Venue","n/a",IF($D159="Agency to Agency","n/a",IF($D159="Direct Contracting","n/a",IF($D159="Emergency Cases","n/a","Check Mode of Proc")))))))</f>
        <v>Check Mode of Proc</v>
      </c>
      <c r="Z159" s="36" t="str">
        <f t="shared" si="609"/>
        <v>Check Mode of Proc</v>
      </c>
      <c r="AA159" s="36" t="str">
        <f t="shared" si="609"/>
        <v>Check Mode of Proc</v>
      </c>
      <c r="AB159" s="36" t="str">
        <f t="shared" si="609"/>
        <v>Check Mode of Proc</v>
      </c>
      <c r="AC159" s="36" t="str">
        <f t="shared" si="609"/>
        <v>Check Mode of Proc</v>
      </c>
      <c r="AD159" s="36" t="str">
        <f t="shared" si="609"/>
        <v>Check Mode of Proc</v>
      </c>
      <c r="AE159" s="36" t="str">
        <f t="shared" si="609"/>
        <v>Check Mode of Proc</v>
      </c>
      <c r="AF159" s="50"/>
      <c r="AG159" s="64"/>
      <c r="AH159" s="12"/>
      <c r="AI159" s="18"/>
      <c r="AJ159" s="12"/>
      <c r="AK159" s="78"/>
      <c r="AL159" s="78"/>
      <c r="AM159" s="78"/>
      <c r="AN159" s="79"/>
      <c r="AO159" s="78"/>
      <c r="AP159" s="78"/>
      <c r="AQ159" s="78"/>
      <c r="AR159" s="78"/>
      <c r="AS159" s="78"/>
      <c r="AT159" s="78"/>
      <c r="AU159" s="78"/>
      <c r="AV159" s="78"/>
      <c r="AW159" s="78"/>
      <c r="AX159" s="83"/>
      <c r="AY159" s="78"/>
      <c r="AZ159" s="84"/>
      <c r="BA159" s="78"/>
      <c r="BB159" s="78"/>
      <c r="BC159" s="78"/>
    </row>
    <row r="160" spans="1:55" ht="39" customHeight="1">
      <c r="A160" s="10" t="str">
        <f>IF(C160=0,"  ",VLOOKUP(C160,CODES!$A$1:$B$143,2,FALSE))</f>
        <v/>
      </c>
      <c r="B160" s="18"/>
      <c r="C160" s="12"/>
      <c r="D160" s="16"/>
      <c r="E160" s="13" t="str">
        <f t="shared" ref="E160:H160" si="610">IF($D160="Public Bidding","Date Required",IF($D160="Shopping","n/a",IF($D160="Small Value Procurement","n/a",IF($D160="Lease of Venue","n/a",IF($D160="Agency to Agency","n/a",IF($D160="Direct Contracting","n/a",IF($D160="Emergency Cases","n/a",IF($D160=""," ","Check Mode of Proc"))))))))</f>
        <v/>
      </c>
      <c r="F160" s="13" t="str">
        <f t="shared" si="610"/>
        <v/>
      </c>
      <c r="G160" s="13" t="str">
        <f t="shared" si="610"/>
        <v/>
      </c>
      <c r="H160" s="13" t="str">
        <f t="shared" si="610"/>
        <v/>
      </c>
      <c r="I160" s="12" t="str">
        <f t="shared" ref="I160:J160" si="611">IF($D160="Public Bidding","Date Required",IF($D160="Shopping","Date Required",IF($D160="Small Value Procurement","Date Required",IF($D160="Lease of Venue","Date Required",IF($D160="Agency to Agency","Date Required",IF($D160="Direct Contracting","Date Required",IF($D160="Emergency Cases","Date Required",IF($D160=""," ","Check Mode of Proc"))))))))</f>
        <v/>
      </c>
      <c r="J160" s="12" t="str">
        <f t="shared" si="611"/>
        <v/>
      </c>
      <c r="K160" s="27" t="str">
        <f t="shared" si="1"/>
        <v/>
      </c>
      <c r="L160" s="12" t="str">
        <f t="shared" ref="L160:Q160" si="612">IF($D160="Public Bidding","Date Required",IF($D160="Shopping","Date Required",IF($D160="Small Value Procurement","Date Required",IF($D160="Lease of Venue","Date Required",IF($D160="Agency to Agency","Date Required",IF($D160="Direct Contracting","Date Required",IF($D160="Emergency Cases","Date Required",IF($D160=""," ","Check Mode of Proc"))))))))</f>
        <v/>
      </c>
      <c r="M160" s="12" t="str">
        <f t="shared" si="612"/>
        <v/>
      </c>
      <c r="N160" s="28" t="str">
        <f t="shared" si="612"/>
        <v/>
      </c>
      <c r="O160" s="28" t="str">
        <f t="shared" si="612"/>
        <v/>
      </c>
      <c r="P160" s="28" t="str">
        <f t="shared" si="612"/>
        <v/>
      </c>
      <c r="Q160" s="28" t="str">
        <f t="shared" si="612"/>
        <v/>
      </c>
      <c r="R160" s="36" t="s">
        <v>38</v>
      </c>
      <c r="S160" s="37">
        <f t="shared" si="496"/>
        <v>0</v>
      </c>
      <c r="T160" s="41"/>
      <c r="U160" s="43"/>
      <c r="V160" s="37">
        <f t="shared" si="226"/>
        <v>0</v>
      </c>
      <c r="W160" s="41"/>
      <c r="X160" s="35"/>
      <c r="Y160" s="36" t="str">
        <f t="shared" ref="Y160:AE160" si="613">IF($D160="Public Bidding","Date Required",IF($D160="Shopping","n/a",IF($D160="Small Value Procurement","n/a",IF($D160="Lease of Venue","n/a",IF($D160="Agency to Agency","n/a",IF($D160="Direct Contracting","n/a",IF($D160="Emergency Cases","n/a","Check Mode of Proc")))))))</f>
        <v>Check Mode of Proc</v>
      </c>
      <c r="Z160" s="36" t="str">
        <f t="shared" si="613"/>
        <v>Check Mode of Proc</v>
      </c>
      <c r="AA160" s="36" t="str">
        <f t="shared" si="613"/>
        <v>Check Mode of Proc</v>
      </c>
      <c r="AB160" s="36" t="str">
        <f t="shared" si="613"/>
        <v>Check Mode of Proc</v>
      </c>
      <c r="AC160" s="36" t="str">
        <f t="shared" si="613"/>
        <v>Check Mode of Proc</v>
      </c>
      <c r="AD160" s="36" t="str">
        <f t="shared" si="613"/>
        <v>Check Mode of Proc</v>
      </c>
      <c r="AE160" s="36" t="str">
        <f t="shared" si="613"/>
        <v>Check Mode of Proc</v>
      </c>
      <c r="AF160" s="50"/>
      <c r="AG160" s="64"/>
      <c r="AH160" s="12"/>
      <c r="AI160" s="18"/>
      <c r="AJ160" s="12"/>
      <c r="AK160" s="78"/>
      <c r="AL160" s="78"/>
      <c r="AM160" s="78"/>
      <c r="AN160" s="79"/>
      <c r="AO160" s="78"/>
      <c r="AP160" s="78"/>
      <c r="AQ160" s="78"/>
      <c r="AR160" s="78"/>
      <c r="AS160" s="78"/>
      <c r="AT160" s="78"/>
      <c r="AU160" s="78"/>
      <c r="AV160" s="78"/>
      <c r="AW160" s="78"/>
      <c r="AX160" s="83"/>
      <c r="AY160" s="78"/>
      <c r="AZ160" s="84"/>
      <c r="BA160" s="78"/>
      <c r="BB160" s="78"/>
      <c r="BC160" s="78"/>
    </row>
    <row r="161" spans="1:55" ht="39" customHeight="1">
      <c r="A161" s="10" t="str">
        <f>IF(C161=0,"  ",VLOOKUP(C161,CODES!$A$1:$B$143,2,FALSE))</f>
        <v/>
      </c>
      <c r="B161" s="18"/>
      <c r="C161" s="12"/>
      <c r="D161" s="16"/>
      <c r="E161" s="13" t="str">
        <f t="shared" ref="E161:H161" si="614">IF($D161="Public Bidding","Date Required",IF($D161="Shopping","n/a",IF($D161="Small Value Procurement","n/a",IF($D161="Lease of Venue","n/a",IF($D161="Agency to Agency","n/a",IF($D161="Direct Contracting","n/a",IF($D161="Emergency Cases","n/a",IF($D161=""," ","Check Mode of Proc"))))))))</f>
        <v/>
      </c>
      <c r="F161" s="13" t="str">
        <f t="shared" si="614"/>
        <v/>
      </c>
      <c r="G161" s="13" t="str">
        <f t="shared" si="614"/>
        <v/>
      </c>
      <c r="H161" s="13" t="str">
        <f t="shared" si="614"/>
        <v/>
      </c>
      <c r="I161" s="12" t="str">
        <f t="shared" ref="I161:J161" si="615">IF($D161="Public Bidding","Date Required",IF($D161="Shopping","Date Required",IF($D161="Small Value Procurement","Date Required",IF($D161="Lease of Venue","Date Required",IF($D161="Agency to Agency","Date Required",IF($D161="Direct Contracting","Date Required",IF($D161="Emergency Cases","Date Required",IF($D161=""," ","Check Mode of Proc"))))))))</f>
        <v/>
      </c>
      <c r="J161" s="12" t="str">
        <f t="shared" si="615"/>
        <v/>
      </c>
      <c r="K161" s="27" t="str">
        <f t="shared" si="1"/>
        <v/>
      </c>
      <c r="L161" s="12" t="str">
        <f t="shared" ref="L161:Q161" si="616">IF($D161="Public Bidding","Date Required",IF($D161="Shopping","Date Required",IF($D161="Small Value Procurement","Date Required",IF($D161="Lease of Venue","Date Required",IF($D161="Agency to Agency","Date Required",IF($D161="Direct Contracting","Date Required",IF($D161="Emergency Cases","Date Required",IF($D161=""," ","Check Mode of Proc"))))))))</f>
        <v/>
      </c>
      <c r="M161" s="12" t="str">
        <f t="shared" si="616"/>
        <v/>
      </c>
      <c r="N161" s="28" t="str">
        <f t="shared" si="616"/>
        <v/>
      </c>
      <c r="O161" s="28" t="str">
        <f t="shared" si="616"/>
        <v/>
      </c>
      <c r="P161" s="28" t="str">
        <f t="shared" si="616"/>
        <v/>
      </c>
      <c r="Q161" s="28" t="str">
        <f t="shared" si="616"/>
        <v/>
      </c>
      <c r="R161" s="36" t="s">
        <v>38</v>
      </c>
      <c r="S161" s="37">
        <f t="shared" si="496"/>
        <v>0</v>
      </c>
      <c r="T161" s="41"/>
      <c r="U161" s="43"/>
      <c r="V161" s="37">
        <f t="shared" si="226"/>
        <v>0</v>
      </c>
      <c r="W161" s="41"/>
      <c r="X161" s="35"/>
      <c r="Y161" s="36" t="str">
        <f t="shared" ref="Y161:AE161" si="617">IF($D161="Public Bidding","Date Required",IF($D161="Shopping","n/a",IF($D161="Small Value Procurement","n/a",IF($D161="Lease of Venue","n/a",IF($D161="Agency to Agency","n/a",IF($D161="Direct Contracting","n/a",IF($D161="Emergency Cases","n/a","Check Mode of Proc")))))))</f>
        <v>Check Mode of Proc</v>
      </c>
      <c r="Z161" s="36" t="str">
        <f t="shared" si="617"/>
        <v>Check Mode of Proc</v>
      </c>
      <c r="AA161" s="36" t="str">
        <f t="shared" si="617"/>
        <v>Check Mode of Proc</v>
      </c>
      <c r="AB161" s="36" t="str">
        <f t="shared" si="617"/>
        <v>Check Mode of Proc</v>
      </c>
      <c r="AC161" s="36" t="str">
        <f t="shared" si="617"/>
        <v>Check Mode of Proc</v>
      </c>
      <c r="AD161" s="36" t="str">
        <f t="shared" si="617"/>
        <v>Check Mode of Proc</v>
      </c>
      <c r="AE161" s="36" t="str">
        <f t="shared" si="617"/>
        <v>Check Mode of Proc</v>
      </c>
      <c r="AF161" s="50"/>
      <c r="AG161" s="64"/>
      <c r="AH161" s="12"/>
      <c r="AI161" s="18"/>
      <c r="AJ161" s="12"/>
      <c r="AK161" s="78"/>
      <c r="AL161" s="78"/>
      <c r="AM161" s="78"/>
      <c r="AN161" s="79"/>
      <c r="AO161" s="78"/>
      <c r="AP161" s="78"/>
      <c r="AQ161" s="78"/>
      <c r="AR161" s="78"/>
      <c r="AS161" s="78"/>
      <c r="AT161" s="78"/>
      <c r="AU161" s="78"/>
      <c r="AV161" s="78"/>
      <c r="AW161" s="78"/>
      <c r="AX161" s="83"/>
      <c r="AY161" s="78"/>
      <c r="AZ161" s="84"/>
      <c r="BA161" s="78"/>
      <c r="BB161" s="78"/>
      <c r="BC161" s="78"/>
    </row>
    <row r="162" spans="1:55" ht="39" customHeight="1">
      <c r="A162" s="10" t="str">
        <f>IF(C162=0,"  ",VLOOKUP(C162,CODES!$A$1:$B$143,2,FALSE))</f>
        <v/>
      </c>
      <c r="B162" s="18"/>
      <c r="C162" s="12"/>
      <c r="D162" s="16"/>
      <c r="E162" s="13" t="str">
        <f t="shared" ref="E162:H162" si="618">IF($D162="Public Bidding","Date Required",IF($D162="Shopping","n/a",IF($D162="Small Value Procurement","n/a",IF($D162="Lease of Venue","n/a",IF($D162="Agency to Agency","n/a",IF($D162="Direct Contracting","n/a",IF($D162="Emergency Cases","n/a",IF($D162=""," ","Check Mode of Proc"))))))))</f>
        <v/>
      </c>
      <c r="F162" s="13" t="str">
        <f t="shared" si="618"/>
        <v/>
      </c>
      <c r="G162" s="13" t="str">
        <f t="shared" si="618"/>
        <v/>
      </c>
      <c r="H162" s="13" t="str">
        <f t="shared" si="618"/>
        <v/>
      </c>
      <c r="I162" s="12" t="str">
        <f t="shared" ref="I162:J162" si="619">IF($D162="Public Bidding","Date Required",IF($D162="Shopping","Date Required",IF($D162="Small Value Procurement","Date Required",IF($D162="Lease of Venue","Date Required",IF($D162="Agency to Agency","Date Required",IF($D162="Direct Contracting","Date Required",IF($D162="Emergency Cases","Date Required",IF($D162=""," ","Check Mode of Proc"))))))))</f>
        <v/>
      </c>
      <c r="J162" s="12" t="str">
        <f t="shared" si="619"/>
        <v/>
      </c>
      <c r="K162" s="27" t="str">
        <f t="shared" si="1"/>
        <v/>
      </c>
      <c r="L162" s="12" t="str">
        <f t="shared" ref="L162:Q162" si="620">IF($D162="Public Bidding","Date Required",IF($D162="Shopping","Date Required",IF($D162="Small Value Procurement","Date Required",IF($D162="Lease of Venue","Date Required",IF($D162="Agency to Agency","Date Required",IF($D162="Direct Contracting","Date Required",IF($D162="Emergency Cases","Date Required",IF($D162=""," ","Check Mode of Proc"))))))))</f>
        <v/>
      </c>
      <c r="M162" s="12" t="str">
        <f t="shared" si="620"/>
        <v/>
      </c>
      <c r="N162" s="28" t="str">
        <f t="shared" si="620"/>
        <v/>
      </c>
      <c r="O162" s="28" t="str">
        <f t="shared" si="620"/>
        <v/>
      </c>
      <c r="P162" s="28" t="str">
        <f t="shared" si="620"/>
        <v/>
      </c>
      <c r="Q162" s="28" t="str">
        <f t="shared" si="620"/>
        <v/>
      </c>
      <c r="R162" s="36" t="s">
        <v>38</v>
      </c>
      <c r="S162" s="37">
        <f t="shared" si="496"/>
        <v>0</v>
      </c>
      <c r="T162" s="41"/>
      <c r="U162" s="43"/>
      <c r="V162" s="37">
        <f t="shared" si="226"/>
        <v>0</v>
      </c>
      <c r="W162" s="41"/>
      <c r="X162" s="35"/>
      <c r="Y162" s="36" t="str">
        <f t="shared" ref="Y162:AE162" si="621">IF($D162="Public Bidding","Date Required",IF($D162="Shopping","n/a",IF($D162="Small Value Procurement","n/a",IF($D162="Lease of Venue","n/a",IF($D162="Agency to Agency","n/a",IF($D162="Direct Contracting","n/a",IF($D162="Emergency Cases","n/a","Check Mode of Proc")))))))</f>
        <v>Check Mode of Proc</v>
      </c>
      <c r="Z162" s="36" t="str">
        <f t="shared" si="621"/>
        <v>Check Mode of Proc</v>
      </c>
      <c r="AA162" s="36" t="str">
        <f t="shared" si="621"/>
        <v>Check Mode of Proc</v>
      </c>
      <c r="AB162" s="36" t="str">
        <f t="shared" si="621"/>
        <v>Check Mode of Proc</v>
      </c>
      <c r="AC162" s="36" t="str">
        <f t="shared" si="621"/>
        <v>Check Mode of Proc</v>
      </c>
      <c r="AD162" s="36" t="str">
        <f t="shared" si="621"/>
        <v>Check Mode of Proc</v>
      </c>
      <c r="AE162" s="36" t="str">
        <f t="shared" si="621"/>
        <v>Check Mode of Proc</v>
      </c>
      <c r="AF162" s="50"/>
      <c r="AG162" s="64"/>
      <c r="AH162" s="12"/>
      <c r="AI162" s="18"/>
      <c r="AJ162" s="12"/>
      <c r="AK162" s="78"/>
      <c r="AL162" s="78"/>
      <c r="AM162" s="78"/>
      <c r="AN162" s="79"/>
      <c r="AO162" s="78"/>
      <c r="AP162" s="78"/>
      <c r="AQ162" s="78"/>
      <c r="AR162" s="78"/>
      <c r="AS162" s="78"/>
      <c r="AT162" s="78"/>
      <c r="AU162" s="78"/>
      <c r="AV162" s="78"/>
      <c r="AW162" s="78"/>
      <c r="AX162" s="83"/>
      <c r="AY162" s="78"/>
      <c r="AZ162" s="84"/>
      <c r="BA162" s="78"/>
      <c r="BB162" s="78"/>
      <c r="BC162" s="78"/>
    </row>
    <row r="163" spans="1:55" ht="39" customHeight="1">
      <c r="A163" s="10" t="str">
        <f>IF(C163=0,"  ",VLOOKUP(C163,CODES!$A$1:$B$143,2,FALSE))</f>
        <v/>
      </c>
      <c r="B163" s="18"/>
      <c r="C163" s="12"/>
      <c r="D163" s="16"/>
      <c r="E163" s="13" t="str">
        <f t="shared" ref="E163:H163" si="622">IF($D163="Public Bidding","Date Required",IF($D163="Shopping","n/a",IF($D163="Small Value Procurement","n/a",IF($D163="Lease of Venue","n/a",IF($D163="Agency to Agency","n/a",IF($D163="Direct Contracting","n/a",IF($D163="Emergency Cases","n/a",IF($D163=""," ","Check Mode of Proc"))))))))</f>
        <v/>
      </c>
      <c r="F163" s="13" t="str">
        <f t="shared" si="622"/>
        <v/>
      </c>
      <c r="G163" s="13" t="str">
        <f t="shared" si="622"/>
        <v/>
      </c>
      <c r="H163" s="13" t="str">
        <f t="shared" si="622"/>
        <v/>
      </c>
      <c r="I163" s="12" t="str">
        <f t="shared" ref="I163:J163" si="623">IF($D163="Public Bidding","Date Required",IF($D163="Shopping","Date Required",IF($D163="Small Value Procurement","Date Required",IF($D163="Lease of Venue","Date Required",IF($D163="Agency to Agency","Date Required",IF($D163="Direct Contracting","Date Required",IF($D163="Emergency Cases","Date Required",IF($D163=""," ","Check Mode of Proc"))))))))</f>
        <v/>
      </c>
      <c r="J163" s="12" t="str">
        <f t="shared" si="623"/>
        <v/>
      </c>
      <c r="K163" s="27" t="str">
        <f t="shared" si="1"/>
        <v/>
      </c>
      <c r="L163" s="12" t="str">
        <f t="shared" ref="L163:Q163" si="624">IF($D163="Public Bidding","Date Required",IF($D163="Shopping","Date Required",IF($D163="Small Value Procurement","Date Required",IF($D163="Lease of Venue","Date Required",IF($D163="Agency to Agency","Date Required",IF($D163="Direct Contracting","Date Required",IF($D163="Emergency Cases","Date Required",IF($D163=""," ","Check Mode of Proc"))))))))</f>
        <v/>
      </c>
      <c r="M163" s="12" t="str">
        <f t="shared" si="624"/>
        <v/>
      </c>
      <c r="N163" s="28" t="str">
        <f t="shared" si="624"/>
        <v/>
      </c>
      <c r="O163" s="28" t="str">
        <f t="shared" si="624"/>
        <v/>
      </c>
      <c r="P163" s="28" t="str">
        <f t="shared" si="624"/>
        <v/>
      </c>
      <c r="Q163" s="28" t="str">
        <f t="shared" si="624"/>
        <v/>
      </c>
      <c r="R163" s="36" t="s">
        <v>38</v>
      </c>
      <c r="S163" s="37">
        <f t="shared" si="496"/>
        <v>0</v>
      </c>
      <c r="T163" s="41"/>
      <c r="U163" s="43"/>
      <c r="V163" s="37">
        <f t="shared" si="226"/>
        <v>0</v>
      </c>
      <c r="W163" s="41"/>
      <c r="X163" s="35"/>
      <c r="Y163" s="36" t="str">
        <f t="shared" ref="Y163:AE163" si="625">IF($D163="Public Bidding","Date Required",IF($D163="Shopping","n/a",IF($D163="Small Value Procurement","n/a",IF($D163="Lease of Venue","n/a",IF($D163="Agency to Agency","n/a",IF($D163="Direct Contracting","n/a",IF($D163="Emergency Cases","n/a","Check Mode of Proc")))))))</f>
        <v>Check Mode of Proc</v>
      </c>
      <c r="Z163" s="36" t="str">
        <f t="shared" si="625"/>
        <v>Check Mode of Proc</v>
      </c>
      <c r="AA163" s="36" t="str">
        <f t="shared" si="625"/>
        <v>Check Mode of Proc</v>
      </c>
      <c r="AB163" s="36" t="str">
        <f t="shared" si="625"/>
        <v>Check Mode of Proc</v>
      </c>
      <c r="AC163" s="36" t="str">
        <f t="shared" si="625"/>
        <v>Check Mode of Proc</v>
      </c>
      <c r="AD163" s="36" t="str">
        <f t="shared" si="625"/>
        <v>Check Mode of Proc</v>
      </c>
      <c r="AE163" s="36" t="str">
        <f t="shared" si="625"/>
        <v>Check Mode of Proc</v>
      </c>
      <c r="AF163" s="50"/>
      <c r="AG163" s="64"/>
      <c r="AH163" s="12"/>
      <c r="AI163" s="18"/>
      <c r="AJ163" s="12"/>
      <c r="AK163" s="78"/>
      <c r="AL163" s="78"/>
      <c r="AM163" s="78"/>
      <c r="AN163" s="79"/>
      <c r="AO163" s="78"/>
      <c r="AP163" s="78"/>
      <c r="AQ163" s="78"/>
      <c r="AR163" s="78"/>
      <c r="AS163" s="78"/>
      <c r="AT163" s="78"/>
      <c r="AU163" s="78"/>
      <c r="AV163" s="78"/>
      <c r="AW163" s="78"/>
      <c r="AX163" s="83"/>
      <c r="AY163" s="78"/>
      <c r="AZ163" s="84"/>
      <c r="BA163" s="78"/>
      <c r="BB163" s="78"/>
      <c r="BC163" s="78"/>
    </row>
    <row r="164" spans="1:55" ht="49.5" customHeight="1">
      <c r="A164" s="10" t="str">
        <f>IF(C164=0,"  ",VLOOKUP(C164,CODES!$A$1:$B$143,2,FALSE))</f>
        <v/>
      </c>
      <c r="B164" s="18"/>
      <c r="C164" s="12"/>
      <c r="D164" s="16"/>
      <c r="E164" s="13" t="str">
        <f t="shared" ref="E164:H164" si="626">IF($D164="Public Bidding","Date Required",IF($D164="Shopping","n/a",IF($D164="Small Value Procurement","n/a",IF($D164="Lease of Venue","n/a",IF($D164="Agency to Agency","n/a",IF($D164="Direct Contracting","n/a",IF($D164="Emergency Cases","n/a",IF($D164=""," ","Check Mode of Proc"))))))))</f>
        <v/>
      </c>
      <c r="F164" s="13" t="str">
        <f t="shared" si="626"/>
        <v/>
      </c>
      <c r="G164" s="13" t="str">
        <f t="shared" si="626"/>
        <v/>
      </c>
      <c r="H164" s="13" t="str">
        <f t="shared" si="626"/>
        <v/>
      </c>
      <c r="I164" s="12" t="str">
        <f t="shared" ref="I164:J164" si="627">IF($D164="Public Bidding","Date Required",IF($D164="Shopping","Date Required",IF($D164="Small Value Procurement","Date Required",IF($D164="Lease of Venue","Date Required",IF($D164="Agency to Agency","Date Required",IF($D164="Direct Contracting","Date Required",IF($D164="Emergency Cases","Date Required",IF($D164=""," ","Check Mode of Proc"))))))))</f>
        <v/>
      </c>
      <c r="J164" s="12" t="str">
        <f t="shared" si="627"/>
        <v/>
      </c>
      <c r="K164" s="27" t="str">
        <f t="shared" si="1"/>
        <v/>
      </c>
      <c r="L164" s="12" t="str">
        <f t="shared" ref="L164:Q164" si="628">IF($D164="Public Bidding","Date Required",IF($D164="Shopping","Date Required",IF($D164="Small Value Procurement","Date Required",IF($D164="Lease of Venue","Date Required",IF($D164="Agency to Agency","Date Required",IF($D164="Direct Contracting","Date Required",IF($D164="Emergency Cases","Date Required",IF($D164=""," ","Check Mode of Proc"))))))))</f>
        <v/>
      </c>
      <c r="M164" s="12" t="str">
        <f t="shared" si="628"/>
        <v/>
      </c>
      <c r="N164" s="28" t="str">
        <f t="shared" si="628"/>
        <v/>
      </c>
      <c r="O164" s="28" t="str">
        <f t="shared" si="628"/>
        <v/>
      </c>
      <c r="P164" s="28" t="str">
        <f t="shared" si="628"/>
        <v/>
      </c>
      <c r="Q164" s="28" t="str">
        <f t="shared" si="628"/>
        <v/>
      </c>
      <c r="R164" s="36" t="s">
        <v>38</v>
      </c>
      <c r="S164" s="37">
        <f t="shared" si="496"/>
        <v>0</v>
      </c>
      <c r="T164" s="41"/>
      <c r="U164" s="43"/>
      <c r="V164" s="37">
        <f t="shared" si="226"/>
        <v>0</v>
      </c>
      <c r="W164" s="41"/>
      <c r="X164" s="35"/>
      <c r="Y164" s="36" t="str">
        <f t="shared" ref="Y164:AE164" si="629">IF($D164="Public Bidding","Date Required",IF($D164="Shopping","n/a",IF($D164="Small Value Procurement","n/a",IF($D164="Lease of Venue","n/a",IF($D164="Agency to Agency","n/a",IF($D164="Direct Contracting","n/a",IF($D164="Emergency Cases","n/a","Check Mode of Proc")))))))</f>
        <v>Check Mode of Proc</v>
      </c>
      <c r="Z164" s="36" t="str">
        <f t="shared" si="629"/>
        <v>Check Mode of Proc</v>
      </c>
      <c r="AA164" s="36" t="str">
        <f t="shared" si="629"/>
        <v>Check Mode of Proc</v>
      </c>
      <c r="AB164" s="36" t="str">
        <f t="shared" si="629"/>
        <v>Check Mode of Proc</v>
      </c>
      <c r="AC164" s="36" t="str">
        <f t="shared" si="629"/>
        <v>Check Mode of Proc</v>
      </c>
      <c r="AD164" s="36" t="str">
        <f t="shared" si="629"/>
        <v>Check Mode of Proc</v>
      </c>
      <c r="AE164" s="36" t="str">
        <f t="shared" si="629"/>
        <v>Check Mode of Proc</v>
      </c>
      <c r="AF164" s="50"/>
      <c r="AG164" s="64"/>
      <c r="AH164" s="12"/>
      <c r="AI164" s="18"/>
      <c r="AJ164" s="12"/>
      <c r="AK164" s="78"/>
      <c r="AL164" s="78"/>
      <c r="AM164" s="78"/>
      <c r="AN164" s="79"/>
      <c r="AO164" s="78"/>
      <c r="AP164" s="78"/>
      <c r="AQ164" s="78"/>
      <c r="AR164" s="78"/>
      <c r="AS164" s="78"/>
      <c r="AT164" s="78"/>
      <c r="AU164" s="78"/>
      <c r="AV164" s="78"/>
      <c r="AW164" s="78"/>
      <c r="AX164" s="83"/>
      <c r="AY164" s="78"/>
      <c r="AZ164" s="84"/>
      <c r="BA164" s="78"/>
      <c r="BB164" s="78"/>
      <c r="BC164" s="78"/>
    </row>
    <row r="165" spans="1:55" ht="39" customHeight="1">
      <c r="A165" s="10" t="str">
        <f>IF(C165=0,"  ",VLOOKUP(C165,CODES!$A$1:$B$143,2,FALSE))</f>
        <v/>
      </c>
      <c r="B165" s="18"/>
      <c r="C165" s="12"/>
      <c r="D165" s="16"/>
      <c r="E165" s="13" t="str">
        <f t="shared" ref="E165:H165" si="630">IF($D165="Public Bidding","Date Required",IF($D165="Shopping","n/a",IF($D165="Small Value Procurement","n/a",IF($D165="Lease of Venue","n/a",IF($D165="Agency to Agency","n/a",IF($D165="Direct Contracting","n/a",IF($D165="Emergency Cases","n/a",IF($D165=""," ","Check Mode of Proc"))))))))</f>
        <v/>
      </c>
      <c r="F165" s="13" t="str">
        <f t="shared" si="630"/>
        <v/>
      </c>
      <c r="G165" s="13" t="str">
        <f t="shared" si="630"/>
        <v/>
      </c>
      <c r="H165" s="13" t="str">
        <f t="shared" si="630"/>
        <v/>
      </c>
      <c r="I165" s="12" t="str">
        <f t="shared" ref="I165:J165" si="631">IF($D165="Public Bidding","Date Required",IF($D165="Shopping","Date Required",IF($D165="Small Value Procurement","Date Required",IF($D165="Lease of Venue","Date Required",IF($D165="Agency to Agency","Date Required",IF($D165="Direct Contracting","Date Required",IF($D165="Emergency Cases","Date Required",IF($D165=""," ","Check Mode of Proc"))))))))</f>
        <v/>
      </c>
      <c r="J165" s="12" t="str">
        <f t="shared" si="631"/>
        <v/>
      </c>
      <c r="K165" s="27" t="str">
        <f t="shared" si="1"/>
        <v/>
      </c>
      <c r="L165" s="12" t="str">
        <f t="shared" ref="L165:Q165" si="632">IF($D165="Public Bidding","Date Required",IF($D165="Shopping","Date Required",IF($D165="Small Value Procurement","Date Required",IF($D165="Lease of Venue","Date Required",IF($D165="Agency to Agency","Date Required",IF($D165="Direct Contracting","Date Required",IF($D165="Emergency Cases","Date Required",IF($D165=""," ","Check Mode of Proc"))))))))</f>
        <v/>
      </c>
      <c r="M165" s="12" t="str">
        <f t="shared" si="632"/>
        <v/>
      </c>
      <c r="N165" s="28" t="str">
        <f t="shared" si="632"/>
        <v/>
      </c>
      <c r="O165" s="28" t="str">
        <f t="shared" si="632"/>
        <v/>
      </c>
      <c r="P165" s="28" t="str">
        <f t="shared" si="632"/>
        <v/>
      </c>
      <c r="Q165" s="28" t="str">
        <f t="shared" si="632"/>
        <v/>
      </c>
      <c r="R165" s="36" t="s">
        <v>38</v>
      </c>
      <c r="S165" s="37">
        <f t="shared" si="496"/>
        <v>0</v>
      </c>
      <c r="T165" s="41"/>
      <c r="U165" s="43"/>
      <c r="V165" s="37">
        <f t="shared" si="226"/>
        <v>0</v>
      </c>
      <c r="W165" s="41"/>
      <c r="X165" s="35"/>
      <c r="Y165" s="36" t="str">
        <f t="shared" ref="Y165:AE165" si="633">IF($D165="Public Bidding","Date Required",IF($D165="Shopping","n/a",IF($D165="Small Value Procurement","n/a",IF($D165="Lease of Venue","n/a",IF($D165="Agency to Agency","n/a",IF($D165="Direct Contracting","n/a",IF($D165="Emergency Cases","n/a","Check Mode of Proc")))))))</f>
        <v>Check Mode of Proc</v>
      </c>
      <c r="Z165" s="36" t="str">
        <f t="shared" si="633"/>
        <v>Check Mode of Proc</v>
      </c>
      <c r="AA165" s="36" t="str">
        <f t="shared" si="633"/>
        <v>Check Mode of Proc</v>
      </c>
      <c r="AB165" s="36" t="str">
        <f t="shared" si="633"/>
        <v>Check Mode of Proc</v>
      </c>
      <c r="AC165" s="36" t="str">
        <f t="shared" si="633"/>
        <v>Check Mode of Proc</v>
      </c>
      <c r="AD165" s="36" t="str">
        <f t="shared" si="633"/>
        <v>Check Mode of Proc</v>
      </c>
      <c r="AE165" s="36" t="str">
        <f t="shared" si="633"/>
        <v>Check Mode of Proc</v>
      </c>
      <c r="AF165" s="50"/>
      <c r="AG165" s="64"/>
      <c r="AH165" s="12"/>
      <c r="AI165" s="18"/>
      <c r="AJ165" s="12"/>
      <c r="AK165" s="78"/>
      <c r="AL165" s="78"/>
      <c r="AM165" s="78"/>
      <c r="AN165" s="79"/>
      <c r="AO165" s="78"/>
      <c r="AP165" s="78"/>
      <c r="AQ165" s="78"/>
      <c r="AR165" s="78"/>
      <c r="AS165" s="78"/>
      <c r="AT165" s="78"/>
      <c r="AU165" s="78"/>
      <c r="AV165" s="78"/>
      <c r="AW165" s="78"/>
      <c r="AX165" s="83"/>
      <c r="AY165" s="78"/>
      <c r="AZ165" s="84"/>
      <c r="BA165" s="78"/>
      <c r="BB165" s="78"/>
      <c r="BC165" s="78"/>
    </row>
    <row r="166" spans="1:55" ht="39" customHeight="1">
      <c r="A166" s="10" t="str">
        <f>IF(C166=0,"  ",VLOOKUP(C166,CODES!$A$1:$B$143,2,FALSE))</f>
        <v/>
      </c>
      <c r="B166" s="18"/>
      <c r="C166" s="12"/>
      <c r="D166" s="16"/>
      <c r="E166" s="13" t="str">
        <f t="shared" ref="E166:H166" si="634">IF($D166="Public Bidding","Date Required",IF($D166="Shopping","n/a",IF($D166="Small Value Procurement","n/a",IF($D166="Lease of Venue","n/a",IF($D166="Agency to Agency","n/a",IF($D166="Direct Contracting","n/a",IF($D166="Emergency Cases","n/a",IF($D166=""," ","Check Mode of Proc"))))))))</f>
        <v/>
      </c>
      <c r="F166" s="13" t="str">
        <f t="shared" si="634"/>
        <v/>
      </c>
      <c r="G166" s="13" t="str">
        <f t="shared" si="634"/>
        <v/>
      </c>
      <c r="H166" s="13" t="str">
        <f t="shared" si="634"/>
        <v/>
      </c>
      <c r="I166" s="12" t="str">
        <f t="shared" ref="I166:J166" si="635">IF($D166="Public Bidding","Date Required",IF($D166="Shopping","Date Required",IF($D166="Small Value Procurement","Date Required",IF($D166="Lease of Venue","Date Required",IF($D166="Agency to Agency","Date Required",IF($D166="Direct Contracting","Date Required",IF($D166="Emergency Cases","Date Required",IF($D166=""," ","Check Mode of Proc"))))))))</f>
        <v/>
      </c>
      <c r="J166" s="12" t="str">
        <f t="shared" si="635"/>
        <v/>
      </c>
      <c r="K166" s="27" t="str">
        <f t="shared" si="1"/>
        <v/>
      </c>
      <c r="L166" s="12" t="str">
        <f t="shared" ref="L166:Q166" si="636">IF($D166="Public Bidding","Date Required",IF($D166="Shopping","Date Required",IF($D166="Small Value Procurement","Date Required",IF($D166="Lease of Venue","Date Required",IF($D166="Agency to Agency","Date Required",IF($D166="Direct Contracting","Date Required",IF($D166="Emergency Cases","Date Required",IF($D166=""," ","Check Mode of Proc"))))))))</f>
        <v/>
      </c>
      <c r="M166" s="12" t="str">
        <f t="shared" si="636"/>
        <v/>
      </c>
      <c r="N166" s="28" t="str">
        <f t="shared" si="636"/>
        <v/>
      </c>
      <c r="O166" s="28" t="str">
        <f t="shared" si="636"/>
        <v/>
      </c>
      <c r="P166" s="28" t="str">
        <f t="shared" si="636"/>
        <v/>
      </c>
      <c r="Q166" s="28" t="str">
        <f t="shared" si="636"/>
        <v/>
      </c>
      <c r="R166" s="36" t="s">
        <v>38</v>
      </c>
      <c r="S166" s="37">
        <f t="shared" si="496"/>
        <v>0</v>
      </c>
      <c r="T166" s="41"/>
      <c r="U166" s="43"/>
      <c r="V166" s="37">
        <f t="shared" si="226"/>
        <v>0</v>
      </c>
      <c r="W166" s="41"/>
      <c r="X166" s="35"/>
      <c r="Y166" s="36" t="str">
        <f t="shared" ref="Y166:AE166" si="637">IF($D166="Public Bidding","Date Required",IF($D166="Shopping","n/a",IF($D166="Small Value Procurement","n/a",IF($D166="Lease of Venue","n/a",IF($D166="Agency to Agency","n/a",IF($D166="Direct Contracting","n/a",IF($D166="Emergency Cases","n/a","Check Mode of Proc")))))))</f>
        <v>Check Mode of Proc</v>
      </c>
      <c r="Z166" s="36" t="str">
        <f t="shared" si="637"/>
        <v>Check Mode of Proc</v>
      </c>
      <c r="AA166" s="36" t="str">
        <f t="shared" si="637"/>
        <v>Check Mode of Proc</v>
      </c>
      <c r="AB166" s="36" t="str">
        <f t="shared" si="637"/>
        <v>Check Mode of Proc</v>
      </c>
      <c r="AC166" s="36" t="str">
        <f t="shared" si="637"/>
        <v>Check Mode of Proc</v>
      </c>
      <c r="AD166" s="36" t="str">
        <f t="shared" si="637"/>
        <v>Check Mode of Proc</v>
      </c>
      <c r="AE166" s="36" t="str">
        <f t="shared" si="637"/>
        <v>Check Mode of Proc</v>
      </c>
      <c r="AF166" s="50"/>
      <c r="AG166" s="64"/>
      <c r="AH166" s="12"/>
      <c r="AI166" s="18"/>
      <c r="AJ166" s="12"/>
      <c r="AK166" s="78"/>
      <c r="AL166" s="78"/>
      <c r="AM166" s="78"/>
      <c r="AN166" s="79"/>
      <c r="AO166" s="78"/>
      <c r="AP166" s="78"/>
      <c r="AQ166" s="78"/>
      <c r="AR166" s="78"/>
      <c r="AS166" s="78"/>
      <c r="AT166" s="78"/>
      <c r="AU166" s="78"/>
      <c r="AV166" s="78"/>
      <c r="AW166" s="78"/>
      <c r="AX166" s="83"/>
      <c r="AY166" s="78"/>
      <c r="AZ166" s="84"/>
      <c r="BA166" s="78"/>
      <c r="BB166" s="78"/>
      <c r="BC166" s="78"/>
    </row>
    <row r="167" spans="1:55" ht="39" customHeight="1">
      <c r="A167" s="10" t="str">
        <f>IF(C167=0,"  ",VLOOKUP(C167,CODES!$A$1:$B$143,2,FALSE))</f>
        <v/>
      </c>
      <c r="B167" s="18"/>
      <c r="C167" s="12"/>
      <c r="D167" s="16"/>
      <c r="E167" s="13" t="str">
        <f t="shared" ref="E167:H167" si="638">IF($D167="Public Bidding","Date Required",IF($D167="Shopping","n/a",IF($D167="Small Value Procurement","n/a",IF($D167="Lease of Venue","n/a",IF($D167="Agency to Agency","n/a",IF($D167="Direct Contracting","n/a",IF($D167="Emergency Cases","n/a",IF($D167=""," ","Check Mode of Proc"))))))))</f>
        <v/>
      </c>
      <c r="F167" s="13" t="str">
        <f t="shared" si="638"/>
        <v/>
      </c>
      <c r="G167" s="13" t="str">
        <f t="shared" si="638"/>
        <v/>
      </c>
      <c r="H167" s="13" t="str">
        <f t="shared" si="638"/>
        <v/>
      </c>
      <c r="I167" s="12" t="str">
        <f t="shared" ref="I167:J167" si="639">IF($D167="Public Bidding","Date Required",IF($D167="Shopping","Date Required",IF($D167="Small Value Procurement","Date Required",IF($D167="Lease of Venue","Date Required",IF($D167="Agency to Agency","Date Required",IF($D167="Direct Contracting","Date Required",IF($D167="Emergency Cases","Date Required",IF($D167=""," ","Check Mode of Proc"))))))))</f>
        <v/>
      </c>
      <c r="J167" s="12" t="str">
        <f t="shared" si="639"/>
        <v/>
      </c>
      <c r="K167" s="27" t="str">
        <f t="shared" si="1"/>
        <v/>
      </c>
      <c r="L167" s="12" t="str">
        <f t="shared" ref="L167:Q167" si="640">IF($D167="Public Bidding","Date Required",IF($D167="Shopping","Date Required",IF($D167="Small Value Procurement","Date Required",IF($D167="Lease of Venue","Date Required",IF($D167="Agency to Agency","Date Required",IF($D167="Direct Contracting","Date Required",IF($D167="Emergency Cases","Date Required",IF($D167=""," ","Check Mode of Proc"))))))))</f>
        <v/>
      </c>
      <c r="M167" s="12" t="str">
        <f t="shared" si="640"/>
        <v/>
      </c>
      <c r="N167" s="28" t="str">
        <f t="shared" si="640"/>
        <v/>
      </c>
      <c r="O167" s="28" t="str">
        <f t="shared" si="640"/>
        <v/>
      </c>
      <c r="P167" s="28" t="str">
        <f t="shared" si="640"/>
        <v/>
      </c>
      <c r="Q167" s="28" t="str">
        <f t="shared" si="640"/>
        <v/>
      </c>
      <c r="R167" s="36" t="s">
        <v>38</v>
      </c>
      <c r="S167" s="37">
        <f t="shared" si="496"/>
        <v>0</v>
      </c>
      <c r="T167" s="41"/>
      <c r="U167" s="43"/>
      <c r="V167" s="37">
        <f t="shared" si="226"/>
        <v>0</v>
      </c>
      <c r="W167" s="41"/>
      <c r="X167" s="35"/>
      <c r="Y167" s="36" t="str">
        <f t="shared" ref="Y167:AE167" si="641">IF($D167="Public Bidding","Date Required",IF($D167="Shopping","n/a",IF($D167="Small Value Procurement","n/a",IF($D167="Lease of Venue","n/a",IF($D167="Agency to Agency","n/a",IF($D167="Direct Contracting","n/a",IF($D167="Emergency Cases","n/a","Check Mode of Proc")))))))</f>
        <v>Check Mode of Proc</v>
      </c>
      <c r="Z167" s="36" t="str">
        <f t="shared" si="641"/>
        <v>Check Mode of Proc</v>
      </c>
      <c r="AA167" s="36" t="str">
        <f t="shared" si="641"/>
        <v>Check Mode of Proc</v>
      </c>
      <c r="AB167" s="36" t="str">
        <f t="shared" si="641"/>
        <v>Check Mode of Proc</v>
      </c>
      <c r="AC167" s="36" t="str">
        <f t="shared" si="641"/>
        <v>Check Mode of Proc</v>
      </c>
      <c r="AD167" s="36" t="str">
        <f t="shared" si="641"/>
        <v>Check Mode of Proc</v>
      </c>
      <c r="AE167" s="36" t="str">
        <f t="shared" si="641"/>
        <v>Check Mode of Proc</v>
      </c>
      <c r="AF167" s="50"/>
      <c r="AG167" s="64"/>
      <c r="AH167" s="12"/>
      <c r="AI167" s="18"/>
      <c r="AJ167" s="12"/>
      <c r="AK167" s="78"/>
      <c r="AL167" s="78"/>
      <c r="AM167" s="78"/>
      <c r="AN167" s="79"/>
      <c r="AO167" s="78"/>
      <c r="AP167" s="78"/>
      <c r="AQ167" s="78"/>
      <c r="AR167" s="78"/>
      <c r="AS167" s="78"/>
      <c r="AT167" s="78"/>
      <c r="AU167" s="78"/>
      <c r="AV167" s="78"/>
      <c r="AW167" s="78"/>
      <c r="AX167" s="83"/>
      <c r="AY167" s="78"/>
      <c r="AZ167" s="84"/>
      <c r="BA167" s="78"/>
      <c r="BB167" s="78"/>
      <c r="BC167" s="78"/>
    </row>
    <row r="168" spans="1:55" ht="39" customHeight="1">
      <c r="A168" s="10" t="str">
        <f>IF(C168=0,"  ",VLOOKUP(C168,CODES!$A$1:$B$143,2,FALSE))</f>
        <v/>
      </c>
      <c r="B168" s="18"/>
      <c r="C168" s="12"/>
      <c r="D168" s="16"/>
      <c r="E168" s="13" t="str">
        <f t="shared" ref="E168:H168" si="642">IF($D168="Public Bidding","Date Required",IF($D168="Shopping","n/a",IF($D168="Small Value Procurement","n/a",IF($D168="Lease of Venue","n/a",IF($D168="Agency to Agency","n/a",IF($D168="Direct Contracting","n/a",IF($D168="Emergency Cases","n/a",IF($D168=""," ","Check Mode of Proc"))))))))</f>
        <v/>
      </c>
      <c r="F168" s="13" t="str">
        <f t="shared" si="642"/>
        <v/>
      </c>
      <c r="G168" s="13" t="str">
        <f t="shared" si="642"/>
        <v/>
      </c>
      <c r="H168" s="13" t="str">
        <f t="shared" si="642"/>
        <v/>
      </c>
      <c r="I168" s="12" t="str">
        <f t="shared" ref="I168:J168" si="643">IF($D168="Public Bidding","Date Required",IF($D168="Shopping","Date Required",IF($D168="Small Value Procurement","Date Required",IF($D168="Lease of Venue","Date Required",IF($D168="Agency to Agency","Date Required",IF($D168="Direct Contracting","Date Required",IF($D168="Emergency Cases","Date Required",IF($D168=""," ","Check Mode of Proc"))))))))</f>
        <v/>
      </c>
      <c r="J168" s="12" t="str">
        <f t="shared" si="643"/>
        <v/>
      </c>
      <c r="K168" s="27" t="str">
        <f t="shared" si="1"/>
        <v/>
      </c>
      <c r="L168" s="12" t="str">
        <f t="shared" ref="L168:Q168" si="644">IF($D168="Public Bidding","Date Required",IF($D168="Shopping","Date Required",IF($D168="Small Value Procurement","Date Required",IF($D168="Lease of Venue","Date Required",IF($D168="Agency to Agency","Date Required",IF($D168="Direct Contracting","Date Required",IF($D168="Emergency Cases","Date Required",IF($D168=""," ","Check Mode of Proc"))))))))</f>
        <v/>
      </c>
      <c r="M168" s="12" t="str">
        <f t="shared" si="644"/>
        <v/>
      </c>
      <c r="N168" s="28" t="str">
        <f t="shared" si="644"/>
        <v/>
      </c>
      <c r="O168" s="28" t="str">
        <f t="shared" si="644"/>
        <v/>
      </c>
      <c r="P168" s="28" t="str">
        <f t="shared" si="644"/>
        <v/>
      </c>
      <c r="Q168" s="28" t="str">
        <f t="shared" si="644"/>
        <v/>
      </c>
      <c r="R168" s="36" t="s">
        <v>38</v>
      </c>
      <c r="S168" s="37">
        <f t="shared" si="496"/>
        <v>0</v>
      </c>
      <c r="T168" s="41"/>
      <c r="U168" s="43"/>
      <c r="V168" s="37">
        <f t="shared" si="226"/>
        <v>0</v>
      </c>
      <c r="W168" s="41"/>
      <c r="X168" s="35"/>
      <c r="Y168" s="36" t="str">
        <f t="shared" ref="Y168:AE168" si="645">IF($D168="Public Bidding","Date Required",IF($D168="Shopping","n/a",IF($D168="Small Value Procurement","n/a",IF($D168="Lease of Venue","n/a",IF($D168="Agency to Agency","n/a",IF($D168="Direct Contracting","n/a",IF($D168="Emergency Cases","n/a","Check Mode of Proc")))))))</f>
        <v>Check Mode of Proc</v>
      </c>
      <c r="Z168" s="36" t="str">
        <f t="shared" si="645"/>
        <v>Check Mode of Proc</v>
      </c>
      <c r="AA168" s="36" t="str">
        <f t="shared" si="645"/>
        <v>Check Mode of Proc</v>
      </c>
      <c r="AB168" s="36" t="str">
        <f t="shared" si="645"/>
        <v>Check Mode of Proc</v>
      </c>
      <c r="AC168" s="36" t="str">
        <f t="shared" si="645"/>
        <v>Check Mode of Proc</v>
      </c>
      <c r="AD168" s="36" t="str">
        <f t="shared" si="645"/>
        <v>Check Mode of Proc</v>
      </c>
      <c r="AE168" s="36" t="str">
        <f t="shared" si="645"/>
        <v>Check Mode of Proc</v>
      </c>
      <c r="AF168" s="50"/>
      <c r="AG168" s="64"/>
      <c r="AH168" s="12"/>
      <c r="AI168" s="18"/>
      <c r="AJ168" s="12"/>
      <c r="AK168" s="78"/>
      <c r="AL168" s="78"/>
      <c r="AM168" s="78"/>
      <c r="AN168" s="79"/>
      <c r="AO168" s="78"/>
      <c r="AP168" s="78"/>
      <c r="AQ168" s="78"/>
      <c r="AR168" s="78"/>
      <c r="AS168" s="78"/>
      <c r="AT168" s="78"/>
      <c r="AU168" s="78"/>
      <c r="AV168" s="78"/>
      <c r="AW168" s="78"/>
      <c r="AX168" s="83"/>
      <c r="AY168" s="78"/>
      <c r="AZ168" s="84"/>
      <c r="BA168" s="78"/>
      <c r="BB168" s="78"/>
      <c r="BC168" s="78"/>
    </row>
    <row r="169" spans="1:55" ht="51.75" customHeight="1">
      <c r="A169" s="10" t="str">
        <f>IF(C169=0,"  ",VLOOKUP(C169,CODES!$A$1:$B$143,2,FALSE))</f>
        <v/>
      </c>
      <c r="B169" s="18"/>
      <c r="C169" s="12"/>
      <c r="D169" s="16"/>
      <c r="E169" s="13" t="str">
        <f t="shared" ref="E169:H169" si="646">IF($D169="Public Bidding","Date Required",IF($D169="Shopping","n/a",IF($D169="Small Value Procurement","n/a",IF($D169="Lease of Venue","n/a",IF($D169="Agency to Agency","n/a",IF($D169="Direct Contracting","n/a",IF($D169="Emergency Cases","n/a",IF($D169=""," ","Check Mode of Proc"))))))))</f>
        <v/>
      </c>
      <c r="F169" s="13" t="str">
        <f t="shared" si="646"/>
        <v/>
      </c>
      <c r="G169" s="13" t="str">
        <f t="shared" si="646"/>
        <v/>
      </c>
      <c r="H169" s="13" t="str">
        <f t="shared" si="646"/>
        <v/>
      </c>
      <c r="I169" s="12" t="str">
        <f t="shared" ref="I169:J169" si="647">IF($D169="Public Bidding","Date Required",IF($D169="Shopping","Date Required",IF($D169="Small Value Procurement","Date Required",IF($D169="Lease of Venue","Date Required",IF($D169="Agency to Agency","Date Required",IF($D169="Direct Contracting","Date Required",IF($D169="Emergency Cases","Date Required",IF($D169=""," ","Check Mode of Proc"))))))))</f>
        <v/>
      </c>
      <c r="J169" s="12" t="str">
        <f t="shared" si="647"/>
        <v/>
      </c>
      <c r="K169" s="27" t="str">
        <f t="shared" si="1"/>
        <v/>
      </c>
      <c r="L169" s="12" t="str">
        <f t="shared" ref="L169:Q169" si="648">IF($D169="Public Bidding","Date Required",IF($D169="Shopping","Date Required",IF($D169="Small Value Procurement","Date Required",IF($D169="Lease of Venue","Date Required",IF($D169="Agency to Agency","Date Required",IF($D169="Direct Contracting","Date Required",IF($D169="Emergency Cases","Date Required",IF($D169=""," ","Check Mode of Proc"))))))))</f>
        <v/>
      </c>
      <c r="M169" s="12" t="str">
        <f t="shared" si="648"/>
        <v/>
      </c>
      <c r="N169" s="28" t="str">
        <f t="shared" si="648"/>
        <v/>
      </c>
      <c r="O169" s="28" t="str">
        <f t="shared" si="648"/>
        <v/>
      </c>
      <c r="P169" s="28" t="str">
        <f t="shared" si="648"/>
        <v/>
      </c>
      <c r="Q169" s="28" t="str">
        <f t="shared" si="648"/>
        <v/>
      </c>
      <c r="R169" s="36" t="s">
        <v>38</v>
      </c>
      <c r="S169" s="37">
        <f t="shared" si="496"/>
        <v>0</v>
      </c>
      <c r="T169" s="41"/>
      <c r="U169" s="43"/>
      <c r="V169" s="37">
        <f t="shared" si="226"/>
        <v>0</v>
      </c>
      <c r="W169" s="41"/>
      <c r="X169" s="35"/>
      <c r="Y169" s="36" t="str">
        <f t="shared" ref="Y169:AE169" si="649">IF($D169="Public Bidding","Date Required",IF($D169="Shopping","n/a",IF($D169="Small Value Procurement","n/a",IF($D169="Lease of Venue","n/a",IF($D169="Agency to Agency","n/a",IF($D169="Direct Contracting","n/a",IF($D169="Emergency Cases","n/a","Check Mode of Proc")))))))</f>
        <v>Check Mode of Proc</v>
      </c>
      <c r="Z169" s="36" t="str">
        <f t="shared" si="649"/>
        <v>Check Mode of Proc</v>
      </c>
      <c r="AA169" s="36" t="str">
        <f t="shared" si="649"/>
        <v>Check Mode of Proc</v>
      </c>
      <c r="AB169" s="36" t="str">
        <f t="shared" si="649"/>
        <v>Check Mode of Proc</v>
      </c>
      <c r="AC169" s="36" t="str">
        <f t="shared" si="649"/>
        <v>Check Mode of Proc</v>
      </c>
      <c r="AD169" s="36" t="str">
        <f t="shared" si="649"/>
        <v>Check Mode of Proc</v>
      </c>
      <c r="AE169" s="36" t="str">
        <f t="shared" si="649"/>
        <v>Check Mode of Proc</v>
      </c>
      <c r="AF169" s="50"/>
      <c r="AG169" s="64"/>
      <c r="AH169" s="12"/>
      <c r="AI169" s="18"/>
      <c r="AJ169" s="12"/>
      <c r="AK169" s="78"/>
      <c r="AL169" s="78"/>
      <c r="AM169" s="78"/>
      <c r="AN169" s="79"/>
      <c r="AO169" s="78"/>
      <c r="AP169" s="78"/>
      <c r="AQ169" s="78"/>
      <c r="AR169" s="78"/>
      <c r="AS169" s="78"/>
      <c r="AT169" s="78"/>
      <c r="AU169" s="78"/>
      <c r="AV169" s="78"/>
      <c r="AW169" s="78"/>
      <c r="AX169" s="83"/>
      <c r="AY169" s="78"/>
      <c r="AZ169" s="84"/>
      <c r="BA169" s="78"/>
      <c r="BB169" s="78"/>
      <c r="BC169" s="78"/>
    </row>
    <row r="170" spans="1:55" ht="48" customHeight="1">
      <c r="A170" s="10" t="str">
        <f>IF(C170=0,"  ",VLOOKUP(C170,CODES!$A$1:$B$143,2,FALSE))</f>
        <v/>
      </c>
      <c r="B170" s="18"/>
      <c r="C170" s="12"/>
      <c r="D170" s="16"/>
      <c r="E170" s="13" t="str">
        <f t="shared" ref="E170:H170" si="650">IF($D170="Public Bidding","Date Required",IF($D170="Shopping","n/a",IF($D170="Small Value Procurement","n/a",IF($D170="Lease of Venue","n/a",IF($D170="Agency to Agency","n/a",IF($D170="Direct Contracting","n/a",IF($D170="Emergency Cases","n/a",IF($D170=""," ","Check Mode of Proc"))))))))</f>
        <v/>
      </c>
      <c r="F170" s="13" t="str">
        <f t="shared" si="650"/>
        <v/>
      </c>
      <c r="G170" s="13" t="str">
        <f t="shared" si="650"/>
        <v/>
      </c>
      <c r="H170" s="13" t="str">
        <f t="shared" si="650"/>
        <v/>
      </c>
      <c r="I170" s="12" t="str">
        <f t="shared" ref="I170:J170" si="651">IF($D170="Public Bidding","Date Required",IF($D170="Shopping","Date Required",IF($D170="Small Value Procurement","Date Required",IF($D170="Lease of Venue","Date Required",IF($D170="Agency to Agency","Date Required",IF($D170="Direct Contracting","Date Required",IF($D170="Emergency Cases","Date Required",IF($D170=""," ","Check Mode of Proc"))))))))</f>
        <v/>
      </c>
      <c r="J170" s="12" t="str">
        <f t="shared" si="651"/>
        <v/>
      </c>
      <c r="K170" s="27" t="str">
        <f t="shared" si="1"/>
        <v/>
      </c>
      <c r="L170" s="12" t="str">
        <f t="shared" ref="L170:Q170" si="652">IF($D170="Public Bidding","Date Required",IF($D170="Shopping","Date Required",IF($D170="Small Value Procurement","Date Required",IF($D170="Lease of Venue","Date Required",IF($D170="Agency to Agency","Date Required",IF($D170="Direct Contracting","Date Required",IF($D170="Emergency Cases","Date Required",IF($D170=""," ","Check Mode of Proc"))))))))</f>
        <v/>
      </c>
      <c r="M170" s="12" t="str">
        <f t="shared" si="652"/>
        <v/>
      </c>
      <c r="N170" s="28" t="str">
        <f t="shared" si="652"/>
        <v/>
      </c>
      <c r="O170" s="28" t="str">
        <f t="shared" si="652"/>
        <v/>
      </c>
      <c r="P170" s="28" t="str">
        <f t="shared" si="652"/>
        <v/>
      </c>
      <c r="Q170" s="28" t="str">
        <f t="shared" si="652"/>
        <v/>
      </c>
      <c r="R170" s="36" t="s">
        <v>38</v>
      </c>
      <c r="S170" s="37">
        <f t="shared" si="496"/>
        <v>0</v>
      </c>
      <c r="T170" s="41"/>
      <c r="U170" s="43"/>
      <c r="V170" s="37">
        <f t="shared" si="226"/>
        <v>0</v>
      </c>
      <c r="W170" s="41"/>
      <c r="X170" s="35"/>
      <c r="Y170" s="36" t="str">
        <f t="shared" ref="Y170:AE170" si="653">IF($D170="Public Bidding","Date Required",IF($D170="Shopping","n/a",IF($D170="Small Value Procurement","n/a",IF($D170="Lease of Venue","n/a",IF($D170="Agency to Agency","n/a",IF($D170="Direct Contracting","n/a",IF($D170="Emergency Cases","n/a","Check Mode of Proc")))))))</f>
        <v>Check Mode of Proc</v>
      </c>
      <c r="Z170" s="36" t="str">
        <f t="shared" si="653"/>
        <v>Check Mode of Proc</v>
      </c>
      <c r="AA170" s="36" t="str">
        <f t="shared" si="653"/>
        <v>Check Mode of Proc</v>
      </c>
      <c r="AB170" s="36" t="str">
        <f t="shared" si="653"/>
        <v>Check Mode of Proc</v>
      </c>
      <c r="AC170" s="36" t="str">
        <f t="shared" si="653"/>
        <v>Check Mode of Proc</v>
      </c>
      <c r="AD170" s="36" t="str">
        <f t="shared" si="653"/>
        <v>Check Mode of Proc</v>
      </c>
      <c r="AE170" s="36" t="str">
        <f t="shared" si="653"/>
        <v>Check Mode of Proc</v>
      </c>
      <c r="AF170" s="50"/>
      <c r="AG170" s="64"/>
      <c r="AH170" s="12"/>
      <c r="AI170" s="18"/>
      <c r="AJ170" s="12"/>
      <c r="AK170" s="78"/>
      <c r="AL170" s="78"/>
      <c r="AM170" s="78"/>
      <c r="AN170" s="79"/>
      <c r="AO170" s="78"/>
      <c r="AP170" s="78"/>
      <c r="AQ170" s="78"/>
      <c r="AR170" s="78"/>
      <c r="AS170" s="78"/>
      <c r="AT170" s="78"/>
      <c r="AU170" s="78"/>
      <c r="AV170" s="78"/>
      <c r="AW170" s="78"/>
      <c r="AX170" s="83"/>
      <c r="AY170" s="78"/>
      <c r="AZ170" s="84"/>
      <c r="BA170" s="78"/>
      <c r="BB170" s="78"/>
      <c r="BC170" s="78"/>
    </row>
    <row r="171" spans="1:55" ht="61.5" customHeight="1">
      <c r="A171" s="10" t="str">
        <f>IF(C171=0,"  ",VLOOKUP(C171,CODES!$A$1:$B$143,2,FALSE))</f>
        <v/>
      </c>
      <c r="B171" s="18"/>
      <c r="C171" s="12"/>
      <c r="D171" s="16"/>
      <c r="E171" s="13" t="str">
        <f t="shared" ref="E171:H171" si="654">IF($D171="Public Bidding","Date Required",IF($D171="Shopping","n/a",IF($D171="Small Value Procurement","n/a",IF($D171="Lease of Venue","n/a",IF($D171="Agency to Agency","n/a",IF($D171="Direct Contracting","n/a",IF($D171="Emergency Cases","n/a",IF($D171=""," ","Check Mode of Proc"))))))))</f>
        <v/>
      </c>
      <c r="F171" s="13" t="str">
        <f t="shared" si="654"/>
        <v/>
      </c>
      <c r="G171" s="13" t="str">
        <f t="shared" si="654"/>
        <v/>
      </c>
      <c r="H171" s="13" t="str">
        <f t="shared" si="654"/>
        <v/>
      </c>
      <c r="I171" s="12" t="str">
        <f t="shared" ref="I171:J171" si="655">IF($D171="Public Bidding","Date Required",IF($D171="Shopping","Date Required",IF($D171="Small Value Procurement","Date Required",IF($D171="Lease of Venue","Date Required",IF($D171="Agency to Agency","Date Required",IF($D171="Direct Contracting","Date Required",IF($D171="Emergency Cases","Date Required",IF($D171=""," ","Check Mode of Proc"))))))))</f>
        <v/>
      </c>
      <c r="J171" s="12" t="str">
        <f t="shared" si="655"/>
        <v/>
      </c>
      <c r="K171" s="27" t="str">
        <f t="shared" si="1"/>
        <v/>
      </c>
      <c r="L171" s="12" t="str">
        <f t="shared" ref="L171:Q171" si="656">IF($D171="Public Bidding","Date Required",IF($D171="Shopping","Date Required",IF($D171="Small Value Procurement","Date Required",IF($D171="Lease of Venue","Date Required",IF($D171="Agency to Agency","Date Required",IF($D171="Direct Contracting","Date Required",IF($D171="Emergency Cases","Date Required",IF($D171=""," ","Check Mode of Proc"))))))))</f>
        <v/>
      </c>
      <c r="M171" s="12" t="str">
        <f t="shared" si="656"/>
        <v/>
      </c>
      <c r="N171" s="28" t="str">
        <f t="shared" si="656"/>
        <v/>
      </c>
      <c r="O171" s="28" t="str">
        <f t="shared" si="656"/>
        <v/>
      </c>
      <c r="P171" s="28" t="str">
        <f t="shared" si="656"/>
        <v/>
      </c>
      <c r="Q171" s="28" t="str">
        <f t="shared" si="656"/>
        <v/>
      </c>
      <c r="R171" s="36" t="s">
        <v>38</v>
      </c>
      <c r="S171" s="37">
        <f t="shared" si="496"/>
        <v>0</v>
      </c>
      <c r="T171" s="41"/>
      <c r="U171" s="43"/>
      <c r="V171" s="37">
        <f t="shared" si="226"/>
        <v>0</v>
      </c>
      <c r="W171" s="41"/>
      <c r="X171" s="35"/>
      <c r="Y171" s="36" t="str">
        <f t="shared" ref="Y171:AE171" si="657">IF($D171="Public Bidding","Date Required",IF($D171="Shopping","n/a",IF($D171="Small Value Procurement","n/a",IF($D171="Lease of Venue","n/a",IF($D171="Agency to Agency","n/a",IF($D171="Direct Contracting","n/a",IF($D171="Emergency Cases","n/a","Check Mode of Proc")))))))</f>
        <v>Check Mode of Proc</v>
      </c>
      <c r="Z171" s="36" t="str">
        <f t="shared" si="657"/>
        <v>Check Mode of Proc</v>
      </c>
      <c r="AA171" s="36" t="str">
        <f t="shared" si="657"/>
        <v>Check Mode of Proc</v>
      </c>
      <c r="AB171" s="36" t="str">
        <f t="shared" si="657"/>
        <v>Check Mode of Proc</v>
      </c>
      <c r="AC171" s="36" t="str">
        <f t="shared" si="657"/>
        <v>Check Mode of Proc</v>
      </c>
      <c r="AD171" s="36" t="str">
        <f t="shared" si="657"/>
        <v>Check Mode of Proc</v>
      </c>
      <c r="AE171" s="36" t="str">
        <f t="shared" si="657"/>
        <v>Check Mode of Proc</v>
      </c>
      <c r="AF171" s="50"/>
      <c r="AG171" s="64"/>
      <c r="AH171" s="12"/>
      <c r="AI171" s="18"/>
      <c r="AJ171" s="12"/>
      <c r="AK171" s="78"/>
      <c r="AL171" s="78"/>
      <c r="AM171" s="78"/>
      <c r="AN171" s="79"/>
      <c r="AO171" s="78"/>
      <c r="AP171" s="78"/>
      <c r="AQ171" s="78"/>
      <c r="AR171" s="78"/>
      <c r="AS171" s="78"/>
      <c r="AT171" s="78"/>
      <c r="AU171" s="78"/>
      <c r="AV171" s="78"/>
      <c r="AW171" s="78"/>
      <c r="AX171" s="83"/>
      <c r="AY171" s="78"/>
      <c r="AZ171" s="84"/>
      <c r="BA171" s="78"/>
      <c r="BB171" s="78"/>
      <c r="BC171" s="78"/>
    </row>
    <row r="172" spans="1:55" ht="65.25" customHeight="1">
      <c r="A172" s="10" t="str">
        <f>IF(C172=0,"  ",VLOOKUP(C172,CODES!$A$1:$B$143,2,FALSE))</f>
        <v/>
      </c>
      <c r="B172" s="18"/>
      <c r="C172" s="12"/>
      <c r="D172" s="16"/>
      <c r="E172" s="13" t="str">
        <f t="shared" ref="E172:H172" si="658">IF($D172="Public Bidding","Date Required",IF($D172="Shopping","n/a",IF($D172="Small Value Procurement","n/a",IF($D172="Lease of Venue","n/a",IF($D172="Agency to Agency","n/a",IF($D172="Direct Contracting","n/a",IF($D172="Emergency Cases","n/a",IF($D172=""," ","Check Mode of Proc"))))))))</f>
        <v/>
      </c>
      <c r="F172" s="13" t="str">
        <f t="shared" si="658"/>
        <v/>
      </c>
      <c r="G172" s="13" t="str">
        <f t="shared" si="658"/>
        <v/>
      </c>
      <c r="H172" s="13" t="str">
        <f t="shared" si="658"/>
        <v/>
      </c>
      <c r="I172" s="12" t="str">
        <f t="shared" ref="I172:J172" si="659">IF($D172="Public Bidding","Date Required",IF($D172="Shopping","Date Required",IF($D172="Small Value Procurement","Date Required",IF($D172="Lease of Venue","Date Required",IF($D172="Agency to Agency","Date Required",IF($D172="Direct Contracting","Date Required",IF($D172="Emergency Cases","Date Required",IF($D172=""," ","Check Mode of Proc"))))))))</f>
        <v/>
      </c>
      <c r="J172" s="12" t="str">
        <f t="shared" si="659"/>
        <v/>
      </c>
      <c r="K172" s="27" t="str">
        <f t="shared" si="1"/>
        <v/>
      </c>
      <c r="L172" s="12" t="str">
        <f t="shared" ref="L172:Q172" si="660">IF($D172="Public Bidding","Date Required",IF($D172="Shopping","Date Required",IF($D172="Small Value Procurement","Date Required",IF($D172="Lease of Venue","Date Required",IF($D172="Agency to Agency","Date Required",IF($D172="Direct Contracting","Date Required",IF($D172="Emergency Cases","Date Required",IF($D172=""," ","Check Mode of Proc"))))))))</f>
        <v/>
      </c>
      <c r="M172" s="12" t="str">
        <f t="shared" si="660"/>
        <v/>
      </c>
      <c r="N172" s="28" t="str">
        <f t="shared" si="660"/>
        <v/>
      </c>
      <c r="O172" s="28" t="str">
        <f t="shared" si="660"/>
        <v/>
      </c>
      <c r="P172" s="28" t="str">
        <f t="shared" si="660"/>
        <v/>
      </c>
      <c r="Q172" s="28" t="str">
        <f t="shared" si="660"/>
        <v/>
      </c>
      <c r="R172" s="36" t="s">
        <v>38</v>
      </c>
      <c r="S172" s="37">
        <f t="shared" si="496"/>
        <v>0</v>
      </c>
      <c r="T172" s="41"/>
      <c r="U172" s="43"/>
      <c r="V172" s="37">
        <f t="shared" si="226"/>
        <v>0</v>
      </c>
      <c r="W172" s="41"/>
      <c r="X172" s="35"/>
      <c r="Y172" s="36" t="str">
        <f t="shared" ref="Y172:AE172" si="661">IF($D172="Public Bidding","Date Required",IF($D172="Shopping","n/a",IF($D172="Small Value Procurement","n/a",IF($D172="Lease of Venue","n/a",IF($D172="Agency to Agency","n/a",IF($D172="Direct Contracting","n/a",IF($D172="Emergency Cases","n/a","Check Mode of Proc")))))))</f>
        <v>Check Mode of Proc</v>
      </c>
      <c r="Z172" s="36" t="str">
        <f t="shared" si="661"/>
        <v>Check Mode of Proc</v>
      </c>
      <c r="AA172" s="36" t="str">
        <f t="shared" si="661"/>
        <v>Check Mode of Proc</v>
      </c>
      <c r="AB172" s="36" t="str">
        <f t="shared" si="661"/>
        <v>Check Mode of Proc</v>
      </c>
      <c r="AC172" s="36" t="str">
        <f t="shared" si="661"/>
        <v>Check Mode of Proc</v>
      </c>
      <c r="AD172" s="36" t="str">
        <f t="shared" si="661"/>
        <v>Check Mode of Proc</v>
      </c>
      <c r="AE172" s="36" t="str">
        <f t="shared" si="661"/>
        <v>Check Mode of Proc</v>
      </c>
      <c r="AF172" s="50"/>
      <c r="AG172" s="64"/>
      <c r="AH172" s="12"/>
      <c r="AI172" s="18"/>
      <c r="AJ172" s="12"/>
      <c r="AK172" s="78"/>
      <c r="AL172" s="78"/>
      <c r="AM172" s="78"/>
      <c r="AN172" s="79"/>
      <c r="AO172" s="78"/>
      <c r="AP172" s="78"/>
      <c r="AQ172" s="78"/>
      <c r="AR172" s="78"/>
      <c r="AS172" s="78"/>
      <c r="AT172" s="78"/>
      <c r="AU172" s="78"/>
      <c r="AV172" s="78"/>
      <c r="AW172" s="78"/>
      <c r="AX172" s="83"/>
      <c r="AY172" s="78"/>
      <c r="AZ172" s="84"/>
      <c r="BA172" s="78"/>
      <c r="BB172" s="78"/>
      <c r="BC172" s="78"/>
    </row>
    <row r="173" spans="1:55" ht="49.5" customHeight="1">
      <c r="A173" s="10" t="str">
        <f>IF(C173=0,"  ",VLOOKUP(C173,CODES!$A$1:$B$143,2,FALSE))</f>
        <v/>
      </c>
      <c r="B173" s="18"/>
      <c r="C173" s="12"/>
      <c r="D173" s="16"/>
      <c r="E173" s="13" t="str">
        <f t="shared" ref="E173:H173" si="662">IF($D173="Public Bidding","Date Required",IF($D173="Shopping","n/a",IF($D173="Small Value Procurement","n/a",IF($D173="Lease of Venue","n/a",IF($D173="Agency to Agency","n/a",IF($D173="Direct Contracting","n/a",IF($D173="Emergency Cases","n/a",IF($D173=""," ","Check Mode of Proc"))))))))</f>
        <v/>
      </c>
      <c r="F173" s="13" t="str">
        <f t="shared" si="662"/>
        <v/>
      </c>
      <c r="G173" s="13" t="str">
        <f t="shared" si="662"/>
        <v/>
      </c>
      <c r="H173" s="13" t="str">
        <f t="shared" si="662"/>
        <v/>
      </c>
      <c r="I173" s="12" t="str">
        <f t="shared" ref="I173:J173" si="663">IF($D173="Public Bidding","Date Required",IF($D173="Shopping","Date Required",IF($D173="Small Value Procurement","Date Required",IF($D173="Lease of Venue","Date Required",IF($D173="Agency to Agency","Date Required",IF($D173="Direct Contracting","Date Required",IF($D173="Emergency Cases","Date Required",IF($D173=""," ","Check Mode of Proc"))))))))</f>
        <v/>
      </c>
      <c r="J173" s="12" t="str">
        <f t="shared" si="663"/>
        <v/>
      </c>
      <c r="K173" s="27" t="str">
        <f t="shared" si="1"/>
        <v/>
      </c>
      <c r="L173" s="12" t="str">
        <f t="shared" ref="L173:Q173" si="664">IF($D173="Public Bidding","Date Required",IF($D173="Shopping","Date Required",IF($D173="Small Value Procurement","Date Required",IF($D173="Lease of Venue","Date Required",IF($D173="Agency to Agency","Date Required",IF($D173="Direct Contracting","Date Required",IF($D173="Emergency Cases","Date Required",IF($D173=""," ","Check Mode of Proc"))))))))</f>
        <v/>
      </c>
      <c r="M173" s="12" t="str">
        <f t="shared" si="664"/>
        <v/>
      </c>
      <c r="N173" s="28" t="str">
        <f t="shared" si="664"/>
        <v/>
      </c>
      <c r="O173" s="28" t="str">
        <f t="shared" si="664"/>
        <v/>
      </c>
      <c r="P173" s="28" t="str">
        <f t="shared" si="664"/>
        <v/>
      </c>
      <c r="Q173" s="28" t="str">
        <f t="shared" si="664"/>
        <v/>
      </c>
      <c r="R173" s="36" t="s">
        <v>38</v>
      </c>
      <c r="S173" s="37">
        <f t="shared" si="496"/>
        <v>0</v>
      </c>
      <c r="T173" s="41"/>
      <c r="U173" s="43"/>
      <c r="V173" s="37">
        <f t="shared" si="226"/>
        <v>0</v>
      </c>
      <c r="W173" s="41"/>
      <c r="X173" s="35"/>
      <c r="Y173" s="36" t="str">
        <f t="shared" ref="Y173:AE173" si="665">IF($D173="Public Bidding","Date Required",IF($D173="Shopping","n/a",IF($D173="Small Value Procurement","n/a",IF($D173="Lease of Venue","n/a",IF($D173="Agency to Agency","n/a",IF($D173="Direct Contracting","n/a",IF($D173="Emergency Cases","n/a","Check Mode of Proc")))))))</f>
        <v>Check Mode of Proc</v>
      </c>
      <c r="Z173" s="36" t="str">
        <f t="shared" si="665"/>
        <v>Check Mode of Proc</v>
      </c>
      <c r="AA173" s="36" t="str">
        <f t="shared" si="665"/>
        <v>Check Mode of Proc</v>
      </c>
      <c r="AB173" s="36" t="str">
        <f t="shared" si="665"/>
        <v>Check Mode of Proc</v>
      </c>
      <c r="AC173" s="36" t="str">
        <f t="shared" si="665"/>
        <v>Check Mode of Proc</v>
      </c>
      <c r="AD173" s="36" t="str">
        <f t="shared" si="665"/>
        <v>Check Mode of Proc</v>
      </c>
      <c r="AE173" s="36" t="str">
        <f t="shared" si="665"/>
        <v>Check Mode of Proc</v>
      </c>
      <c r="AF173" s="50"/>
      <c r="AG173" s="64"/>
      <c r="AH173" s="12"/>
      <c r="AI173" s="18"/>
      <c r="AJ173" s="12"/>
      <c r="AK173" s="78"/>
      <c r="AL173" s="78"/>
      <c r="AM173" s="78"/>
      <c r="AN173" s="79"/>
      <c r="AO173" s="78"/>
      <c r="AP173" s="78"/>
      <c r="AQ173" s="78"/>
      <c r="AR173" s="78"/>
      <c r="AS173" s="78"/>
      <c r="AT173" s="78"/>
      <c r="AU173" s="78"/>
      <c r="AV173" s="78"/>
      <c r="AW173" s="78"/>
      <c r="AX173" s="83"/>
      <c r="AY173" s="78"/>
      <c r="AZ173" s="84"/>
      <c r="BA173" s="78"/>
      <c r="BB173" s="78"/>
      <c r="BC173" s="78"/>
    </row>
    <row r="174" spans="1:55" ht="39" customHeight="1">
      <c r="A174" s="10" t="str">
        <f>IF(C174=0,"  ",VLOOKUP(C174,CODES!$A$1:$B$143,2,FALSE))</f>
        <v/>
      </c>
      <c r="B174" s="18"/>
      <c r="C174" s="12"/>
      <c r="D174" s="16"/>
      <c r="E174" s="13" t="str">
        <f t="shared" ref="E174:H174" si="666">IF($D174="Public Bidding","Date Required",IF($D174="Shopping","n/a",IF($D174="Small Value Procurement","n/a",IF($D174="Lease of Venue","n/a",IF($D174="Agency to Agency","n/a",IF($D174="Direct Contracting","n/a",IF($D174="Emergency Cases","n/a",IF($D174=""," ","Check Mode of Proc"))))))))</f>
        <v/>
      </c>
      <c r="F174" s="13" t="str">
        <f t="shared" si="666"/>
        <v/>
      </c>
      <c r="G174" s="13" t="str">
        <f t="shared" si="666"/>
        <v/>
      </c>
      <c r="H174" s="13" t="str">
        <f t="shared" si="666"/>
        <v/>
      </c>
      <c r="I174" s="12" t="str">
        <f t="shared" ref="I174:J174" si="667">IF($D174="Public Bidding","Date Required",IF($D174="Shopping","Date Required",IF($D174="Small Value Procurement","Date Required",IF($D174="Lease of Venue","Date Required",IF($D174="Agency to Agency","Date Required",IF($D174="Direct Contracting","Date Required",IF($D174="Emergency Cases","Date Required",IF($D174=""," ","Check Mode of Proc"))))))))</f>
        <v/>
      </c>
      <c r="J174" s="12" t="str">
        <f t="shared" si="667"/>
        <v/>
      </c>
      <c r="K174" s="27" t="str">
        <f t="shared" si="1"/>
        <v/>
      </c>
      <c r="L174" s="12" t="str">
        <f t="shared" ref="L174:Q174" si="668">IF($D174="Public Bidding","Date Required",IF($D174="Shopping","Date Required",IF($D174="Small Value Procurement","Date Required",IF($D174="Lease of Venue","Date Required",IF($D174="Agency to Agency","Date Required",IF($D174="Direct Contracting","Date Required",IF($D174="Emergency Cases","Date Required",IF($D174=""," ","Check Mode of Proc"))))))))</f>
        <v/>
      </c>
      <c r="M174" s="12" t="str">
        <f t="shared" si="668"/>
        <v/>
      </c>
      <c r="N174" s="28" t="str">
        <f t="shared" si="668"/>
        <v/>
      </c>
      <c r="O174" s="28" t="str">
        <f t="shared" si="668"/>
        <v/>
      </c>
      <c r="P174" s="28" t="str">
        <f t="shared" si="668"/>
        <v/>
      </c>
      <c r="Q174" s="28" t="str">
        <f t="shared" si="668"/>
        <v/>
      </c>
      <c r="R174" s="36" t="s">
        <v>38</v>
      </c>
      <c r="S174" s="37">
        <f t="shared" si="496"/>
        <v>0</v>
      </c>
      <c r="T174" s="41"/>
      <c r="U174" s="43"/>
      <c r="V174" s="37">
        <f t="shared" si="226"/>
        <v>0</v>
      </c>
      <c r="W174" s="41"/>
      <c r="X174" s="35"/>
      <c r="Y174" s="36" t="str">
        <f t="shared" ref="Y174:AE174" si="669">IF($D174="Public Bidding","Date Required",IF($D174="Shopping","n/a",IF($D174="Small Value Procurement","n/a",IF($D174="Lease of Venue","n/a",IF($D174="Agency to Agency","n/a",IF($D174="Direct Contracting","n/a",IF($D174="Emergency Cases","n/a","Check Mode of Proc")))))))</f>
        <v>Check Mode of Proc</v>
      </c>
      <c r="Z174" s="36" t="str">
        <f t="shared" si="669"/>
        <v>Check Mode of Proc</v>
      </c>
      <c r="AA174" s="36" t="str">
        <f t="shared" si="669"/>
        <v>Check Mode of Proc</v>
      </c>
      <c r="AB174" s="36" t="str">
        <f t="shared" si="669"/>
        <v>Check Mode of Proc</v>
      </c>
      <c r="AC174" s="36" t="str">
        <f t="shared" si="669"/>
        <v>Check Mode of Proc</v>
      </c>
      <c r="AD174" s="36" t="str">
        <f t="shared" si="669"/>
        <v>Check Mode of Proc</v>
      </c>
      <c r="AE174" s="36" t="str">
        <f t="shared" si="669"/>
        <v>Check Mode of Proc</v>
      </c>
      <c r="AF174" s="50"/>
      <c r="AG174" s="64"/>
      <c r="AH174" s="12"/>
      <c r="AI174" s="18"/>
      <c r="AJ174" s="12"/>
      <c r="AK174" s="78"/>
      <c r="AL174" s="78"/>
      <c r="AM174" s="78"/>
      <c r="AN174" s="79"/>
      <c r="AO174" s="78"/>
      <c r="AP174" s="78"/>
      <c r="AQ174" s="78"/>
      <c r="AR174" s="78"/>
      <c r="AS174" s="78"/>
      <c r="AT174" s="78"/>
      <c r="AU174" s="78"/>
      <c r="AV174" s="78"/>
      <c r="AW174" s="78"/>
      <c r="AX174" s="83"/>
      <c r="AY174" s="78"/>
      <c r="AZ174" s="84"/>
      <c r="BA174" s="78"/>
      <c r="BB174" s="78"/>
      <c r="BC174" s="78"/>
    </row>
    <row r="175" spans="1:55" ht="48" customHeight="1">
      <c r="A175" s="10" t="str">
        <f>IF(C175=0,"  ",VLOOKUP(C175,CODES!$A$1:$B$143,2,FALSE))</f>
        <v/>
      </c>
      <c r="B175" s="18"/>
      <c r="C175" s="12"/>
      <c r="D175" s="16"/>
      <c r="E175" s="13" t="str">
        <f t="shared" ref="E175:H175" si="670">IF($D175="Public Bidding","Date Required",IF($D175="Shopping","n/a",IF($D175="Small Value Procurement","n/a",IF($D175="Lease of Venue","n/a",IF($D175="Agency to Agency","n/a",IF($D175="Direct Contracting","n/a",IF($D175="Emergency Cases","n/a",IF($D175=""," ","Check Mode of Proc"))))))))</f>
        <v/>
      </c>
      <c r="F175" s="13" t="str">
        <f t="shared" si="670"/>
        <v/>
      </c>
      <c r="G175" s="13" t="str">
        <f t="shared" si="670"/>
        <v/>
      </c>
      <c r="H175" s="13" t="str">
        <f t="shared" si="670"/>
        <v/>
      </c>
      <c r="I175" s="12" t="str">
        <f t="shared" ref="I175:J175" si="671">IF($D175="Public Bidding","Date Required",IF($D175="Shopping","Date Required",IF($D175="Small Value Procurement","Date Required",IF($D175="Lease of Venue","Date Required",IF($D175="Agency to Agency","Date Required",IF($D175="Direct Contracting","Date Required",IF($D175="Emergency Cases","Date Required",IF($D175=""," ","Check Mode of Proc"))))))))</f>
        <v/>
      </c>
      <c r="J175" s="12" t="str">
        <f t="shared" si="671"/>
        <v/>
      </c>
      <c r="K175" s="27" t="str">
        <f t="shared" si="1"/>
        <v/>
      </c>
      <c r="L175" s="12" t="str">
        <f t="shared" ref="L175:Q175" si="672">IF($D175="Public Bidding","Date Required",IF($D175="Shopping","Date Required",IF($D175="Small Value Procurement","Date Required",IF($D175="Lease of Venue","Date Required",IF($D175="Agency to Agency","Date Required",IF($D175="Direct Contracting","Date Required",IF($D175="Emergency Cases","Date Required",IF($D175=""," ","Check Mode of Proc"))))))))</f>
        <v/>
      </c>
      <c r="M175" s="12" t="str">
        <f t="shared" si="672"/>
        <v/>
      </c>
      <c r="N175" s="28" t="str">
        <f t="shared" si="672"/>
        <v/>
      </c>
      <c r="O175" s="28" t="str">
        <f t="shared" si="672"/>
        <v/>
      </c>
      <c r="P175" s="28" t="str">
        <f t="shared" si="672"/>
        <v/>
      </c>
      <c r="Q175" s="28" t="str">
        <f t="shared" si="672"/>
        <v/>
      </c>
      <c r="R175" s="36" t="s">
        <v>38</v>
      </c>
      <c r="S175" s="37">
        <f t="shared" si="496"/>
        <v>0</v>
      </c>
      <c r="T175" s="41"/>
      <c r="U175" s="43"/>
      <c r="V175" s="37">
        <f t="shared" si="226"/>
        <v>0</v>
      </c>
      <c r="W175" s="41"/>
      <c r="X175" s="35"/>
      <c r="Y175" s="36" t="str">
        <f t="shared" ref="Y175:AE175" si="673">IF($D175="Public Bidding","Date Required",IF($D175="Shopping","n/a",IF($D175="Small Value Procurement","n/a",IF($D175="Lease of Venue","n/a",IF($D175="Agency to Agency","n/a",IF($D175="Direct Contracting","n/a",IF($D175="Emergency Cases","n/a","Check Mode of Proc")))))))</f>
        <v>Check Mode of Proc</v>
      </c>
      <c r="Z175" s="36" t="str">
        <f t="shared" si="673"/>
        <v>Check Mode of Proc</v>
      </c>
      <c r="AA175" s="36" t="str">
        <f t="shared" si="673"/>
        <v>Check Mode of Proc</v>
      </c>
      <c r="AB175" s="36" t="str">
        <f t="shared" si="673"/>
        <v>Check Mode of Proc</v>
      </c>
      <c r="AC175" s="36" t="str">
        <f t="shared" si="673"/>
        <v>Check Mode of Proc</v>
      </c>
      <c r="AD175" s="36" t="str">
        <f t="shared" si="673"/>
        <v>Check Mode of Proc</v>
      </c>
      <c r="AE175" s="36" t="str">
        <f t="shared" si="673"/>
        <v>Check Mode of Proc</v>
      </c>
      <c r="AF175" s="50"/>
      <c r="AG175" s="64"/>
      <c r="AH175" s="12"/>
      <c r="AI175" s="18"/>
      <c r="AJ175" s="12"/>
      <c r="AK175" s="78"/>
      <c r="AL175" s="78"/>
      <c r="AM175" s="78"/>
      <c r="AN175" s="79"/>
      <c r="AO175" s="78"/>
      <c r="AP175" s="78"/>
      <c r="AQ175" s="78"/>
      <c r="AR175" s="78"/>
      <c r="AS175" s="78"/>
      <c r="AT175" s="78"/>
      <c r="AU175" s="78"/>
      <c r="AV175" s="78"/>
      <c r="AW175" s="78"/>
      <c r="AX175" s="83"/>
      <c r="AY175" s="78"/>
      <c r="AZ175" s="84"/>
      <c r="BA175" s="78"/>
      <c r="BB175" s="78"/>
      <c r="BC175" s="78"/>
    </row>
    <row r="176" spans="1:55" ht="49.5" customHeight="1">
      <c r="A176" s="10" t="str">
        <f>IF(C176=0,"  ",VLOOKUP(C176,CODES!$A$1:$B$143,2,FALSE))</f>
        <v/>
      </c>
      <c r="B176" s="18"/>
      <c r="C176" s="12"/>
      <c r="D176" s="16"/>
      <c r="E176" s="13" t="str">
        <f t="shared" ref="E176:H176" si="674">IF($D176="Public Bidding","Date Required",IF($D176="Shopping","n/a",IF($D176="Small Value Procurement","n/a",IF($D176="Lease of Venue","n/a",IF($D176="Agency to Agency","n/a",IF($D176="Direct Contracting","n/a",IF($D176="Emergency Cases","n/a",IF($D176=""," ","Check Mode of Proc"))))))))</f>
        <v/>
      </c>
      <c r="F176" s="13" t="str">
        <f t="shared" si="674"/>
        <v/>
      </c>
      <c r="G176" s="13" t="str">
        <f t="shared" si="674"/>
        <v/>
      </c>
      <c r="H176" s="13" t="str">
        <f t="shared" si="674"/>
        <v/>
      </c>
      <c r="I176" s="12" t="str">
        <f t="shared" ref="I176:J176" si="675">IF($D176="Public Bidding","Date Required",IF($D176="Shopping","Date Required",IF($D176="Small Value Procurement","Date Required",IF($D176="Lease of Venue","Date Required",IF($D176="Agency to Agency","Date Required",IF($D176="Direct Contracting","Date Required",IF($D176="Emergency Cases","Date Required",IF($D176=""," ","Check Mode of Proc"))))))))</f>
        <v/>
      </c>
      <c r="J176" s="12" t="str">
        <f t="shared" si="675"/>
        <v/>
      </c>
      <c r="K176" s="27" t="str">
        <f t="shared" si="1"/>
        <v/>
      </c>
      <c r="L176" s="12" t="str">
        <f t="shared" ref="L176:Q176" si="676">IF($D176="Public Bidding","Date Required",IF($D176="Shopping","Date Required",IF($D176="Small Value Procurement","Date Required",IF($D176="Lease of Venue","Date Required",IF($D176="Agency to Agency","Date Required",IF($D176="Direct Contracting","Date Required",IF($D176="Emergency Cases","Date Required",IF($D176=""," ","Check Mode of Proc"))))))))</f>
        <v/>
      </c>
      <c r="M176" s="12" t="str">
        <f t="shared" si="676"/>
        <v/>
      </c>
      <c r="N176" s="28" t="str">
        <f t="shared" si="676"/>
        <v/>
      </c>
      <c r="O176" s="28" t="str">
        <f t="shared" si="676"/>
        <v/>
      </c>
      <c r="P176" s="28" t="str">
        <f t="shared" si="676"/>
        <v/>
      </c>
      <c r="Q176" s="28" t="str">
        <f t="shared" si="676"/>
        <v/>
      </c>
      <c r="R176" s="36" t="s">
        <v>38</v>
      </c>
      <c r="S176" s="37">
        <f t="shared" si="496"/>
        <v>0</v>
      </c>
      <c r="T176" s="41"/>
      <c r="U176" s="43"/>
      <c r="V176" s="37">
        <f t="shared" si="226"/>
        <v>0</v>
      </c>
      <c r="W176" s="41"/>
      <c r="X176" s="43"/>
      <c r="Y176" s="36" t="str">
        <f t="shared" ref="Y176:AE176" si="677">IF($D176="Public Bidding","Date Required",IF($D176="Shopping","n/a",IF($D176="Small Value Procurement","n/a",IF($D176="Lease of Venue","n/a",IF($D176="Agency to Agency","n/a",IF($D176="Direct Contracting","n/a",IF($D176="Emergency Cases","n/a","Check Mode of Proc")))))))</f>
        <v>Check Mode of Proc</v>
      </c>
      <c r="Z176" s="36" t="str">
        <f t="shared" si="677"/>
        <v>Check Mode of Proc</v>
      </c>
      <c r="AA176" s="36" t="str">
        <f t="shared" si="677"/>
        <v>Check Mode of Proc</v>
      </c>
      <c r="AB176" s="36" t="str">
        <f t="shared" si="677"/>
        <v>Check Mode of Proc</v>
      </c>
      <c r="AC176" s="36" t="str">
        <f t="shared" si="677"/>
        <v>Check Mode of Proc</v>
      </c>
      <c r="AD176" s="36" t="str">
        <f t="shared" si="677"/>
        <v>Check Mode of Proc</v>
      </c>
      <c r="AE176" s="36" t="str">
        <f t="shared" si="677"/>
        <v>Check Mode of Proc</v>
      </c>
      <c r="AF176" s="50"/>
      <c r="AG176" s="64"/>
      <c r="AH176" s="12"/>
      <c r="AI176" s="18"/>
      <c r="AJ176" s="12"/>
      <c r="AK176" s="78"/>
      <c r="AL176" s="78"/>
      <c r="AM176" s="78"/>
      <c r="AN176" s="79"/>
      <c r="AO176" s="78"/>
      <c r="AP176" s="78"/>
      <c r="AQ176" s="78"/>
      <c r="AR176" s="78"/>
      <c r="AS176" s="78"/>
      <c r="AT176" s="78"/>
      <c r="AU176" s="78"/>
      <c r="AV176" s="78"/>
      <c r="AW176" s="78"/>
      <c r="AX176" s="83"/>
      <c r="AY176" s="78"/>
      <c r="AZ176" s="84"/>
      <c r="BA176" s="78"/>
      <c r="BB176" s="78"/>
      <c r="BC176" s="78"/>
    </row>
    <row r="177" spans="1:55" ht="39" customHeight="1">
      <c r="A177" s="10" t="str">
        <f>IF(C177=0,"  ",VLOOKUP(C177,CODES!$A$1:$B$143,2,FALSE))</f>
        <v/>
      </c>
      <c r="B177" s="18"/>
      <c r="C177" s="12"/>
      <c r="D177" s="16"/>
      <c r="E177" s="13" t="str">
        <f t="shared" ref="E177:H177" si="678">IF($D177="Public Bidding","Date Required",IF($D177="Shopping","n/a",IF($D177="Small Value Procurement","n/a",IF($D177="Lease of Venue","n/a",IF($D177="Agency to Agency","n/a",IF($D177="Direct Contracting","n/a",IF($D177="Emergency Cases","n/a",IF($D177=""," ","Check Mode of Proc"))))))))</f>
        <v/>
      </c>
      <c r="F177" s="13" t="str">
        <f t="shared" si="678"/>
        <v/>
      </c>
      <c r="G177" s="13" t="str">
        <f t="shared" si="678"/>
        <v/>
      </c>
      <c r="H177" s="13" t="str">
        <f t="shared" si="678"/>
        <v/>
      </c>
      <c r="I177" s="12" t="str">
        <f t="shared" ref="I177:J177" si="679">IF($D177="Public Bidding","Date Required",IF($D177="Shopping","Date Required",IF($D177="Small Value Procurement","Date Required",IF($D177="Lease of Venue","Date Required",IF($D177="Agency to Agency","Date Required",IF($D177="Direct Contracting","Date Required",IF($D177="Emergency Cases","Date Required",IF($D177=""," ","Check Mode of Proc"))))))))</f>
        <v/>
      </c>
      <c r="J177" s="12" t="str">
        <f t="shared" si="679"/>
        <v/>
      </c>
      <c r="K177" s="27" t="str">
        <f t="shared" si="1"/>
        <v/>
      </c>
      <c r="L177" s="12" t="str">
        <f t="shared" ref="L177:Q177" si="680">IF($D177="Public Bidding","Date Required",IF($D177="Shopping","Date Required",IF($D177="Small Value Procurement","Date Required",IF($D177="Lease of Venue","Date Required",IF($D177="Agency to Agency","Date Required",IF($D177="Direct Contracting","Date Required",IF($D177="Emergency Cases","Date Required",IF($D177=""," ","Check Mode of Proc"))))))))</f>
        <v/>
      </c>
      <c r="M177" s="12" t="str">
        <f t="shared" si="680"/>
        <v/>
      </c>
      <c r="N177" s="28" t="str">
        <f t="shared" si="680"/>
        <v/>
      </c>
      <c r="O177" s="28" t="str">
        <f t="shared" si="680"/>
        <v/>
      </c>
      <c r="P177" s="28" t="str">
        <f t="shared" si="680"/>
        <v/>
      </c>
      <c r="Q177" s="28" t="str">
        <f t="shared" si="680"/>
        <v/>
      </c>
      <c r="R177" s="36" t="s">
        <v>38</v>
      </c>
      <c r="S177" s="37">
        <f t="shared" si="496"/>
        <v>0</v>
      </c>
      <c r="T177" s="41"/>
      <c r="U177" s="43"/>
      <c r="V177" s="37">
        <f t="shared" si="226"/>
        <v>0</v>
      </c>
      <c r="W177" s="41"/>
      <c r="X177" s="43"/>
      <c r="Y177" s="36" t="str">
        <f t="shared" ref="Y177:AE177" si="681">IF($D177="Public Bidding","Date Required",IF($D177="Shopping","n/a",IF($D177="Small Value Procurement","n/a",IF($D177="Lease of Venue","n/a",IF($D177="Agency to Agency","n/a",IF($D177="Direct Contracting","n/a",IF($D177="Emergency Cases","n/a","Check Mode of Proc")))))))</f>
        <v>Check Mode of Proc</v>
      </c>
      <c r="Z177" s="36" t="str">
        <f t="shared" si="681"/>
        <v>Check Mode of Proc</v>
      </c>
      <c r="AA177" s="36" t="str">
        <f t="shared" si="681"/>
        <v>Check Mode of Proc</v>
      </c>
      <c r="AB177" s="36" t="str">
        <f t="shared" si="681"/>
        <v>Check Mode of Proc</v>
      </c>
      <c r="AC177" s="36" t="str">
        <f t="shared" si="681"/>
        <v>Check Mode of Proc</v>
      </c>
      <c r="AD177" s="36" t="str">
        <f t="shared" si="681"/>
        <v>Check Mode of Proc</v>
      </c>
      <c r="AE177" s="36" t="str">
        <f t="shared" si="681"/>
        <v>Check Mode of Proc</v>
      </c>
      <c r="AF177" s="50"/>
      <c r="AG177" s="64"/>
      <c r="AH177" s="12"/>
      <c r="AI177" s="18"/>
      <c r="AJ177" s="12"/>
      <c r="AK177" s="78"/>
      <c r="AL177" s="78"/>
      <c r="AM177" s="78"/>
      <c r="AN177" s="79"/>
      <c r="AO177" s="78"/>
      <c r="AP177" s="78"/>
      <c r="AQ177" s="78"/>
      <c r="AR177" s="78"/>
      <c r="AS177" s="78"/>
      <c r="AT177" s="78"/>
      <c r="AU177" s="78"/>
      <c r="AV177" s="78"/>
      <c r="AW177" s="78"/>
      <c r="AX177" s="83"/>
      <c r="AY177" s="78"/>
      <c r="AZ177" s="84"/>
      <c r="BA177" s="78"/>
      <c r="BB177" s="78"/>
      <c r="BC177" s="78"/>
    </row>
    <row r="178" spans="1:55" ht="47.25" customHeight="1">
      <c r="A178" s="10" t="str">
        <f>IF(C178=0,"  ",VLOOKUP(C178,CODES!$A$1:$B$143,2,FALSE))</f>
        <v/>
      </c>
      <c r="B178" s="18"/>
      <c r="C178" s="12"/>
      <c r="D178" s="16"/>
      <c r="E178" s="13" t="str">
        <f t="shared" ref="E178:H178" si="682">IF($D178="Public Bidding","Date Required",IF($D178="Shopping","n/a",IF($D178="Small Value Procurement","n/a",IF($D178="Lease of Venue","n/a",IF($D178="Agency to Agency","n/a",IF($D178="Direct Contracting","n/a",IF($D178="Emergency Cases","n/a",IF($D178=""," ","Check Mode of Proc"))))))))</f>
        <v/>
      </c>
      <c r="F178" s="13" t="str">
        <f t="shared" si="682"/>
        <v/>
      </c>
      <c r="G178" s="13" t="str">
        <f t="shared" si="682"/>
        <v/>
      </c>
      <c r="H178" s="13" t="str">
        <f t="shared" si="682"/>
        <v/>
      </c>
      <c r="I178" s="12" t="str">
        <f t="shared" ref="I178:J178" si="683">IF($D178="Public Bidding","Date Required",IF($D178="Shopping","Date Required",IF($D178="Small Value Procurement","Date Required",IF($D178="Lease of Venue","Date Required",IF($D178="Agency to Agency","Date Required",IF($D178="Direct Contracting","Date Required",IF($D178="Emergency Cases","Date Required",IF($D178=""," ","Check Mode of Proc"))))))))</f>
        <v/>
      </c>
      <c r="J178" s="12" t="str">
        <f t="shared" si="683"/>
        <v/>
      </c>
      <c r="K178" s="27" t="str">
        <f t="shared" si="1"/>
        <v/>
      </c>
      <c r="L178" s="12" t="str">
        <f t="shared" ref="L178:Q178" si="684">IF($D178="Public Bidding","Date Required",IF($D178="Shopping","Date Required",IF($D178="Small Value Procurement","Date Required",IF($D178="Lease of Venue","Date Required",IF($D178="Agency to Agency","Date Required",IF($D178="Direct Contracting","Date Required",IF($D178="Emergency Cases","Date Required",IF($D178=""," ","Check Mode of Proc"))))))))</f>
        <v/>
      </c>
      <c r="M178" s="12" t="str">
        <f t="shared" si="684"/>
        <v/>
      </c>
      <c r="N178" s="28" t="str">
        <f t="shared" si="684"/>
        <v/>
      </c>
      <c r="O178" s="28" t="str">
        <f t="shared" si="684"/>
        <v/>
      </c>
      <c r="P178" s="28" t="str">
        <f t="shared" si="684"/>
        <v/>
      </c>
      <c r="Q178" s="28" t="str">
        <f t="shared" si="684"/>
        <v/>
      </c>
      <c r="R178" s="36" t="s">
        <v>38</v>
      </c>
      <c r="S178" s="37">
        <f t="shared" si="496"/>
        <v>0</v>
      </c>
      <c r="T178" s="41"/>
      <c r="U178" s="43"/>
      <c r="V178" s="37">
        <f t="shared" si="226"/>
        <v>0</v>
      </c>
      <c r="W178" s="41"/>
      <c r="X178" s="43"/>
      <c r="Y178" s="36" t="str">
        <f t="shared" ref="Y178:AE178" si="685">IF($D178="Public Bidding","Date Required",IF($D178="Shopping","n/a",IF($D178="Small Value Procurement","n/a",IF($D178="Lease of Venue","n/a",IF($D178="Agency to Agency","n/a",IF($D178="Direct Contracting","n/a",IF($D178="Emergency Cases","n/a","Check Mode of Proc")))))))</f>
        <v>Check Mode of Proc</v>
      </c>
      <c r="Z178" s="36" t="str">
        <f t="shared" si="685"/>
        <v>Check Mode of Proc</v>
      </c>
      <c r="AA178" s="36" t="str">
        <f t="shared" si="685"/>
        <v>Check Mode of Proc</v>
      </c>
      <c r="AB178" s="36" t="str">
        <f t="shared" si="685"/>
        <v>Check Mode of Proc</v>
      </c>
      <c r="AC178" s="36" t="str">
        <f t="shared" si="685"/>
        <v>Check Mode of Proc</v>
      </c>
      <c r="AD178" s="36" t="str">
        <f t="shared" si="685"/>
        <v>Check Mode of Proc</v>
      </c>
      <c r="AE178" s="36" t="str">
        <f t="shared" si="685"/>
        <v>Check Mode of Proc</v>
      </c>
      <c r="AF178" s="50"/>
      <c r="AG178" s="64"/>
      <c r="AH178" s="12"/>
      <c r="AI178" s="18"/>
      <c r="AJ178" s="12"/>
      <c r="AK178" s="78"/>
      <c r="AL178" s="78"/>
      <c r="AM178" s="78"/>
      <c r="AN178" s="79"/>
      <c r="AO178" s="78"/>
      <c r="AP178" s="78"/>
      <c r="AQ178" s="78"/>
      <c r="AR178" s="78"/>
      <c r="AS178" s="78"/>
      <c r="AT178" s="78"/>
      <c r="AU178" s="78"/>
      <c r="AV178" s="78"/>
      <c r="AW178" s="78"/>
      <c r="AX178" s="83"/>
      <c r="AY178" s="78"/>
      <c r="AZ178" s="84"/>
      <c r="BA178" s="78"/>
      <c r="BB178" s="78"/>
      <c r="BC178" s="78"/>
    </row>
    <row r="179" spans="1:55" ht="41.25" customHeight="1">
      <c r="A179" s="10" t="str">
        <f>IF(C179=0,"  ",VLOOKUP(C179,CODES!$A$1:$B$143,2,FALSE))</f>
        <v/>
      </c>
      <c r="B179" s="18"/>
      <c r="C179" s="12"/>
      <c r="D179" s="16"/>
      <c r="E179" s="13" t="str">
        <f t="shared" ref="E179:H179" si="686">IF($D179="Public Bidding","Date Required",IF($D179="Shopping","n/a",IF($D179="Small Value Procurement","n/a",IF($D179="Lease of Venue","n/a",IF($D179="Agency to Agency","n/a",IF($D179="Direct Contracting","n/a",IF($D179="Emergency Cases","n/a",IF($D179=""," ","Check Mode of Proc"))))))))</f>
        <v/>
      </c>
      <c r="F179" s="13" t="str">
        <f t="shared" si="686"/>
        <v/>
      </c>
      <c r="G179" s="13" t="str">
        <f t="shared" si="686"/>
        <v/>
      </c>
      <c r="H179" s="13" t="str">
        <f t="shared" si="686"/>
        <v/>
      </c>
      <c r="I179" s="12" t="str">
        <f t="shared" ref="I179:J179" si="687">IF($D179="Public Bidding","Date Required",IF($D179="Shopping","Date Required",IF($D179="Small Value Procurement","Date Required",IF($D179="Lease of Venue","Date Required",IF($D179="Agency to Agency","Date Required",IF($D179="Direct Contracting","Date Required",IF($D179="Emergency Cases","Date Required",IF($D179=""," ","Check Mode of Proc"))))))))</f>
        <v/>
      </c>
      <c r="J179" s="12" t="str">
        <f t="shared" si="687"/>
        <v/>
      </c>
      <c r="K179" s="27" t="str">
        <f t="shared" si="1"/>
        <v/>
      </c>
      <c r="L179" s="12" t="str">
        <f t="shared" ref="L179:Q179" si="688">IF($D179="Public Bidding","Date Required",IF($D179="Shopping","Date Required",IF($D179="Small Value Procurement","Date Required",IF($D179="Lease of Venue","Date Required",IF($D179="Agency to Agency","Date Required",IF($D179="Direct Contracting","Date Required",IF($D179="Emergency Cases","Date Required",IF($D179=""," ","Check Mode of Proc"))))))))</f>
        <v/>
      </c>
      <c r="M179" s="12" t="str">
        <f t="shared" si="688"/>
        <v/>
      </c>
      <c r="N179" s="28" t="str">
        <f t="shared" si="688"/>
        <v/>
      </c>
      <c r="O179" s="28" t="str">
        <f t="shared" si="688"/>
        <v/>
      </c>
      <c r="P179" s="28" t="str">
        <f t="shared" si="688"/>
        <v/>
      </c>
      <c r="Q179" s="28" t="str">
        <f t="shared" si="688"/>
        <v/>
      </c>
      <c r="R179" s="36" t="s">
        <v>38</v>
      </c>
      <c r="S179" s="37">
        <f t="shared" si="496"/>
        <v>0</v>
      </c>
      <c r="T179" s="41"/>
      <c r="U179" s="43"/>
      <c r="V179" s="37">
        <f t="shared" si="226"/>
        <v>0</v>
      </c>
      <c r="W179" s="41"/>
      <c r="X179" s="43"/>
      <c r="Y179" s="36" t="str">
        <f t="shared" ref="Y179:AE179" si="689">IF($D179="Public Bidding","Date Required",IF($D179="Shopping","n/a",IF($D179="Small Value Procurement","n/a",IF($D179="Lease of Venue","n/a",IF($D179="Agency to Agency","n/a",IF($D179="Direct Contracting","n/a",IF($D179="Emergency Cases","n/a","Check Mode of Proc")))))))</f>
        <v>Check Mode of Proc</v>
      </c>
      <c r="Z179" s="36" t="str">
        <f t="shared" si="689"/>
        <v>Check Mode of Proc</v>
      </c>
      <c r="AA179" s="36" t="str">
        <f t="shared" si="689"/>
        <v>Check Mode of Proc</v>
      </c>
      <c r="AB179" s="36" t="str">
        <f t="shared" si="689"/>
        <v>Check Mode of Proc</v>
      </c>
      <c r="AC179" s="36" t="str">
        <f t="shared" si="689"/>
        <v>Check Mode of Proc</v>
      </c>
      <c r="AD179" s="36" t="str">
        <f t="shared" si="689"/>
        <v>Check Mode of Proc</v>
      </c>
      <c r="AE179" s="36" t="str">
        <f t="shared" si="689"/>
        <v>Check Mode of Proc</v>
      </c>
      <c r="AF179" s="50"/>
      <c r="AG179" s="64"/>
      <c r="AH179" s="12"/>
      <c r="AI179" s="18"/>
      <c r="AJ179" s="12"/>
      <c r="AK179" s="78"/>
      <c r="AL179" s="78"/>
      <c r="AM179" s="78"/>
      <c r="AN179" s="79"/>
      <c r="AO179" s="78"/>
      <c r="AP179" s="78"/>
      <c r="AQ179" s="78"/>
      <c r="AR179" s="78"/>
      <c r="AS179" s="78"/>
      <c r="AT179" s="78"/>
      <c r="AU179" s="78"/>
      <c r="AV179" s="78"/>
      <c r="AW179" s="78"/>
      <c r="AX179" s="83"/>
      <c r="AY179" s="78"/>
      <c r="AZ179" s="84"/>
      <c r="BA179" s="78"/>
      <c r="BB179" s="78"/>
      <c r="BC179" s="78"/>
    </row>
    <row r="180" spans="1:55" ht="53.25" customHeight="1">
      <c r="A180" s="10" t="str">
        <f>IF(C180=0,"  ",VLOOKUP(C180,CODES!$A$1:$B$143,2,FALSE))</f>
        <v/>
      </c>
      <c r="B180" s="18"/>
      <c r="C180" s="12"/>
      <c r="D180" s="16"/>
      <c r="E180" s="13" t="str">
        <f t="shared" ref="E180:H180" si="690">IF($D180="Public Bidding","Date Required",IF($D180="Shopping","n/a",IF($D180="Small Value Procurement","n/a",IF($D180="Lease of Venue","n/a",IF($D180="Agency to Agency","n/a",IF($D180="Direct Contracting","n/a",IF($D180="Emergency Cases","n/a",IF($D180=""," ","Check Mode of Proc"))))))))</f>
        <v/>
      </c>
      <c r="F180" s="13" t="str">
        <f t="shared" si="690"/>
        <v/>
      </c>
      <c r="G180" s="13" t="str">
        <f t="shared" si="690"/>
        <v/>
      </c>
      <c r="H180" s="13" t="str">
        <f t="shared" si="690"/>
        <v/>
      </c>
      <c r="I180" s="12" t="str">
        <f t="shared" ref="I180:J180" si="691">IF($D180="Public Bidding","Date Required",IF($D180="Shopping","Date Required",IF($D180="Small Value Procurement","Date Required",IF($D180="Lease of Venue","Date Required",IF($D180="Agency to Agency","Date Required",IF($D180="Direct Contracting","Date Required",IF($D180="Emergency Cases","Date Required",IF($D180=""," ","Check Mode of Proc"))))))))</f>
        <v/>
      </c>
      <c r="J180" s="12" t="str">
        <f t="shared" si="691"/>
        <v/>
      </c>
      <c r="K180" s="27" t="str">
        <f t="shared" si="1"/>
        <v/>
      </c>
      <c r="L180" s="12" t="str">
        <f t="shared" ref="L180:Q180" si="692">IF($D180="Public Bidding","Date Required",IF($D180="Shopping","Date Required",IF($D180="Small Value Procurement","Date Required",IF($D180="Lease of Venue","Date Required",IF($D180="Agency to Agency","Date Required",IF($D180="Direct Contracting","Date Required",IF($D180="Emergency Cases","Date Required",IF($D180=""," ","Check Mode of Proc"))))))))</f>
        <v/>
      </c>
      <c r="M180" s="12" t="str">
        <f t="shared" si="692"/>
        <v/>
      </c>
      <c r="N180" s="28" t="str">
        <f t="shared" si="692"/>
        <v/>
      </c>
      <c r="O180" s="28" t="str">
        <f t="shared" si="692"/>
        <v/>
      </c>
      <c r="P180" s="28" t="str">
        <f t="shared" si="692"/>
        <v/>
      </c>
      <c r="Q180" s="28" t="str">
        <f t="shared" si="692"/>
        <v/>
      </c>
      <c r="R180" s="36" t="s">
        <v>38</v>
      </c>
      <c r="S180" s="37">
        <f t="shared" si="496"/>
        <v>0</v>
      </c>
      <c r="T180" s="41"/>
      <c r="U180" s="43"/>
      <c r="V180" s="37">
        <f t="shared" si="226"/>
        <v>0</v>
      </c>
      <c r="W180" s="41"/>
      <c r="X180" s="43"/>
      <c r="Y180" s="36" t="str">
        <f t="shared" ref="Y180:AE180" si="693">IF($D180="Public Bidding","Date Required",IF($D180="Shopping","n/a",IF($D180="Small Value Procurement","n/a",IF($D180="Lease of Venue","n/a",IF($D180="Agency to Agency","n/a",IF($D180="Direct Contracting","n/a",IF($D180="Emergency Cases","n/a","Check Mode of Proc")))))))</f>
        <v>Check Mode of Proc</v>
      </c>
      <c r="Z180" s="36" t="str">
        <f t="shared" si="693"/>
        <v>Check Mode of Proc</v>
      </c>
      <c r="AA180" s="36" t="str">
        <f t="shared" si="693"/>
        <v>Check Mode of Proc</v>
      </c>
      <c r="AB180" s="36" t="str">
        <f t="shared" si="693"/>
        <v>Check Mode of Proc</v>
      </c>
      <c r="AC180" s="36" t="str">
        <f t="shared" si="693"/>
        <v>Check Mode of Proc</v>
      </c>
      <c r="AD180" s="36" t="str">
        <f t="shared" si="693"/>
        <v>Check Mode of Proc</v>
      </c>
      <c r="AE180" s="36" t="str">
        <f t="shared" si="693"/>
        <v>Check Mode of Proc</v>
      </c>
      <c r="AF180" s="50"/>
      <c r="AG180" s="64"/>
      <c r="AH180" s="12"/>
      <c r="AI180" s="18"/>
      <c r="AJ180" s="12"/>
      <c r="AK180" s="78"/>
      <c r="AL180" s="78"/>
      <c r="AM180" s="78"/>
      <c r="AN180" s="79"/>
      <c r="AO180" s="78"/>
      <c r="AP180" s="78"/>
      <c r="AQ180" s="78"/>
      <c r="AR180" s="78"/>
      <c r="AS180" s="78"/>
      <c r="AT180" s="78"/>
      <c r="AU180" s="78"/>
      <c r="AV180" s="78"/>
      <c r="AW180" s="78"/>
      <c r="AX180" s="83"/>
      <c r="AY180" s="78"/>
      <c r="AZ180" s="84"/>
      <c r="BA180" s="78"/>
      <c r="BB180" s="78"/>
      <c r="BC180" s="78"/>
    </row>
    <row r="181" spans="1:55" ht="52.5" customHeight="1">
      <c r="A181" s="10" t="str">
        <f>IF(C181=0,"  ",VLOOKUP(C181,CODES!$A$1:$B$143,2,FALSE))</f>
        <v/>
      </c>
      <c r="B181" s="18"/>
      <c r="C181" s="12"/>
      <c r="D181" s="16"/>
      <c r="E181" s="13" t="str">
        <f t="shared" ref="E181:H181" si="694">IF($D181="Public Bidding","Date Required",IF($D181="Shopping","n/a",IF($D181="Small Value Procurement","n/a",IF($D181="Lease of Venue","n/a",IF($D181="Agency to Agency","n/a",IF($D181="Direct Contracting","n/a",IF($D181="Emergency Cases","n/a",IF($D181=""," ","Check Mode of Proc"))))))))</f>
        <v/>
      </c>
      <c r="F181" s="13" t="str">
        <f t="shared" si="694"/>
        <v/>
      </c>
      <c r="G181" s="13" t="str">
        <f t="shared" si="694"/>
        <v/>
      </c>
      <c r="H181" s="13" t="str">
        <f t="shared" si="694"/>
        <v/>
      </c>
      <c r="I181" s="12" t="str">
        <f t="shared" ref="I181:J181" si="695">IF($D181="Public Bidding","Date Required",IF($D181="Shopping","Date Required",IF($D181="Small Value Procurement","Date Required",IF($D181="Lease of Venue","Date Required",IF($D181="Agency to Agency","Date Required",IF($D181="Direct Contracting","Date Required",IF($D181="Emergency Cases","Date Required",IF($D181=""," ","Check Mode of Proc"))))))))</f>
        <v/>
      </c>
      <c r="J181" s="12" t="str">
        <f t="shared" si="695"/>
        <v/>
      </c>
      <c r="K181" s="27" t="str">
        <f t="shared" si="1"/>
        <v/>
      </c>
      <c r="L181" s="12" t="str">
        <f t="shared" ref="L181:Q181" si="696">IF($D181="Public Bidding","Date Required",IF($D181="Shopping","Date Required",IF($D181="Small Value Procurement","Date Required",IF($D181="Lease of Venue","Date Required",IF($D181="Agency to Agency","Date Required",IF($D181="Direct Contracting","Date Required",IF($D181="Emergency Cases","Date Required",IF($D181=""," ","Check Mode of Proc"))))))))</f>
        <v/>
      </c>
      <c r="M181" s="12" t="str">
        <f t="shared" si="696"/>
        <v/>
      </c>
      <c r="N181" s="28" t="str">
        <f t="shared" si="696"/>
        <v/>
      </c>
      <c r="O181" s="28" t="str">
        <f t="shared" si="696"/>
        <v/>
      </c>
      <c r="P181" s="28" t="str">
        <f t="shared" si="696"/>
        <v/>
      </c>
      <c r="Q181" s="28" t="str">
        <f t="shared" si="696"/>
        <v/>
      </c>
      <c r="R181" s="36" t="s">
        <v>38</v>
      </c>
      <c r="S181" s="37">
        <f t="shared" si="496"/>
        <v>0</v>
      </c>
      <c r="T181" s="41"/>
      <c r="U181" s="43"/>
      <c r="V181" s="37">
        <f t="shared" si="226"/>
        <v>0</v>
      </c>
      <c r="W181" s="41"/>
      <c r="X181" s="43"/>
      <c r="Y181" s="36" t="str">
        <f t="shared" ref="Y181:AE181" si="697">IF($D181="Public Bidding","Date Required",IF($D181="Shopping","n/a",IF($D181="Small Value Procurement","n/a",IF($D181="Lease of Venue","n/a",IF($D181="Agency to Agency","n/a",IF($D181="Direct Contracting","n/a",IF($D181="Emergency Cases","n/a","Check Mode of Proc")))))))</f>
        <v>Check Mode of Proc</v>
      </c>
      <c r="Z181" s="36" t="str">
        <f t="shared" si="697"/>
        <v>Check Mode of Proc</v>
      </c>
      <c r="AA181" s="36" t="str">
        <f t="shared" si="697"/>
        <v>Check Mode of Proc</v>
      </c>
      <c r="AB181" s="36" t="str">
        <f t="shared" si="697"/>
        <v>Check Mode of Proc</v>
      </c>
      <c r="AC181" s="36" t="str">
        <f t="shared" si="697"/>
        <v>Check Mode of Proc</v>
      </c>
      <c r="AD181" s="36" t="str">
        <f t="shared" si="697"/>
        <v>Check Mode of Proc</v>
      </c>
      <c r="AE181" s="36" t="str">
        <f t="shared" si="697"/>
        <v>Check Mode of Proc</v>
      </c>
      <c r="AF181" s="50"/>
      <c r="AG181" s="64"/>
      <c r="AH181" s="12"/>
      <c r="AI181" s="18"/>
      <c r="AJ181" s="12"/>
      <c r="AK181" s="78"/>
      <c r="AL181" s="78"/>
      <c r="AM181" s="78"/>
      <c r="AN181" s="79"/>
      <c r="AO181" s="78"/>
      <c r="AP181" s="78"/>
      <c r="AQ181" s="78"/>
      <c r="AR181" s="78"/>
      <c r="AS181" s="78"/>
      <c r="AT181" s="78"/>
      <c r="AU181" s="78"/>
      <c r="AV181" s="78"/>
      <c r="AW181" s="78"/>
      <c r="AX181" s="83"/>
      <c r="AY181" s="78"/>
      <c r="AZ181" s="84"/>
      <c r="BA181" s="78"/>
      <c r="BB181" s="78"/>
      <c r="BC181" s="78"/>
    </row>
    <row r="182" spans="1:55" ht="45.75" customHeight="1">
      <c r="A182" s="87" t="str">
        <f>IF(C182=0,"  ",VLOOKUP(C182,CODES!$A$1:$B$143,2,FALSE))</f>
        <v/>
      </c>
      <c r="B182" s="88"/>
      <c r="C182" s="12"/>
      <c r="D182" s="16"/>
      <c r="E182" s="13" t="str">
        <f t="shared" ref="E182:H182" si="698">IF($D182="Public Bidding","Date Required",IF($D182="Shopping","n/a",IF($D182="Small Value Procurement","n/a",IF($D182="Lease of Venue","n/a",IF($D182="Agency to Agency","n/a",IF($D182="Direct Contracting","n/a",IF($D182="Emergency Cases","n/a",IF($D182=""," ","Check Mode of Proc"))))))))</f>
        <v/>
      </c>
      <c r="F182" s="13" t="str">
        <f t="shared" si="698"/>
        <v/>
      </c>
      <c r="G182" s="13" t="str">
        <f t="shared" si="698"/>
        <v/>
      </c>
      <c r="H182" s="13" t="str">
        <f t="shared" si="698"/>
        <v/>
      </c>
      <c r="I182" s="12" t="str">
        <f t="shared" ref="I182:J182" si="699">IF($D182="Public Bidding","Date Required",IF($D182="Shopping","Date Required",IF($D182="Small Value Procurement","Date Required",IF($D182="Lease of Venue","Date Required",IF($D182="Agency to Agency","Date Required",IF($D182="Direct Contracting","Date Required",IF($D182="Emergency Cases","Date Required",IF($D182=""," ","Check Mode of Proc"))))))))</f>
        <v/>
      </c>
      <c r="J182" s="12" t="str">
        <f t="shared" si="699"/>
        <v/>
      </c>
      <c r="K182" s="27" t="str">
        <f t="shared" si="1"/>
        <v/>
      </c>
      <c r="L182" s="12" t="str">
        <f t="shared" ref="L182:Q182" si="700">IF($D182="Public Bidding","Date Required",IF($D182="Shopping","Date Required",IF($D182="Small Value Procurement","Date Required",IF($D182="Lease of Venue","Date Required",IF($D182="Agency to Agency","Date Required",IF($D182="Direct Contracting","Date Required",IF($D182="Emergency Cases","Date Required",IF($D182=""," ","Check Mode of Proc"))))))))</f>
        <v/>
      </c>
      <c r="M182" s="12" t="str">
        <f t="shared" si="700"/>
        <v/>
      </c>
      <c r="N182" s="28" t="str">
        <f t="shared" si="700"/>
        <v/>
      </c>
      <c r="O182" s="28" t="str">
        <f t="shared" si="700"/>
        <v/>
      </c>
      <c r="P182" s="28" t="str">
        <f t="shared" si="700"/>
        <v/>
      </c>
      <c r="Q182" s="28" t="str">
        <f t="shared" si="700"/>
        <v/>
      </c>
      <c r="R182" s="89" t="s">
        <v>38</v>
      </c>
      <c r="S182" s="90">
        <f t="shared" si="496"/>
        <v>0</v>
      </c>
      <c r="T182" s="90"/>
      <c r="U182" s="88"/>
      <c r="V182" s="90">
        <f t="shared" si="226"/>
        <v>0</v>
      </c>
      <c r="W182" s="90"/>
      <c r="X182" s="88"/>
      <c r="Y182" s="89" t="str">
        <f t="shared" ref="Y182:AE182" si="701">IF($D182="Public Bidding","Date Required",IF($D182="Shopping","n/a",IF($D182="Small Value Procurement","n/a",IF($D182="Lease of Venue","n/a",IF($D182="Agency to Agency","n/a",IF($D182="Direct Contracting","n/a",IF($D182="Emergency Cases","n/a","Check Mode of Proc")))))))</f>
        <v>Check Mode of Proc</v>
      </c>
      <c r="Z182" s="89" t="str">
        <f t="shared" si="701"/>
        <v>Check Mode of Proc</v>
      </c>
      <c r="AA182" s="89" t="str">
        <f t="shared" si="701"/>
        <v>Check Mode of Proc</v>
      </c>
      <c r="AB182" s="89" t="str">
        <f t="shared" si="701"/>
        <v>Check Mode of Proc</v>
      </c>
      <c r="AC182" s="89" t="str">
        <f t="shared" si="701"/>
        <v>Check Mode of Proc</v>
      </c>
      <c r="AD182" s="89" t="str">
        <f t="shared" si="701"/>
        <v>Check Mode of Proc</v>
      </c>
      <c r="AE182" s="89" t="str">
        <f t="shared" si="701"/>
        <v>Check Mode of Proc</v>
      </c>
      <c r="AF182" s="88"/>
      <c r="AG182" s="91"/>
      <c r="AH182" s="89"/>
      <c r="AI182" s="88"/>
      <c r="AJ182" s="89"/>
      <c r="AK182" s="92"/>
      <c r="AL182" s="93"/>
      <c r="AM182" s="93"/>
      <c r="AN182" s="94"/>
      <c r="AO182" s="93"/>
      <c r="AP182" s="93"/>
      <c r="AQ182" s="93"/>
      <c r="AR182" s="93"/>
      <c r="AS182" s="93"/>
      <c r="AT182" s="93"/>
      <c r="AU182" s="93"/>
      <c r="AV182" s="93"/>
      <c r="AW182" s="93"/>
      <c r="AX182" s="96"/>
      <c r="AY182" s="93"/>
      <c r="AZ182" s="97"/>
      <c r="BA182" s="93"/>
      <c r="BB182" s="93"/>
      <c r="BC182" s="93"/>
    </row>
    <row r="183" spans="1:55" ht="39" customHeight="1">
      <c r="A183" s="10" t="str">
        <f>IF(C183=0,"  ",VLOOKUP(C183,CODES!$A$1:$B$143,2,FALSE))</f>
        <v/>
      </c>
      <c r="B183" s="18"/>
      <c r="C183" s="12"/>
      <c r="D183" s="16"/>
      <c r="E183" s="13" t="str">
        <f t="shared" ref="E183:H183" si="702">IF($D183="Public Bidding","Date Required",IF($D183="Shopping","n/a",IF($D183="Small Value Procurement","n/a",IF($D183="Lease of Venue","n/a",IF($D183="Agency to Agency","n/a",IF($D183="Direct Contracting","n/a",IF($D183="Emergency Cases","n/a",IF($D183=""," ","Check Mode of Proc"))))))))</f>
        <v/>
      </c>
      <c r="F183" s="13" t="str">
        <f t="shared" si="702"/>
        <v/>
      </c>
      <c r="G183" s="13" t="str">
        <f t="shared" si="702"/>
        <v/>
      </c>
      <c r="H183" s="13" t="str">
        <f t="shared" si="702"/>
        <v/>
      </c>
      <c r="I183" s="12" t="str">
        <f t="shared" ref="I183:J183" si="703">IF($D183="Public Bidding","Date Required",IF($D183="Shopping","Date Required",IF($D183="Small Value Procurement","Date Required",IF($D183="Lease of Venue","Date Required",IF($D183="Agency to Agency","Date Required",IF($D183="Direct Contracting","Date Required",IF($D183="Emergency Cases","Date Required",IF($D183=""," ","Check Mode of Proc"))))))))</f>
        <v/>
      </c>
      <c r="J183" s="12" t="str">
        <f t="shared" si="703"/>
        <v/>
      </c>
      <c r="K183" s="27" t="str">
        <f t="shared" si="1"/>
        <v/>
      </c>
      <c r="L183" s="12" t="str">
        <f t="shared" ref="L183:Q183" si="704">IF($D183="Public Bidding","Date Required",IF($D183="Shopping","Date Required",IF($D183="Small Value Procurement","Date Required",IF($D183="Lease of Venue","Date Required",IF($D183="Agency to Agency","Date Required",IF($D183="Direct Contracting","Date Required",IF($D183="Emergency Cases","Date Required",IF($D183=""," ","Check Mode of Proc"))))))))</f>
        <v/>
      </c>
      <c r="M183" s="12" t="str">
        <f t="shared" si="704"/>
        <v/>
      </c>
      <c r="N183" s="28" t="str">
        <f t="shared" si="704"/>
        <v/>
      </c>
      <c r="O183" s="28" t="str">
        <f t="shared" si="704"/>
        <v/>
      </c>
      <c r="P183" s="28" t="str">
        <f t="shared" si="704"/>
        <v/>
      </c>
      <c r="Q183" s="28" t="str">
        <f t="shared" si="704"/>
        <v/>
      </c>
      <c r="R183" s="36" t="s">
        <v>38</v>
      </c>
      <c r="S183" s="37">
        <f t="shared" si="496"/>
        <v>0</v>
      </c>
      <c r="T183" s="41"/>
      <c r="U183" s="43"/>
      <c r="V183" s="37">
        <f t="shared" si="226"/>
        <v>0</v>
      </c>
      <c r="W183" s="41"/>
      <c r="X183" s="43"/>
      <c r="Y183" s="36" t="str">
        <f t="shared" ref="Y183:AE183" si="705">IF($D183="Public Bidding","Date Required",IF($D183="Shopping","n/a",IF($D183="Small Value Procurement","n/a",IF($D183="Lease of Venue","n/a",IF($D183="Agency to Agency","n/a",IF($D183="Direct Contracting","n/a",IF($D183="Emergency Cases","n/a","Check Mode of Proc")))))))</f>
        <v>Check Mode of Proc</v>
      </c>
      <c r="Z183" s="36" t="str">
        <f t="shared" si="705"/>
        <v>Check Mode of Proc</v>
      </c>
      <c r="AA183" s="36" t="str">
        <f t="shared" si="705"/>
        <v>Check Mode of Proc</v>
      </c>
      <c r="AB183" s="36" t="str">
        <f t="shared" si="705"/>
        <v>Check Mode of Proc</v>
      </c>
      <c r="AC183" s="36" t="str">
        <f t="shared" si="705"/>
        <v>Check Mode of Proc</v>
      </c>
      <c r="AD183" s="36" t="str">
        <f t="shared" si="705"/>
        <v>Check Mode of Proc</v>
      </c>
      <c r="AE183" s="36" t="str">
        <f t="shared" si="705"/>
        <v>Check Mode of Proc</v>
      </c>
      <c r="AF183" s="50"/>
      <c r="AG183" s="64"/>
      <c r="AH183" s="12"/>
      <c r="AI183" s="18"/>
      <c r="AJ183" s="12"/>
      <c r="AK183" s="78"/>
      <c r="AL183" s="78"/>
      <c r="AM183" s="78"/>
      <c r="AN183" s="79"/>
      <c r="AO183" s="78"/>
      <c r="AP183" s="78"/>
      <c r="AQ183" s="78"/>
      <c r="AR183" s="78"/>
      <c r="AS183" s="78"/>
      <c r="AT183" s="78"/>
      <c r="AU183" s="78"/>
      <c r="AV183" s="78"/>
      <c r="AW183" s="78"/>
      <c r="AX183" s="83"/>
      <c r="AY183" s="78"/>
      <c r="AZ183" s="84"/>
      <c r="BA183" s="78"/>
      <c r="BB183" s="78"/>
      <c r="BC183" s="78"/>
    </row>
    <row r="184" spans="1:55" ht="15.75" customHeight="1">
      <c r="A184" s="10" t="str">
        <f>IF(C184=0,"  ",VLOOKUP(C184,CODES!$A$1:$B$143,2,FALSE))</f>
        <v/>
      </c>
      <c r="B184" s="18"/>
      <c r="C184" s="12"/>
      <c r="D184" s="16"/>
      <c r="E184" s="13" t="str">
        <f t="shared" ref="E184:H184" si="706">IF($D184="Public Bidding","Date Required",IF($D184="Shopping","n/a",IF($D184="Small Value Procurement","n/a",IF($D184="Lease of Venue","n/a",IF($D184="Agency to Agency","n/a",IF($D184="Direct Contracting","n/a",IF($D184="Emergency Cases","n/a",IF($D184=""," ","Check Mode of Proc"))))))))</f>
        <v/>
      </c>
      <c r="F184" s="13" t="str">
        <f t="shared" si="706"/>
        <v/>
      </c>
      <c r="G184" s="13" t="str">
        <f t="shared" si="706"/>
        <v/>
      </c>
      <c r="H184" s="13" t="str">
        <f t="shared" si="706"/>
        <v/>
      </c>
      <c r="I184" s="12" t="str">
        <f t="shared" ref="I184:J184" si="707">IF($D184="Public Bidding","Date Required",IF($D184="Shopping","Date Required",IF($D184="Small Value Procurement","Date Required",IF($D184="Lease of Venue","Date Required",IF($D184="Agency to Agency","Date Required",IF($D184="Direct Contracting","Date Required",IF($D184="Emergency Cases","Date Required",IF($D184=""," ","Check Mode of Proc"))))))))</f>
        <v/>
      </c>
      <c r="J184" s="12" t="str">
        <f t="shared" si="707"/>
        <v/>
      </c>
      <c r="K184" s="27" t="str">
        <f t="shared" si="1"/>
        <v/>
      </c>
      <c r="L184" s="12" t="str">
        <f t="shared" ref="L184:Q184" si="708">IF($D184="Public Bidding","Date Required",IF($D184="Shopping","Date Required",IF($D184="Small Value Procurement","Date Required",IF($D184="Lease of Venue","Date Required",IF($D184="Agency to Agency","Date Required",IF($D184="Direct Contracting","Date Required",IF($D184="Emergency Cases","Date Required",IF($D184=""," ","Check Mode of Proc"))))))))</f>
        <v/>
      </c>
      <c r="M184" s="12" t="str">
        <f t="shared" si="708"/>
        <v/>
      </c>
      <c r="N184" s="28" t="str">
        <f t="shared" si="708"/>
        <v/>
      </c>
      <c r="O184" s="28" t="str">
        <f t="shared" si="708"/>
        <v/>
      </c>
      <c r="P184" s="28" t="str">
        <f t="shared" si="708"/>
        <v/>
      </c>
      <c r="Q184" s="28" t="str">
        <f t="shared" si="708"/>
        <v/>
      </c>
      <c r="R184" s="36" t="s">
        <v>38</v>
      </c>
      <c r="S184" s="37">
        <f t="shared" si="496"/>
        <v>0</v>
      </c>
      <c r="T184" s="41"/>
      <c r="U184" s="43"/>
      <c r="V184" s="37">
        <f t="shared" si="226"/>
        <v>0</v>
      </c>
      <c r="W184" s="41"/>
      <c r="X184" s="43"/>
      <c r="Y184" s="36" t="str">
        <f t="shared" ref="Y184:AE184" si="709">IF($D184="Public Bidding","Date Required",IF($D184="Shopping","n/a",IF($D184="Small Value Procurement","n/a",IF($D184="Lease of Venue","n/a",IF($D184="Agency to Agency","n/a",IF($D184="Direct Contracting","n/a",IF($D184="Emergency Cases","n/a","Check Mode of Proc")))))))</f>
        <v>Check Mode of Proc</v>
      </c>
      <c r="Z184" s="36" t="str">
        <f t="shared" si="709"/>
        <v>Check Mode of Proc</v>
      </c>
      <c r="AA184" s="36" t="str">
        <f t="shared" si="709"/>
        <v>Check Mode of Proc</v>
      </c>
      <c r="AB184" s="36" t="str">
        <f t="shared" si="709"/>
        <v>Check Mode of Proc</v>
      </c>
      <c r="AC184" s="36" t="str">
        <f t="shared" si="709"/>
        <v>Check Mode of Proc</v>
      </c>
      <c r="AD184" s="36" t="str">
        <f t="shared" si="709"/>
        <v>Check Mode of Proc</v>
      </c>
      <c r="AE184" s="36" t="str">
        <f t="shared" si="709"/>
        <v>Check Mode of Proc</v>
      </c>
      <c r="AF184" s="50"/>
      <c r="AG184" s="64"/>
      <c r="AH184" s="12"/>
      <c r="AI184" s="18"/>
      <c r="AJ184" s="12"/>
      <c r="AK184" s="78"/>
      <c r="AL184" s="78"/>
      <c r="AM184" s="78"/>
      <c r="AN184" s="79"/>
      <c r="AO184" s="78"/>
      <c r="AP184" s="78"/>
      <c r="AQ184" s="78"/>
      <c r="AR184" s="78"/>
      <c r="AS184" s="78"/>
      <c r="AT184" s="78"/>
      <c r="AU184" s="78"/>
      <c r="AV184" s="78"/>
      <c r="AW184" s="78"/>
      <c r="AX184" s="83"/>
      <c r="AY184" s="78"/>
      <c r="AZ184" s="84"/>
      <c r="BA184" s="78"/>
      <c r="BB184" s="78"/>
      <c r="BC184" s="78"/>
    </row>
    <row r="185" spans="1:55" ht="39" customHeight="1">
      <c r="A185" s="10" t="str">
        <f>IF(C185=0,"  ",VLOOKUP(C185,CODES!$A$1:$B$143,2,FALSE))</f>
        <v/>
      </c>
      <c r="B185" s="18"/>
      <c r="C185" s="12"/>
      <c r="D185" s="16"/>
      <c r="E185" s="13" t="str">
        <f t="shared" ref="E185:H185" si="710">IF($D185="Public Bidding","Date Required",IF($D185="Shopping","n/a",IF($D185="Small Value Procurement","n/a",IF($D185="Lease of Venue","n/a",IF($D185="Agency to Agency","n/a",IF($D185="Direct Contracting","n/a",IF($D185="Emergency Cases","n/a",IF($D185=""," ","Check Mode of Proc"))))))))</f>
        <v/>
      </c>
      <c r="F185" s="13" t="str">
        <f t="shared" si="710"/>
        <v/>
      </c>
      <c r="G185" s="13" t="str">
        <f t="shared" si="710"/>
        <v/>
      </c>
      <c r="H185" s="13" t="str">
        <f t="shared" si="710"/>
        <v/>
      </c>
      <c r="I185" s="12" t="str">
        <f t="shared" ref="I185:J185" si="711">IF($D185="Public Bidding","Date Required",IF($D185="Shopping","Date Required",IF($D185="Small Value Procurement","Date Required",IF($D185="Lease of Venue","Date Required",IF($D185="Agency to Agency","Date Required",IF($D185="Direct Contracting","Date Required",IF($D185="Emergency Cases","Date Required",IF($D185=""," ","Check Mode of Proc"))))))))</f>
        <v/>
      </c>
      <c r="J185" s="12" t="str">
        <f t="shared" si="711"/>
        <v/>
      </c>
      <c r="K185" s="27" t="str">
        <f t="shared" si="1"/>
        <v/>
      </c>
      <c r="L185" s="12" t="str">
        <f t="shared" ref="L185:Q185" si="712">IF($D185="Public Bidding","Date Required",IF($D185="Shopping","Date Required",IF($D185="Small Value Procurement","Date Required",IF($D185="Lease of Venue","Date Required",IF($D185="Agency to Agency","Date Required",IF($D185="Direct Contracting","Date Required",IF($D185="Emergency Cases","Date Required",IF($D185=""," ","Check Mode of Proc"))))))))</f>
        <v/>
      </c>
      <c r="M185" s="12" t="str">
        <f t="shared" si="712"/>
        <v/>
      </c>
      <c r="N185" s="28" t="str">
        <f t="shared" si="712"/>
        <v/>
      </c>
      <c r="O185" s="28" t="str">
        <f t="shared" si="712"/>
        <v/>
      </c>
      <c r="P185" s="28" t="str">
        <f t="shared" si="712"/>
        <v/>
      </c>
      <c r="Q185" s="28" t="str">
        <f t="shared" si="712"/>
        <v/>
      </c>
      <c r="R185" s="36" t="s">
        <v>38</v>
      </c>
      <c r="S185" s="37">
        <f t="shared" si="496"/>
        <v>0</v>
      </c>
      <c r="T185" s="41"/>
      <c r="U185" s="43"/>
      <c r="V185" s="37">
        <f t="shared" si="226"/>
        <v>0</v>
      </c>
      <c r="W185" s="41"/>
      <c r="X185" s="43"/>
      <c r="Y185" s="36" t="str">
        <f t="shared" ref="Y185:AE185" si="713">IF($D185="Public Bidding","Date Required",IF($D185="Shopping","n/a",IF($D185="Small Value Procurement","n/a",IF($D185="Lease of Venue","n/a",IF($D185="Agency to Agency","n/a",IF($D185="Direct Contracting","n/a",IF($D185="Emergency Cases","n/a","Check Mode of Proc")))))))</f>
        <v>Check Mode of Proc</v>
      </c>
      <c r="Z185" s="36" t="str">
        <f t="shared" si="713"/>
        <v>Check Mode of Proc</v>
      </c>
      <c r="AA185" s="36" t="str">
        <f t="shared" si="713"/>
        <v>Check Mode of Proc</v>
      </c>
      <c r="AB185" s="36" t="str">
        <f t="shared" si="713"/>
        <v>Check Mode of Proc</v>
      </c>
      <c r="AC185" s="36" t="str">
        <f t="shared" si="713"/>
        <v>Check Mode of Proc</v>
      </c>
      <c r="AD185" s="36" t="str">
        <f t="shared" si="713"/>
        <v>Check Mode of Proc</v>
      </c>
      <c r="AE185" s="36" t="str">
        <f t="shared" si="713"/>
        <v>Check Mode of Proc</v>
      </c>
      <c r="AF185" s="50"/>
      <c r="AG185" s="64"/>
      <c r="AH185" s="12"/>
      <c r="AI185" s="18"/>
      <c r="AJ185" s="95"/>
      <c r="AK185" s="78"/>
      <c r="AL185" s="78"/>
      <c r="AM185" s="78"/>
      <c r="AN185" s="79"/>
      <c r="AO185" s="78"/>
      <c r="AP185" s="78"/>
      <c r="AQ185" s="78"/>
      <c r="AR185" s="78"/>
      <c r="AS185" s="78"/>
      <c r="AT185" s="78"/>
      <c r="AU185" s="78"/>
      <c r="AV185" s="78"/>
      <c r="AW185" s="78"/>
      <c r="AX185" s="83"/>
      <c r="AY185" s="78"/>
      <c r="AZ185" s="84"/>
      <c r="BA185" s="78"/>
      <c r="BB185" s="78"/>
      <c r="BC185" s="78"/>
    </row>
    <row r="186" spans="1:55" ht="48.75" customHeight="1">
      <c r="A186" s="10" t="str">
        <f>IF(C186=0,"  ",VLOOKUP(C186,CODES!$A$1:$B$143,2,FALSE))</f>
        <v/>
      </c>
      <c r="B186" s="18"/>
      <c r="C186" s="12"/>
      <c r="D186" s="16"/>
      <c r="E186" s="13" t="str">
        <f t="shared" ref="E186:H186" si="714">IF($D186="Public Bidding","Date Required",IF($D186="Shopping","n/a",IF($D186="Small Value Procurement","n/a",IF($D186="Lease of Venue","n/a",IF($D186="Agency to Agency","n/a",IF($D186="Direct Contracting","n/a",IF($D186="Emergency Cases","n/a",IF($D186=""," ","Check Mode of Proc"))))))))</f>
        <v/>
      </c>
      <c r="F186" s="13" t="str">
        <f t="shared" si="714"/>
        <v/>
      </c>
      <c r="G186" s="13" t="str">
        <f t="shared" si="714"/>
        <v/>
      </c>
      <c r="H186" s="13" t="str">
        <f t="shared" si="714"/>
        <v/>
      </c>
      <c r="I186" s="12" t="str">
        <f t="shared" ref="I186:J186" si="715">IF($D186="Public Bidding","Date Required",IF($D186="Shopping","Date Required",IF($D186="Small Value Procurement","Date Required",IF($D186="Lease of Venue","Date Required",IF($D186="Agency to Agency","Date Required",IF($D186="Direct Contracting","Date Required",IF($D186="Emergency Cases","Date Required",IF($D186=""," ","Check Mode of Proc"))))))))</f>
        <v/>
      </c>
      <c r="J186" s="12" t="str">
        <f t="shared" si="715"/>
        <v/>
      </c>
      <c r="K186" s="27" t="str">
        <f t="shared" si="1"/>
        <v/>
      </c>
      <c r="L186" s="12" t="str">
        <f t="shared" ref="L186:Q186" si="716">IF($D186="Public Bidding","Date Required",IF($D186="Shopping","Date Required",IF($D186="Small Value Procurement","Date Required",IF($D186="Lease of Venue","Date Required",IF($D186="Agency to Agency","Date Required",IF($D186="Direct Contracting","Date Required",IF($D186="Emergency Cases","Date Required",IF($D186=""," ","Check Mode of Proc"))))))))</f>
        <v/>
      </c>
      <c r="M186" s="12" t="str">
        <f t="shared" si="716"/>
        <v/>
      </c>
      <c r="N186" s="28" t="str">
        <f t="shared" si="716"/>
        <v/>
      </c>
      <c r="O186" s="28" t="str">
        <f t="shared" si="716"/>
        <v/>
      </c>
      <c r="P186" s="28" t="str">
        <f t="shared" si="716"/>
        <v/>
      </c>
      <c r="Q186" s="28" t="str">
        <f t="shared" si="716"/>
        <v/>
      </c>
      <c r="R186" s="36" t="s">
        <v>38</v>
      </c>
      <c r="S186" s="37">
        <f t="shared" si="496"/>
        <v>0</v>
      </c>
      <c r="T186" s="41"/>
      <c r="U186" s="43"/>
      <c r="V186" s="37">
        <f t="shared" si="226"/>
        <v>0</v>
      </c>
      <c r="W186" s="41"/>
      <c r="X186" s="43"/>
      <c r="Y186" s="36" t="str">
        <f t="shared" ref="Y186:AE186" si="717">IF($D186="Public Bidding","Date Required",IF($D186="Shopping","n/a",IF($D186="Small Value Procurement","n/a",IF($D186="Lease of Venue","n/a",IF($D186="Agency to Agency","n/a",IF($D186="Direct Contracting","n/a",IF($D186="Emergency Cases","n/a","Check Mode of Proc")))))))</f>
        <v>Check Mode of Proc</v>
      </c>
      <c r="Z186" s="36" t="str">
        <f t="shared" si="717"/>
        <v>Check Mode of Proc</v>
      </c>
      <c r="AA186" s="36" t="str">
        <f t="shared" si="717"/>
        <v>Check Mode of Proc</v>
      </c>
      <c r="AB186" s="36" t="str">
        <f t="shared" si="717"/>
        <v>Check Mode of Proc</v>
      </c>
      <c r="AC186" s="36" t="str">
        <f t="shared" si="717"/>
        <v>Check Mode of Proc</v>
      </c>
      <c r="AD186" s="36" t="str">
        <f t="shared" si="717"/>
        <v>Check Mode of Proc</v>
      </c>
      <c r="AE186" s="36" t="str">
        <f t="shared" si="717"/>
        <v>Check Mode of Proc</v>
      </c>
      <c r="AF186" s="50"/>
      <c r="AG186" s="64"/>
      <c r="AH186" s="12"/>
      <c r="AI186" s="18"/>
      <c r="AJ186" s="12"/>
      <c r="AK186" s="78"/>
      <c r="AL186" s="78"/>
      <c r="AM186" s="78"/>
      <c r="AN186" s="79"/>
      <c r="AO186" s="78"/>
      <c r="AP186" s="78"/>
      <c r="AQ186" s="78"/>
      <c r="AR186" s="78"/>
      <c r="AS186" s="78"/>
      <c r="AT186" s="78"/>
      <c r="AU186" s="78"/>
      <c r="AV186" s="78"/>
      <c r="AW186" s="78"/>
      <c r="AX186" s="83"/>
      <c r="AY186" s="78"/>
      <c r="AZ186" s="84"/>
      <c r="BA186" s="78"/>
      <c r="BB186" s="78"/>
      <c r="BC186" s="78"/>
    </row>
    <row r="187" spans="1:55" ht="39" customHeight="1">
      <c r="A187" s="10" t="str">
        <f>IF(C187=0,"  ",VLOOKUP(C187,CODES!$A$1:$B$143,2,FALSE))</f>
        <v/>
      </c>
      <c r="B187" s="18"/>
      <c r="C187" s="12"/>
      <c r="D187" s="16"/>
      <c r="E187" s="13" t="str">
        <f t="shared" ref="E187:H187" si="718">IF($D187="Public Bidding","Date Required",IF($D187="Shopping","n/a",IF($D187="Small Value Procurement","n/a",IF($D187="Lease of Venue","n/a",IF($D187="Agency to Agency","n/a",IF($D187="Direct Contracting","n/a",IF($D187="Emergency Cases","n/a",IF($D187=""," ","Check Mode of Proc"))))))))</f>
        <v/>
      </c>
      <c r="F187" s="13" t="str">
        <f t="shared" si="718"/>
        <v/>
      </c>
      <c r="G187" s="13" t="str">
        <f t="shared" si="718"/>
        <v/>
      </c>
      <c r="H187" s="13" t="str">
        <f t="shared" si="718"/>
        <v/>
      </c>
      <c r="I187" s="12" t="str">
        <f t="shared" ref="I187:J187" si="719">IF($D187="Public Bidding","Date Required",IF($D187="Shopping","Date Required",IF($D187="Small Value Procurement","Date Required",IF($D187="Lease of Venue","Date Required",IF($D187="Agency to Agency","Date Required",IF($D187="Direct Contracting","Date Required",IF($D187="Emergency Cases","Date Required",IF($D187=""," ","Check Mode of Proc"))))))))</f>
        <v/>
      </c>
      <c r="J187" s="12" t="str">
        <f t="shared" si="719"/>
        <v/>
      </c>
      <c r="K187" s="27" t="str">
        <f t="shared" si="1"/>
        <v/>
      </c>
      <c r="L187" s="12" t="str">
        <f t="shared" ref="L187:Q187" si="720">IF($D187="Public Bidding","Date Required",IF($D187="Shopping","Date Required",IF($D187="Small Value Procurement","Date Required",IF($D187="Lease of Venue","Date Required",IF($D187="Agency to Agency","Date Required",IF($D187="Direct Contracting","Date Required",IF($D187="Emergency Cases","Date Required",IF($D187=""," ","Check Mode of Proc"))))))))</f>
        <v/>
      </c>
      <c r="M187" s="12" t="str">
        <f t="shared" si="720"/>
        <v/>
      </c>
      <c r="N187" s="28" t="str">
        <f t="shared" si="720"/>
        <v/>
      </c>
      <c r="O187" s="28" t="str">
        <f t="shared" si="720"/>
        <v/>
      </c>
      <c r="P187" s="28" t="str">
        <f t="shared" si="720"/>
        <v/>
      </c>
      <c r="Q187" s="28" t="str">
        <f t="shared" si="720"/>
        <v/>
      </c>
      <c r="R187" s="36" t="s">
        <v>38</v>
      </c>
      <c r="S187" s="37">
        <f t="shared" si="496"/>
        <v>0</v>
      </c>
      <c r="T187" s="41"/>
      <c r="U187" s="43"/>
      <c r="V187" s="37">
        <f t="shared" si="226"/>
        <v>0</v>
      </c>
      <c r="W187" s="41"/>
      <c r="X187" s="43"/>
      <c r="Y187" s="36" t="str">
        <f t="shared" ref="Y187:AE187" si="721">IF($D187="Public Bidding","Date Required",IF($D187="Shopping","n/a",IF($D187="Small Value Procurement","n/a",IF($D187="Lease of Venue","n/a",IF($D187="Agency to Agency","n/a",IF($D187="Direct Contracting","n/a",IF($D187="Emergency Cases","n/a","Check Mode of Proc")))))))</f>
        <v>Check Mode of Proc</v>
      </c>
      <c r="Z187" s="36" t="str">
        <f t="shared" si="721"/>
        <v>Check Mode of Proc</v>
      </c>
      <c r="AA187" s="36" t="str">
        <f t="shared" si="721"/>
        <v>Check Mode of Proc</v>
      </c>
      <c r="AB187" s="36" t="str">
        <f t="shared" si="721"/>
        <v>Check Mode of Proc</v>
      </c>
      <c r="AC187" s="36" t="str">
        <f t="shared" si="721"/>
        <v>Check Mode of Proc</v>
      </c>
      <c r="AD187" s="36" t="str">
        <f t="shared" si="721"/>
        <v>Check Mode of Proc</v>
      </c>
      <c r="AE187" s="36" t="str">
        <f t="shared" si="721"/>
        <v>Check Mode of Proc</v>
      </c>
      <c r="AF187" s="50"/>
      <c r="AG187" s="64"/>
      <c r="AH187" s="12"/>
      <c r="AI187" s="18"/>
      <c r="AJ187" s="12"/>
      <c r="AK187" s="78"/>
      <c r="AL187" s="78"/>
      <c r="AM187" s="78"/>
      <c r="AN187" s="79"/>
      <c r="AO187" s="78"/>
      <c r="AP187" s="78"/>
      <c r="AQ187" s="78"/>
      <c r="AR187" s="78"/>
      <c r="AS187" s="78"/>
      <c r="AT187" s="78"/>
      <c r="AU187" s="78"/>
      <c r="AV187" s="78"/>
      <c r="AW187" s="78"/>
      <c r="AX187" s="83"/>
      <c r="AY187" s="78"/>
      <c r="AZ187" s="84"/>
      <c r="BA187" s="78"/>
      <c r="BB187" s="78"/>
      <c r="BC187" s="78"/>
    </row>
    <row r="188" spans="1:55" ht="39" customHeight="1">
      <c r="A188" s="10" t="str">
        <f>IF(C188=0,"  ",VLOOKUP(C188,CODES!$A$1:$B$143,2,FALSE))</f>
        <v/>
      </c>
      <c r="B188" s="18"/>
      <c r="C188" s="12"/>
      <c r="D188" s="16"/>
      <c r="E188" s="13" t="str">
        <f t="shared" ref="E188:H188" si="722">IF($D188="Public Bidding","Date Required",IF($D188="Shopping","n/a",IF($D188="Small Value Procurement","n/a",IF($D188="Lease of Venue","n/a",IF($D188="Agency to Agency","n/a",IF($D188="Direct Contracting","n/a",IF($D188="Emergency Cases","n/a",IF($D188=""," ","Check Mode of Proc"))))))))</f>
        <v/>
      </c>
      <c r="F188" s="13" t="str">
        <f t="shared" si="722"/>
        <v/>
      </c>
      <c r="G188" s="13" t="str">
        <f t="shared" si="722"/>
        <v/>
      </c>
      <c r="H188" s="13" t="str">
        <f t="shared" si="722"/>
        <v/>
      </c>
      <c r="I188" s="12" t="str">
        <f t="shared" ref="I188:J188" si="723">IF($D188="Public Bidding","Date Required",IF($D188="Shopping","Date Required",IF($D188="Small Value Procurement","Date Required",IF($D188="Lease of Venue","Date Required",IF($D188="Agency to Agency","Date Required",IF($D188="Direct Contracting","Date Required",IF($D188="Emergency Cases","Date Required",IF($D188=""," ","Check Mode of Proc"))))))))</f>
        <v/>
      </c>
      <c r="J188" s="12" t="str">
        <f t="shared" si="723"/>
        <v/>
      </c>
      <c r="K188" s="27" t="str">
        <f t="shared" si="1"/>
        <v/>
      </c>
      <c r="L188" s="12" t="str">
        <f t="shared" ref="L188:Q188" si="724">IF($D188="Public Bidding","Date Required",IF($D188="Shopping","Date Required",IF($D188="Small Value Procurement","Date Required",IF($D188="Lease of Venue","Date Required",IF($D188="Agency to Agency","Date Required",IF($D188="Direct Contracting","Date Required",IF($D188="Emergency Cases","Date Required",IF($D188=""," ","Check Mode of Proc"))))))))</f>
        <v/>
      </c>
      <c r="M188" s="12" t="str">
        <f t="shared" si="724"/>
        <v/>
      </c>
      <c r="N188" s="28" t="str">
        <f t="shared" si="724"/>
        <v/>
      </c>
      <c r="O188" s="28" t="str">
        <f t="shared" si="724"/>
        <v/>
      </c>
      <c r="P188" s="28" t="str">
        <f t="shared" si="724"/>
        <v/>
      </c>
      <c r="Q188" s="28" t="str">
        <f t="shared" si="724"/>
        <v/>
      </c>
      <c r="R188" s="36" t="s">
        <v>38</v>
      </c>
      <c r="S188" s="37">
        <f t="shared" si="496"/>
        <v>0</v>
      </c>
      <c r="T188" s="41"/>
      <c r="U188" s="43"/>
      <c r="V188" s="37">
        <f t="shared" si="226"/>
        <v>0</v>
      </c>
      <c r="W188" s="41"/>
      <c r="X188" s="43"/>
      <c r="Y188" s="36" t="str">
        <f t="shared" ref="Y188:AE188" si="725">IF($D188="Public Bidding","Date Required",IF($D188="Shopping","n/a",IF($D188="Small Value Procurement","n/a",IF($D188="Lease of Venue","n/a",IF($D188="Agency to Agency","n/a",IF($D188="Direct Contracting","n/a",IF($D188="Emergency Cases","n/a","Check Mode of Proc")))))))</f>
        <v>Check Mode of Proc</v>
      </c>
      <c r="Z188" s="36" t="str">
        <f t="shared" si="725"/>
        <v>Check Mode of Proc</v>
      </c>
      <c r="AA188" s="36" t="str">
        <f t="shared" si="725"/>
        <v>Check Mode of Proc</v>
      </c>
      <c r="AB188" s="36" t="str">
        <f t="shared" si="725"/>
        <v>Check Mode of Proc</v>
      </c>
      <c r="AC188" s="36" t="str">
        <f t="shared" si="725"/>
        <v>Check Mode of Proc</v>
      </c>
      <c r="AD188" s="36" t="str">
        <f t="shared" si="725"/>
        <v>Check Mode of Proc</v>
      </c>
      <c r="AE188" s="36" t="str">
        <f t="shared" si="725"/>
        <v>Check Mode of Proc</v>
      </c>
      <c r="AF188" s="50"/>
      <c r="AG188" s="64"/>
      <c r="AH188" s="12"/>
      <c r="AI188" s="18"/>
      <c r="AJ188" s="12"/>
      <c r="AK188" s="78"/>
      <c r="AL188" s="78"/>
      <c r="AM188" s="78"/>
      <c r="AN188" s="79"/>
      <c r="AO188" s="78"/>
      <c r="AP188" s="78"/>
      <c r="AQ188" s="78"/>
      <c r="AR188" s="78"/>
      <c r="AS188" s="78"/>
      <c r="AT188" s="78"/>
      <c r="AU188" s="78"/>
      <c r="AV188" s="78"/>
      <c r="AW188" s="78"/>
      <c r="AX188" s="83"/>
      <c r="AY188" s="78"/>
      <c r="AZ188" s="84"/>
      <c r="BA188" s="78"/>
      <c r="BB188" s="78"/>
      <c r="BC188" s="78"/>
    </row>
    <row r="189" spans="1:55" ht="39" customHeight="1">
      <c r="A189" s="10" t="str">
        <f>IF(C189=0,"  ",VLOOKUP(C189,CODES!$A$1:$B$143,2,FALSE))</f>
        <v/>
      </c>
      <c r="B189" s="18"/>
      <c r="C189" s="12"/>
      <c r="D189" s="16"/>
      <c r="E189" s="13" t="str">
        <f t="shared" ref="E189:H189" si="726">IF($D189="Public Bidding","Date Required",IF($D189="Shopping","n/a",IF($D189="Small Value Procurement","n/a",IF($D189="Lease of Venue","n/a",IF($D189="Agency to Agency","n/a",IF($D189="Direct Contracting","n/a",IF($D189="Emergency Cases","n/a",IF($D189=""," ","Check Mode of Proc"))))))))</f>
        <v/>
      </c>
      <c r="F189" s="13" t="str">
        <f t="shared" si="726"/>
        <v/>
      </c>
      <c r="G189" s="13" t="str">
        <f t="shared" si="726"/>
        <v/>
      </c>
      <c r="H189" s="13" t="str">
        <f t="shared" si="726"/>
        <v/>
      </c>
      <c r="I189" s="12" t="str">
        <f t="shared" ref="I189:J189" si="727">IF($D189="Public Bidding","Date Required",IF($D189="Shopping","Date Required",IF($D189="Small Value Procurement","Date Required",IF($D189="Lease of Venue","Date Required",IF($D189="Agency to Agency","Date Required",IF($D189="Direct Contracting","Date Required",IF($D189="Emergency Cases","Date Required",IF($D189=""," ","Check Mode of Proc"))))))))</f>
        <v/>
      </c>
      <c r="J189" s="12" t="str">
        <f t="shared" si="727"/>
        <v/>
      </c>
      <c r="K189" s="27" t="str">
        <f t="shared" si="1"/>
        <v/>
      </c>
      <c r="L189" s="12" t="str">
        <f t="shared" ref="L189:Q189" si="728">IF($D189="Public Bidding","Date Required",IF($D189="Shopping","Date Required",IF($D189="Small Value Procurement","Date Required",IF($D189="Lease of Venue","Date Required",IF($D189="Agency to Agency","Date Required",IF($D189="Direct Contracting","Date Required",IF($D189="Emergency Cases","Date Required",IF($D189=""," ","Check Mode of Proc"))))))))</f>
        <v/>
      </c>
      <c r="M189" s="12" t="str">
        <f t="shared" si="728"/>
        <v/>
      </c>
      <c r="N189" s="28" t="str">
        <f t="shared" si="728"/>
        <v/>
      </c>
      <c r="O189" s="28" t="str">
        <f t="shared" si="728"/>
        <v/>
      </c>
      <c r="P189" s="28" t="str">
        <f t="shared" si="728"/>
        <v/>
      </c>
      <c r="Q189" s="28" t="str">
        <f t="shared" si="728"/>
        <v/>
      </c>
      <c r="R189" s="36" t="s">
        <v>38</v>
      </c>
      <c r="S189" s="37">
        <f t="shared" si="496"/>
        <v>0</v>
      </c>
      <c r="T189" s="41"/>
      <c r="U189" s="43"/>
      <c r="V189" s="37">
        <f t="shared" si="226"/>
        <v>0</v>
      </c>
      <c r="W189" s="41"/>
      <c r="X189" s="43"/>
      <c r="Y189" s="36" t="str">
        <f t="shared" ref="Y189:AE189" si="729">IF($D189="Public Bidding","Date Required",IF($D189="Shopping","n/a",IF($D189="Small Value Procurement","n/a",IF($D189="Lease of Venue","n/a",IF($D189="Agency to Agency","n/a",IF($D189="Direct Contracting","n/a",IF($D189="Emergency Cases","n/a","Check Mode of Proc")))))))</f>
        <v>Check Mode of Proc</v>
      </c>
      <c r="Z189" s="36" t="str">
        <f t="shared" si="729"/>
        <v>Check Mode of Proc</v>
      </c>
      <c r="AA189" s="36" t="str">
        <f t="shared" si="729"/>
        <v>Check Mode of Proc</v>
      </c>
      <c r="AB189" s="36" t="str">
        <f t="shared" si="729"/>
        <v>Check Mode of Proc</v>
      </c>
      <c r="AC189" s="36" t="str">
        <f t="shared" si="729"/>
        <v>Check Mode of Proc</v>
      </c>
      <c r="AD189" s="36" t="str">
        <f t="shared" si="729"/>
        <v>Check Mode of Proc</v>
      </c>
      <c r="AE189" s="36" t="str">
        <f t="shared" si="729"/>
        <v>Check Mode of Proc</v>
      </c>
      <c r="AF189" s="50"/>
      <c r="AG189" s="64"/>
      <c r="AH189" s="12"/>
      <c r="AI189" s="18"/>
      <c r="AJ189" s="12"/>
      <c r="AK189" s="78"/>
      <c r="AL189" s="78"/>
      <c r="AM189" s="78"/>
      <c r="AN189" s="79"/>
      <c r="AO189" s="78"/>
      <c r="AP189" s="78"/>
      <c r="AQ189" s="78"/>
      <c r="AR189" s="78"/>
      <c r="AS189" s="78"/>
      <c r="AT189" s="78"/>
      <c r="AU189" s="78"/>
      <c r="AV189" s="78"/>
      <c r="AW189" s="78"/>
      <c r="AX189" s="83"/>
      <c r="AY189" s="78"/>
      <c r="AZ189" s="84"/>
      <c r="BA189" s="78"/>
      <c r="BB189" s="78"/>
      <c r="BC189" s="78"/>
    </row>
    <row r="190" spans="1:55" ht="39" customHeight="1">
      <c r="A190" s="10" t="str">
        <f>IF(C190=0,"  ",VLOOKUP(C190,CODES!$A$1:$B$143,2,FALSE))</f>
        <v/>
      </c>
      <c r="B190" s="18"/>
      <c r="C190" s="12"/>
      <c r="D190" s="16"/>
      <c r="E190" s="13" t="str">
        <f t="shared" ref="E190:H190" si="730">IF($D190="Public Bidding","Date Required",IF($D190="Shopping","n/a",IF($D190="Small Value Procurement","n/a",IF($D190="Lease of Venue","n/a",IF($D190="Agency to Agency","n/a",IF($D190="Direct Contracting","n/a",IF($D190="Emergency Cases","n/a",IF($D190=""," ","Check Mode of Proc"))))))))</f>
        <v/>
      </c>
      <c r="F190" s="13" t="str">
        <f t="shared" si="730"/>
        <v/>
      </c>
      <c r="G190" s="13" t="str">
        <f t="shared" si="730"/>
        <v/>
      </c>
      <c r="H190" s="13" t="str">
        <f t="shared" si="730"/>
        <v/>
      </c>
      <c r="I190" s="12" t="str">
        <f t="shared" ref="I190:J190" si="731">IF($D190="Public Bidding","Date Required",IF($D190="Shopping","Date Required",IF($D190="Small Value Procurement","Date Required",IF($D190="Lease of Venue","Date Required",IF($D190="Agency to Agency","Date Required",IF($D190="Direct Contracting","Date Required",IF($D190="Emergency Cases","Date Required",IF($D190=""," ","Check Mode of Proc"))))))))</f>
        <v/>
      </c>
      <c r="J190" s="12" t="str">
        <f t="shared" si="731"/>
        <v/>
      </c>
      <c r="K190" s="27" t="str">
        <f t="shared" si="1"/>
        <v/>
      </c>
      <c r="L190" s="12" t="str">
        <f t="shared" ref="L190:Q190" si="732">IF($D190="Public Bidding","Date Required",IF($D190="Shopping","Date Required",IF($D190="Small Value Procurement","Date Required",IF($D190="Lease of Venue","Date Required",IF($D190="Agency to Agency","Date Required",IF($D190="Direct Contracting","Date Required",IF($D190="Emergency Cases","Date Required",IF($D190=""," ","Check Mode of Proc"))))))))</f>
        <v/>
      </c>
      <c r="M190" s="12" t="str">
        <f t="shared" si="732"/>
        <v/>
      </c>
      <c r="N190" s="28" t="str">
        <f t="shared" si="732"/>
        <v/>
      </c>
      <c r="O190" s="28" t="str">
        <f t="shared" si="732"/>
        <v/>
      </c>
      <c r="P190" s="28" t="str">
        <f t="shared" si="732"/>
        <v/>
      </c>
      <c r="Q190" s="28" t="str">
        <f t="shared" si="732"/>
        <v/>
      </c>
      <c r="R190" s="36" t="s">
        <v>38</v>
      </c>
      <c r="S190" s="37">
        <f t="shared" si="496"/>
        <v>0</v>
      </c>
      <c r="T190" s="41"/>
      <c r="U190" s="43"/>
      <c r="V190" s="37">
        <f t="shared" si="226"/>
        <v>0</v>
      </c>
      <c r="W190" s="41"/>
      <c r="X190" s="43"/>
      <c r="Y190" s="36" t="str">
        <f t="shared" ref="Y190:AE190" si="733">IF($D190="Public Bidding","Date Required",IF($D190="Shopping","n/a",IF($D190="Small Value Procurement","n/a",IF($D190="Lease of Venue","n/a",IF($D190="Agency to Agency","n/a",IF($D190="Direct Contracting","n/a",IF($D190="Emergency Cases","n/a","Check Mode of Proc")))))))</f>
        <v>Check Mode of Proc</v>
      </c>
      <c r="Z190" s="36" t="str">
        <f t="shared" si="733"/>
        <v>Check Mode of Proc</v>
      </c>
      <c r="AA190" s="36" t="str">
        <f t="shared" si="733"/>
        <v>Check Mode of Proc</v>
      </c>
      <c r="AB190" s="36" t="str">
        <f t="shared" si="733"/>
        <v>Check Mode of Proc</v>
      </c>
      <c r="AC190" s="36" t="str">
        <f t="shared" si="733"/>
        <v>Check Mode of Proc</v>
      </c>
      <c r="AD190" s="36" t="str">
        <f t="shared" si="733"/>
        <v>Check Mode of Proc</v>
      </c>
      <c r="AE190" s="36" t="str">
        <f t="shared" si="733"/>
        <v>Check Mode of Proc</v>
      </c>
      <c r="AF190" s="50"/>
      <c r="AG190" s="64"/>
      <c r="AH190" s="12"/>
      <c r="AI190" s="18"/>
      <c r="AJ190" s="12"/>
      <c r="AK190" s="78"/>
      <c r="AL190" s="78"/>
      <c r="AM190" s="78"/>
      <c r="AN190" s="79"/>
      <c r="AO190" s="78"/>
      <c r="AP190" s="78"/>
      <c r="AQ190" s="78"/>
      <c r="AR190" s="78"/>
      <c r="AS190" s="78"/>
      <c r="AT190" s="78"/>
      <c r="AU190" s="78"/>
      <c r="AV190" s="78"/>
      <c r="AW190" s="78"/>
      <c r="AX190" s="83"/>
      <c r="AY190" s="78"/>
      <c r="AZ190" s="84"/>
      <c r="BA190" s="78"/>
      <c r="BB190" s="78"/>
      <c r="BC190" s="78"/>
    </row>
    <row r="191" spans="1:55" ht="39" customHeight="1">
      <c r="A191" s="10" t="str">
        <f>IF(C191=0,"  ",VLOOKUP(C191,CODES!$A$1:$B$143,2,FALSE))</f>
        <v/>
      </c>
      <c r="B191" s="18"/>
      <c r="C191" s="12"/>
      <c r="D191" s="16"/>
      <c r="E191" s="13" t="str">
        <f t="shared" ref="E191:H191" si="734">IF($D191="Public Bidding","Date Required",IF($D191="Shopping","n/a",IF($D191="Small Value Procurement","n/a",IF($D191="Lease of Venue","n/a",IF($D191="Agency to Agency","n/a",IF($D191="Direct Contracting","n/a",IF($D191="Emergency Cases","n/a",IF($D191=""," ","Check Mode of Proc"))))))))</f>
        <v/>
      </c>
      <c r="F191" s="13" t="str">
        <f t="shared" si="734"/>
        <v/>
      </c>
      <c r="G191" s="13" t="str">
        <f t="shared" si="734"/>
        <v/>
      </c>
      <c r="H191" s="13" t="str">
        <f t="shared" si="734"/>
        <v/>
      </c>
      <c r="I191" s="12" t="str">
        <f t="shared" ref="I191:J191" si="735">IF($D191="Public Bidding","Date Required",IF($D191="Shopping","Date Required",IF($D191="Small Value Procurement","Date Required",IF($D191="Lease of Venue","Date Required",IF($D191="Agency to Agency","Date Required",IF($D191="Direct Contracting","Date Required",IF($D191="Emergency Cases","Date Required",IF($D191=""," ","Check Mode of Proc"))))))))</f>
        <v/>
      </c>
      <c r="J191" s="12" t="str">
        <f t="shared" si="735"/>
        <v/>
      </c>
      <c r="K191" s="27" t="str">
        <f t="shared" si="1"/>
        <v/>
      </c>
      <c r="L191" s="12" t="str">
        <f t="shared" ref="L191:Q191" si="736">IF($D191="Public Bidding","Date Required",IF($D191="Shopping","Date Required",IF($D191="Small Value Procurement","Date Required",IF($D191="Lease of Venue","Date Required",IF($D191="Agency to Agency","Date Required",IF($D191="Direct Contracting","Date Required",IF($D191="Emergency Cases","Date Required",IF($D191=""," ","Check Mode of Proc"))))))))</f>
        <v/>
      </c>
      <c r="M191" s="12" t="str">
        <f t="shared" si="736"/>
        <v/>
      </c>
      <c r="N191" s="28" t="str">
        <f t="shared" si="736"/>
        <v/>
      </c>
      <c r="O191" s="28" t="str">
        <f t="shared" si="736"/>
        <v/>
      </c>
      <c r="P191" s="28" t="str">
        <f t="shared" si="736"/>
        <v/>
      </c>
      <c r="Q191" s="28" t="str">
        <f t="shared" si="736"/>
        <v/>
      </c>
      <c r="R191" s="36" t="s">
        <v>38</v>
      </c>
      <c r="S191" s="37">
        <f t="shared" si="496"/>
        <v>0</v>
      </c>
      <c r="T191" s="41"/>
      <c r="U191" s="43"/>
      <c r="V191" s="37">
        <f t="shared" si="226"/>
        <v>0</v>
      </c>
      <c r="W191" s="41"/>
      <c r="X191" s="43"/>
      <c r="Y191" s="36" t="str">
        <f t="shared" ref="Y191:AE191" si="737">IF($D191="Public Bidding","Date Required",IF($D191="Shopping","n/a",IF($D191="Small Value Procurement","n/a",IF($D191="Lease of Venue","n/a",IF($D191="Agency to Agency","n/a",IF($D191="Direct Contracting","n/a",IF($D191="Emergency Cases","n/a","Check Mode of Proc")))))))</f>
        <v>Check Mode of Proc</v>
      </c>
      <c r="Z191" s="36" t="str">
        <f t="shared" si="737"/>
        <v>Check Mode of Proc</v>
      </c>
      <c r="AA191" s="36" t="str">
        <f t="shared" si="737"/>
        <v>Check Mode of Proc</v>
      </c>
      <c r="AB191" s="36" t="str">
        <f t="shared" si="737"/>
        <v>Check Mode of Proc</v>
      </c>
      <c r="AC191" s="36" t="str">
        <f t="shared" si="737"/>
        <v>Check Mode of Proc</v>
      </c>
      <c r="AD191" s="36" t="str">
        <f t="shared" si="737"/>
        <v>Check Mode of Proc</v>
      </c>
      <c r="AE191" s="36" t="str">
        <f t="shared" si="737"/>
        <v>Check Mode of Proc</v>
      </c>
      <c r="AF191" s="50"/>
      <c r="AG191" s="64"/>
      <c r="AH191" s="12"/>
      <c r="AI191" s="18"/>
      <c r="AJ191" s="12"/>
      <c r="AK191" s="78"/>
      <c r="AL191" s="78"/>
      <c r="AM191" s="78"/>
      <c r="AN191" s="79"/>
      <c r="AO191" s="78"/>
      <c r="AP191" s="78"/>
      <c r="AQ191" s="78"/>
      <c r="AR191" s="78"/>
      <c r="AS191" s="78"/>
      <c r="AT191" s="78"/>
      <c r="AU191" s="78"/>
      <c r="AV191" s="78"/>
      <c r="AW191" s="78"/>
      <c r="AX191" s="83"/>
      <c r="AY191" s="78"/>
      <c r="AZ191" s="84"/>
      <c r="BA191" s="78"/>
      <c r="BB191" s="78"/>
      <c r="BC191" s="78"/>
    </row>
    <row r="192" spans="1:55" ht="48.75" customHeight="1">
      <c r="A192" s="10" t="str">
        <f>IF(C192=0,"  ",VLOOKUP(C192,CODES!$A$1:$B$143,2,FALSE))</f>
        <v/>
      </c>
      <c r="B192" s="18"/>
      <c r="C192" s="12"/>
      <c r="D192" s="16"/>
      <c r="E192" s="13" t="str">
        <f t="shared" ref="E192:H192" si="738">IF($D192="Public Bidding","Date Required",IF($D192="Shopping","n/a",IF($D192="Small Value Procurement","n/a",IF($D192="Lease of Venue","n/a",IF($D192="Agency to Agency","n/a",IF($D192="Direct Contracting","n/a",IF($D192="Emergency Cases","n/a",IF($D192=""," ","Check Mode of Proc"))))))))</f>
        <v/>
      </c>
      <c r="F192" s="13" t="str">
        <f t="shared" si="738"/>
        <v/>
      </c>
      <c r="G192" s="13" t="str">
        <f t="shared" si="738"/>
        <v/>
      </c>
      <c r="H192" s="13" t="str">
        <f t="shared" si="738"/>
        <v/>
      </c>
      <c r="I192" s="12" t="str">
        <f t="shared" ref="I192:J192" si="739">IF($D192="Public Bidding","Date Required",IF($D192="Shopping","Date Required",IF($D192="Small Value Procurement","Date Required",IF($D192="Lease of Venue","Date Required",IF($D192="Agency to Agency","Date Required",IF($D192="Direct Contracting","Date Required",IF($D192="Emergency Cases","Date Required",IF($D192=""," ","Check Mode of Proc"))))))))</f>
        <v/>
      </c>
      <c r="J192" s="12" t="str">
        <f t="shared" si="739"/>
        <v/>
      </c>
      <c r="K192" s="27" t="str">
        <f t="shared" si="1"/>
        <v/>
      </c>
      <c r="L192" s="12" t="str">
        <f t="shared" ref="L192:Q192" si="740">IF($D192="Public Bidding","Date Required",IF($D192="Shopping","Date Required",IF($D192="Small Value Procurement","Date Required",IF($D192="Lease of Venue","Date Required",IF($D192="Agency to Agency","Date Required",IF($D192="Direct Contracting","Date Required",IF($D192="Emergency Cases","Date Required",IF($D192=""," ","Check Mode of Proc"))))))))</f>
        <v/>
      </c>
      <c r="M192" s="12" t="str">
        <f t="shared" si="740"/>
        <v/>
      </c>
      <c r="N192" s="28" t="str">
        <f t="shared" si="740"/>
        <v/>
      </c>
      <c r="O192" s="28" t="str">
        <f t="shared" si="740"/>
        <v/>
      </c>
      <c r="P192" s="28" t="str">
        <f t="shared" si="740"/>
        <v/>
      </c>
      <c r="Q192" s="28" t="str">
        <f t="shared" si="740"/>
        <v/>
      </c>
      <c r="R192" s="36" t="s">
        <v>38</v>
      </c>
      <c r="S192" s="37">
        <f t="shared" si="496"/>
        <v>0</v>
      </c>
      <c r="T192" s="41"/>
      <c r="U192" s="43"/>
      <c r="V192" s="37">
        <f t="shared" si="226"/>
        <v>0</v>
      </c>
      <c r="W192" s="41"/>
      <c r="X192" s="43"/>
      <c r="Y192" s="36" t="str">
        <f t="shared" ref="Y192:AE192" si="741">IF($D192="Public Bidding","Date Required",IF($D192="Shopping","n/a",IF($D192="Small Value Procurement","n/a",IF($D192="Lease of Venue","n/a",IF($D192="Agency to Agency","n/a",IF($D192="Direct Contracting","n/a",IF($D192="Emergency Cases","n/a","Check Mode of Proc")))))))</f>
        <v>Check Mode of Proc</v>
      </c>
      <c r="Z192" s="36" t="str">
        <f t="shared" si="741"/>
        <v>Check Mode of Proc</v>
      </c>
      <c r="AA192" s="36" t="str">
        <f t="shared" si="741"/>
        <v>Check Mode of Proc</v>
      </c>
      <c r="AB192" s="36" t="str">
        <f t="shared" si="741"/>
        <v>Check Mode of Proc</v>
      </c>
      <c r="AC192" s="36" t="str">
        <f t="shared" si="741"/>
        <v>Check Mode of Proc</v>
      </c>
      <c r="AD192" s="36" t="str">
        <f t="shared" si="741"/>
        <v>Check Mode of Proc</v>
      </c>
      <c r="AE192" s="36" t="str">
        <f t="shared" si="741"/>
        <v>Check Mode of Proc</v>
      </c>
      <c r="AF192" s="50"/>
      <c r="AG192" s="64"/>
      <c r="AH192" s="12"/>
      <c r="AI192" s="18"/>
      <c r="AJ192" s="12"/>
      <c r="AK192" s="78"/>
      <c r="AL192" s="78"/>
      <c r="AM192" s="78"/>
      <c r="AN192" s="79"/>
      <c r="AO192" s="78"/>
      <c r="AP192" s="78"/>
      <c r="AQ192" s="78"/>
      <c r="AR192" s="78"/>
      <c r="AS192" s="78"/>
      <c r="AT192" s="78"/>
      <c r="AU192" s="78"/>
      <c r="AV192" s="78"/>
      <c r="AW192" s="78"/>
      <c r="AX192" s="83"/>
      <c r="AY192" s="78"/>
      <c r="AZ192" s="84"/>
      <c r="BA192" s="78"/>
      <c r="BB192" s="78"/>
      <c r="BC192" s="78"/>
    </row>
    <row r="193" spans="1:55" ht="39" customHeight="1">
      <c r="A193" s="10" t="str">
        <f>IF(C193=0,"  ",VLOOKUP(C193,CODES!$A$1:$B$143,2,FALSE))</f>
        <v/>
      </c>
      <c r="B193" s="18"/>
      <c r="C193" s="12"/>
      <c r="D193" s="16"/>
      <c r="E193" s="13" t="str">
        <f t="shared" ref="E193:H193" si="742">IF($D193="Public Bidding","Date Required",IF($D193="Shopping","n/a",IF($D193="Small Value Procurement","n/a",IF($D193="Lease of Venue","n/a",IF($D193="Agency to Agency","n/a",IF($D193="Direct Contracting","n/a",IF($D193="Emergency Cases","n/a",IF($D193=""," ","Check Mode of Proc"))))))))</f>
        <v/>
      </c>
      <c r="F193" s="13" t="str">
        <f t="shared" si="742"/>
        <v/>
      </c>
      <c r="G193" s="13" t="str">
        <f t="shared" si="742"/>
        <v/>
      </c>
      <c r="H193" s="13" t="str">
        <f t="shared" si="742"/>
        <v/>
      </c>
      <c r="I193" s="12" t="str">
        <f t="shared" ref="I193:J193" si="743">IF($D193="Public Bidding","Date Required",IF($D193="Shopping","Date Required",IF($D193="Small Value Procurement","Date Required",IF($D193="Lease of Venue","Date Required",IF($D193="Agency to Agency","Date Required",IF($D193="Direct Contracting","Date Required",IF($D193="Emergency Cases","Date Required",IF($D193=""," ","Check Mode of Proc"))))))))</f>
        <v/>
      </c>
      <c r="J193" s="12" t="str">
        <f t="shared" si="743"/>
        <v/>
      </c>
      <c r="K193" s="27" t="str">
        <f t="shared" si="1"/>
        <v/>
      </c>
      <c r="L193" s="12" t="str">
        <f t="shared" ref="L193:Q193" si="744">IF($D193="Public Bidding","Date Required",IF($D193="Shopping","Date Required",IF($D193="Small Value Procurement","Date Required",IF($D193="Lease of Venue","Date Required",IF($D193="Agency to Agency","Date Required",IF($D193="Direct Contracting","Date Required",IF($D193="Emergency Cases","Date Required",IF($D193=""," ","Check Mode of Proc"))))))))</f>
        <v/>
      </c>
      <c r="M193" s="12" t="str">
        <f t="shared" si="744"/>
        <v/>
      </c>
      <c r="N193" s="28" t="str">
        <f t="shared" si="744"/>
        <v/>
      </c>
      <c r="O193" s="28" t="str">
        <f t="shared" si="744"/>
        <v/>
      </c>
      <c r="P193" s="28" t="str">
        <f t="shared" si="744"/>
        <v/>
      </c>
      <c r="Q193" s="28" t="str">
        <f t="shared" si="744"/>
        <v/>
      </c>
      <c r="R193" s="36" t="s">
        <v>38</v>
      </c>
      <c r="S193" s="37">
        <f t="shared" si="496"/>
        <v>0</v>
      </c>
      <c r="T193" s="41"/>
      <c r="U193" s="43"/>
      <c r="V193" s="37">
        <f t="shared" si="226"/>
        <v>0</v>
      </c>
      <c r="W193" s="41"/>
      <c r="X193" s="43"/>
      <c r="Y193" s="36" t="str">
        <f t="shared" ref="Y193:AE193" si="745">IF($D193="Public Bidding","Date Required",IF($D193="Shopping","n/a",IF($D193="Small Value Procurement","n/a",IF($D193="Lease of Venue","n/a",IF($D193="Agency to Agency","n/a",IF($D193="Direct Contracting","n/a",IF($D193="Emergency Cases","n/a","Check Mode of Proc")))))))</f>
        <v>Check Mode of Proc</v>
      </c>
      <c r="Z193" s="36" t="str">
        <f t="shared" si="745"/>
        <v>Check Mode of Proc</v>
      </c>
      <c r="AA193" s="36" t="str">
        <f t="shared" si="745"/>
        <v>Check Mode of Proc</v>
      </c>
      <c r="AB193" s="36" t="str">
        <f t="shared" si="745"/>
        <v>Check Mode of Proc</v>
      </c>
      <c r="AC193" s="36" t="str">
        <f t="shared" si="745"/>
        <v>Check Mode of Proc</v>
      </c>
      <c r="AD193" s="36" t="str">
        <f t="shared" si="745"/>
        <v>Check Mode of Proc</v>
      </c>
      <c r="AE193" s="36" t="str">
        <f t="shared" si="745"/>
        <v>Check Mode of Proc</v>
      </c>
      <c r="AF193" s="50"/>
      <c r="AG193" s="64"/>
      <c r="AH193" s="12"/>
      <c r="AI193" s="18"/>
      <c r="AJ193" s="12"/>
      <c r="AK193" s="78"/>
      <c r="AL193" s="78"/>
      <c r="AM193" s="78"/>
      <c r="AN193" s="79"/>
      <c r="AO193" s="78"/>
      <c r="AP193" s="78"/>
      <c r="AQ193" s="78"/>
      <c r="AR193" s="78"/>
      <c r="AS193" s="78"/>
      <c r="AT193" s="78"/>
      <c r="AU193" s="78"/>
      <c r="AV193" s="78"/>
      <c r="AW193" s="78"/>
      <c r="AX193" s="83"/>
      <c r="AY193" s="78"/>
      <c r="AZ193" s="84"/>
      <c r="BA193" s="78"/>
      <c r="BB193" s="78"/>
      <c r="BC193" s="78"/>
    </row>
    <row r="194" spans="1:55" ht="15.75" customHeight="1">
      <c r="A194" s="10" t="str">
        <f>IF(C194=0,"  ",VLOOKUP(C194,CODES!$A$1:$B$143,2,FALSE))</f>
        <v/>
      </c>
      <c r="B194" s="18"/>
      <c r="C194" s="12"/>
      <c r="D194" s="16"/>
      <c r="E194" s="13" t="str">
        <f t="shared" ref="E194:H194" si="746">IF($D194="Public Bidding","Date Required",IF($D194="Shopping","n/a",IF($D194="Small Value Procurement","n/a",IF($D194="Lease of Venue","n/a",IF($D194="Agency to Agency","n/a",IF($D194="Direct Contracting","n/a",IF($D194="Emergency Cases","n/a",IF($D194=""," ","Check Mode of Proc"))))))))</f>
        <v/>
      </c>
      <c r="F194" s="13" t="str">
        <f t="shared" si="746"/>
        <v/>
      </c>
      <c r="G194" s="13" t="str">
        <f t="shared" si="746"/>
        <v/>
      </c>
      <c r="H194" s="13" t="str">
        <f t="shared" si="746"/>
        <v/>
      </c>
      <c r="I194" s="12" t="str">
        <f t="shared" ref="I194:J194" si="747">IF($D194="Public Bidding","Date Required",IF($D194="Shopping","Date Required",IF($D194="Small Value Procurement","Date Required",IF($D194="Lease of Venue","Date Required",IF($D194="Agency to Agency","Date Required",IF($D194="Direct Contracting","Date Required",IF($D194="Emergency Cases","Date Required",IF($D194=""," ","Check Mode of Proc"))))))))</f>
        <v/>
      </c>
      <c r="J194" s="12" t="str">
        <f t="shared" si="747"/>
        <v/>
      </c>
      <c r="K194" s="27" t="str">
        <f t="shared" si="1"/>
        <v/>
      </c>
      <c r="L194" s="12" t="str">
        <f t="shared" ref="L194:Q194" si="748">IF($D194="Public Bidding","Date Required",IF($D194="Shopping","Date Required",IF($D194="Small Value Procurement","Date Required",IF($D194="Lease of Venue","Date Required",IF($D194="Agency to Agency","Date Required",IF($D194="Direct Contracting","Date Required",IF($D194="Emergency Cases","Date Required",IF($D194=""," ","Check Mode of Proc"))))))))</f>
        <v/>
      </c>
      <c r="M194" s="12" t="str">
        <f t="shared" si="748"/>
        <v/>
      </c>
      <c r="N194" s="28" t="str">
        <f t="shared" si="748"/>
        <v/>
      </c>
      <c r="O194" s="28" t="str">
        <f t="shared" si="748"/>
        <v/>
      </c>
      <c r="P194" s="28" t="str">
        <f t="shared" si="748"/>
        <v/>
      </c>
      <c r="Q194" s="28" t="str">
        <f t="shared" si="748"/>
        <v/>
      </c>
      <c r="R194" s="36" t="s">
        <v>38</v>
      </c>
      <c r="S194" s="37">
        <f t="shared" si="496"/>
        <v>0</v>
      </c>
      <c r="T194" s="41"/>
      <c r="U194" s="43"/>
      <c r="V194" s="37">
        <f t="shared" si="226"/>
        <v>0</v>
      </c>
      <c r="W194" s="41"/>
      <c r="X194" s="43"/>
      <c r="Y194" s="36" t="str">
        <f t="shared" ref="Y194:AE194" si="749">IF($D194="Public Bidding","Date Required",IF($D194="Shopping","n/a",IF($D194="Small Value Procurement","n/a",IF($D194="Lease of Venue","n/a",IF($D194="Agency to Agency","n/a",IF($D194="Direct Contracting","n/a",IF($D194="Emergency Cases","n/a","Check Mode of Proc")))))))</f>
        <v>Check Mode of Proc</v>
      </c>
      <c r="Z194" s="36" t="str">
        <f t="shared" si="749"/>
        <v>Check Mode of Proc</v>
      </c>
      <c r="AA194" s="36" t="str">
        <f t="shared" si="749"/>
        <v>Check Mode of Proc</v>
      </c>
      <c r="AB194" s="36" t="str">
        <f t="shared" si="749"/>
        <v>Check Mode of Proc</v>
      </c>
      <c r="AC194" s="36" t="str">
        <f t="shared" si="749"/>
        <v>Check Mode of Proc</v>
      </c>
      <c r="AD194" s="36" t="str">
        <f t="shared" si="749"/>
        <v>Check Mode of Proc</v>
      </c>
      <c r="AE194" s="36" t="str">
        <f t="shared" si="749"/>
        <v>Check Mode of Proc</v>
      </c>
      <c r="AF194" s="50"/>
      <c r="AG194" s="64"/>
      <c r="AH194" s="12"/>
      <c r="AI194" s="18"/>
      <c r="AJ194" s="12"/>
      <c r="AK194" s="78"/>
      <c r="AL194" s="78"/>
      <c r="AM194" s="78"/>
      <c r="AN194" s="79"/>
      <c r="AO194" s="78"/>
      <c r="AP194" s="78"/>
      <c r="AQ194" s="78"/>
      <c r="AR194" s="78"/>
      <c r="AS194" s="78"/>
      <c r="AT194" s="78"/>
      <c r="AU194" s="78"/>
      <c r="AV194" s="78"/>
      <c r="AW194" s="78"/>
      <c r="AX194" s="83"/>
      <c r="AY194" s="78"/>
      <c r="AZ194" s="84"/>
      <c r="BA194" s="78"/>
      <c r="BB194" s="78"/>
      <c r="BC194" s="78"/>
    </row>
    <row r="195" spans="1:55" ht="39" customHeight="1">
      <c r="A195" s="10" t="str">
        <f>IF(C195=0,"  ",VLOOKUP(C195,CODES!$A$1:$B$143,2,FALSE))</f>
        <v/>
      </c>
      <c r="B195" s="18"/>
      <c r="C195" s="12"/>
      <c r="D195" s="16"/>
      <c r="E195" s="13" t="str">
        <f t="shared" ref="E195:H195" si="750">IF($D195="Public Bidding","Date Required",IF($D195="Shopping","n/a",IF($D195="Small Value Procurement","n/a",IF($D195="Lease of Venue","n/a",IF($D195="Agency to Agency","n/a",IF($D195="Direct Contracting","n/a",IF($D195="Emergency Cases","n/a",IF($D195=""," ","Check Mode of Proc"))))))))</f>
        <v/>
      </c>
      <c r="F195" s="13" t="str">
        <f t="shared" si="750"/>
        <v/>
      </c>
      <c r="G195" s="13" t="str">
        <f t="shared" si="750"/>
        <v/>
      </c>
      <c r="H195" s="13" t="str">
        <f t="shared" si="750"/>
        <v/>
      </c>
      <c r="I195" s="12" t="str">
        <f t="shared" ref="I195:J195" si="751">IF($D195="Public Bidding","Date Required",IF($D195="Shopping","Date Required",IF($D195="Small Value Procurement","Date Required",IF($D195="Lease of Venue","Date Required",IF($D195="Agency to Agency","Date Required",IF($D195="Direct Contracting","Date Required",IF($D195="Emergency Cases","Date Required",IF($D195=""," ","Check Mode of Proc"))))))))</f>
        <v/>
      </c>
      <c r="J195" s="12" t="str">
        <f t="shared" si="751"/>
        <v/>
      </c>
      <c r="K195" s="27" t="str">
        <f t="shared" si="1"/>
        <v/>
      </c>
      <c r="L195" s="12" t="str">
        <f t="shared" ref="L195:Q195" si="752">IF($D195="Public Bidding","Date Required",IF($D195="Shopping","Date Required",IF($D195="Small Value Procurement","Date Required",IF($D195="Lease of Venue","Date Required",IF($D195="Agency to Agency","Date Required",IF($D195="Direct Contracting","Date Required",IF($D195="Emergency Cases","Date Required",IF($D195=""," ","Check Mode of Proc"))))))))</f>
        <v/>
      </c>
      <c r="M195" s="12" t="str">
        <f t="shared" si="752"/>
        <v/>
      </c>
      <c r="N195" s="28" t="str">
        <f t="shared" si="752"/>
        <v/>
      </c>
      <c r="O195" s="28" t="str">
        <f t="shared" si="752"/>
        <v/>
      </c>
      <c r="P195" s="28" t="str">
        <f t="shared" si="752"/>
        <v/>
      </c>
      <c r="Q195" s="28" t="str">
        <f t="shared" si="752"/>
        <v/>
      </c>
      <c r="R195" s="36" t="s">
        <v>38</v>
      </c>
      <c r="S195" s="37">
        <f t="shared" si="496"/>
        <v>0</v>
      </c>
      <c r="T195" s="376"/>
      <c r="U195" s="43"/>
      <c r="V195" s="37">
        <f t="shared" si="226"/>
        <v>0</v>
      </c>
      <c r="W195" s="41"/>
      <c r="X195" s="43"/>
      <c r="Y195" s="36" t="str">
        <f t="shared" ref="Y195:AE195" si="753">IF($D195="Public Bidding","Date Required",IF($D195="Shopping","n/a",IF($D195="Small Value Procurement","n/a",IF($D195="Lease of Venue","n/a",IF($D195="Agency to Agency","n/a",IF($D195="Direct Contracting","n/a",IF($D195="Emergency Cases","n/a","Check Mode of Proc")))))))</f>
        <v>Check Mode of Proc</v>
      </c>
      <c r="Z195" s="36" t="str">
        <f t="shared" si="753"/>
        <v>Check Mode of Proc</v>
      </c>
      <c r="AA195" s="36" t="str">
        <f t="shared" si="753"/>
        <v>Check Mode of Proc</v>
      </c>
      <c r="AB195" s="36" t="str">
        <f t="shared" si="753"/>
        <v>Check Mode of Proc</v>
      </c>
      <c r="AC195" s="36" t="str">
        <f t="shared" si="753"/>
        <v>Check Mode of Proc</v>
      </c>
      <c r="AD195" s="36" t="str">
        <f t="shared" si="753"/>
        <v>Check Mode of Proc</v>
      </c>
      <c r="AE195" s="36" t="str">
        <f t="shared" si="753"/>
        <v>Check Mode of Proc</v>
      </c>
      <c r="AF195" s="50"/>
      <c r="AG195" s="64"/>
      <c r="AH195" s="12"/>
      <c r="AI195" s="18"/>
      <c r="AJ195" s="12"/>
      <c r="AK195" s="78"/>
      <c r="AL195" s="78"/>
      <c r="AM195" s="78"/>
      <c r="AN195" s="79"/>
      <c r="AO195" s="78"/>
      <c r="AP195" s="78"/>
      <c r="AQ195" s="78"/>
      <c r="AR195" s="78"/>
      <c r="AS195" s="78"/>
      <c r="AT195" s="78"/>
      <c r="AU195" s="78"/>
      <c r="AV195" s="78"/>
      <c r="AW195" s="78"/>
      <c r="AX195" s="83"/>
      <c r="AY195" s="78"/>
      <c r="AZ195" s="84"/>
      <c r="BA195" s="78"/>
      <c r="BB195" s="78"/>
      <c r="BC195" s="78"/>
    </row>
    <row r="196" spans="1:55" ht="39" customHeight="1">
      <c r="A196" s="20" t="str">
        <f>IF(C196=0,"  ",VLOOKUP(C196,CODES!$A$1:$B$143,2,FALSE))</f>
        <v/>
      </c>
      <c r="B196" s="18"/>
      <c r="C196" s="12"/>
      <c r="D196" s="16"/>
      <c r="E196" s="13" t="str">
        <f t="shared" ref="E196:H196" si="754">IF($D196="Public Bidding","Date Required",IF($D196="Shopping","n/a",IF($D196="Small Value Procurement","n/a",IF($D196="Lease of Venue","n/a",IF($D196="Agency to Agency","n/a",IF($D196="Direct Contracting","n/a",IF($D196="Emergency Cases","n/a",IF($D196=""," ","Check Mode of Proc"))))))))</f>
        <v/>
      </c>
      <c r="F196" s="13" t="str">
        <f t="shared" si="754"/>
        <v/>
      </c>
      <c r="G196" s="13" t="str">
        <f t="shared" si="754"/>
        <v/>
      </c>
      <c r="H196" s="13" t="str">
        <f t="shared" si="754"/>
        <v/>
      </c>
      <c r="I196" s="12" t="str">
        <f t="shared" ref="I196:J196" si="755">IF($D196="Public Bidding","Date Required",IF($D196="Shopping","Date Required",IF($D196="Small Value Procurement","Date Required",IF($D196="Lease of Venue","Date Required",IF($D196="Agency to Agency","Date Required",IF($D196="Direct Contracting","Date Required",IF($D196="Emergency Cases","Date Required",IF($D196=""," ","Check Mode of Proc"))))))))</f>
        <v/>
      </c>
      <c r="J196" s="12" t="str">
        <f t="shared" si="755"/>
        <v/>
      </c>
      <c r="K196" s="27" t="str">
        <f t="shared" si="1"/>
        <v/>
      </c>
      <c r="L196" s="12" t="str">
        <f t="shared" ref="L196:Q196" si="756">IF($D196="Public Bidding","Date Required",IF($D196="Shopping","Date Required",IF($D196="Small Value Procurement","Date Required",IF($D196="Lease of Venue","Date Required",IF($D196="Agency to Agency","Date Required",IF($D196="Direct Contracting","Date Required",IF($D196="Emergency Cases","Date Required",IF($D196=""," ","Check Mode of Proc"))))))))</f>
        <v/>
      </c>
      <c r="M196" s="12" t="str">
        <f t="shared" si="756"/>
        <v/>
      </c>
      <c r="N196" s="28" t="str">
        <f t="shared" si="756"/>
        <v/>
      </c>
      <c r="O196" s="28" t="str">
        <f t="shared" si="756"/>
        <v/>
      </c>
      <c r="P196" s="28" t="str">
        <f t="shared" si="756"/>
        <v/>
      </c>
      <c r="Q196" s="28" t="str">
        <f t="shared" si="756"/>
        <v/>
      </c>
      <c r="R196" s="45" t="s">
        <v>38</v>
      </c>
      <c r="S196" s="46">
        <f t="shared" si="496"/>
        <v>0</v>
      </c>
      <c r="T196" s="372"/>
      <c r="U196" s="51"/>
      <c r="V196" s="46">
        <f t="shared" si="226"/>
        <v>0</v>
      </c>
      <c r="W196" s="46"/>
      <c r="X196" s="51"/>
      <c r="Y196" s="45" t="str">
        <f t="shared" ref="Y196:AE196" si="757">IF($D196="Public Bidding","Date Required",IF($D196="Shopping","n/a",IF($D196="Small Value Procurement","n/a",IF($D196="Lease of Venue","n/a",IF($D196="Agency to Agency","n/a",IF($D196="Direct Contracting","n/a",IF($D196="Emergency Cases","n/a","Check Mode of Proc")))))))</f>
        <v>Check Mode of Proc</v>
      </c>
      <c r="Z196" s="45" t="str">
        <f t="shared" si="757"/>
        <v>Check Mode of Proc</v>
      </c>
      <c r="AA196" s="45" t="str">
        <f t="shared" si="757"/>
        <v>Check Mode of Proc</v>
      </c>
      <c r="AB196" s="45" t="str">
        <f t="shared" si="757"/>
        <v>Check Mode of Proc</v>
      </c>
      <c r="AC196" s="45" t="str">
        <f t="shared" si="757"/>
        <v>Check Mode of Proc</v>
      </c>
      <c r="AD196" s="45" t="str">
        <f t="shared" si="757"/>
        <v>Check Mode of Proc</v>
      </c>
      <c r="AE196" s="45" t="str">
        <f t="shared" si="757"/>
        <v>Check Mode of Proc</v>
      </c>
      <c r="AF196" s="51"/>
      <c r="AG196" s="65"/>
      <c r="AH196" s="12"/>
      <c r="AI196" s="18"/>
      <c r="AJ196" s="12"/>
      <c r="AK196" s="80" t="s">
        <v>181</v>
      </c>
      <c r="AL196" s="80"/>
      <c r="AM196" s="80"/>
      <c r="AN196" s="81"/>
      <c r="AO196" s="80"/>
      <c r="AP196" s="80"/>
      <c r="AQ196" s="80"/>
      <c r="AR196" s="80"/>
      <c r="AS196" s="80"/>
      <c r="AT196" s="80"/>
      <c r="AU196" s="80"/>
      <c r="AV196" s="80"/>
      <c r="AW196" s="80"/>
      <c r="AX196" s="85"/>
      <c r="AY196" s="80"/>
      <c r="AZ196" s="86"/>
      <c r="BA196" s="80"/>
      <c r="BB196" s="80"/>
      <c r="BC196" s="80"/>
    </row>
    <row r="197" spans="1:55" ht="46.5" customHeight="1">
      <c r="A197" s="10" t="str">
        <f>IF(C197=0,"  ",VLOOKUP(C197,CODES!$A$1:$B$143,2,FALSE))</f>
        <v/>
      </c>
      <c r="B197" s="18"/>
      <c r="C197" s="12"/>
      <c r="D197" s="16"/>
      <c r="E197" s="13" t="str">
        <f t="shared" ref="E197:H197" si="758">IF($D197="Public Bidding","Date Required",IF($D197="Shopping","n/a",IF($D197="Small Value Procurement","n/a",IF($D197="Lease of Venue","n/a",IF($D197="Agency to Agency","n/a",IF($D197="Direct Contracting","n/a",IF($D197="Emergency Cases","n/a",IF($D197=""," ","Check Mode of Proc"))))))))</f>
        <v/>
      </c>
      <c r="F197" s="13" t="str">
        <f t="shared" si="758"/>
        <v/>
      </c>
      <c r="G197" s="13" t="str">
        <f t="shared" si="758"/>
        <v/>
      </c>
      <c r="H197" s="13" t="str">
        <f t="shared" si="758"/>
        <v/>
      </c>
      <c r="I197" s="12" t="str">
        <f t="shared" ref="I197:J197" si="759">IF($D197="Public Bidding","Date Required",IF($D197="Shopping","Date Required",IF($D197="Small Value Procurement","Date Required",IF($D197="Lease of Venue","Date Required",IF($D197="Agency to Agency","Date Required",IF($D197="Direct Contracting","Date Required",IF($D197="Emergency Cases","Date Required",IF($D197=""," ","Check Mode of Proc"))))))))</f>
        <v/>
      </c>
      <c r="J197" s="12" t="str">
        <f t="shared" si="759"/>
        <v/>
      </c>
      <c r="K197" s="27" t="str">
        <f t="shared" si="1"/>
        <v/>
      </c>
      <c r="L197" s="12" t="str">
        <f t="shared" ref="L197:Q197" si="760">IF($D197="Public Bidding","Date Required",IF($D197="Shopping","Date Required",IF($D197="Small Value Procurement","Date Required",IF($D197="Lease of Venue","Date Required",IF($D197="Agency to Agency","Date Required",IF($D197="Direct Contracting","Date Required",IF($D197="Emergency Cases","Date Required",IF($D197=""," ","Check Mode of Proc"))))))))</f>
        <v/>
      </c>
      <c r="M197" s="12" t="str">
        <f t="shared" si="760"/>
        <v/>
      </c>
      <c r="N197" s="28" t="str">
        <f t="shared" si="760"/>
        <v/>
      </c>
      <c r="O197" s="28" t="str">
        <f t="shared" si="760"/>
        <v/>
      </c>
      <c r="P197" s="28" t="str">
        <f t="shared" si="760"/>
        <v/>
      </c>
      <c r="Q197" s="28" t="str">
        <f t="shared" si="760"/>
        <v/>
      </c>
      <c r="R197" s="36" t="s">
        <v>38</v>
      </c>
      <c r="S197" s="37">
        <f t="shared" si="496"/>
        <v>0</v>
      </c>
      <c r="T197" s="41"/>
      <c r="U197" s="43"/>
      <c r="V197" s="37">
        <f t="shared" si="226"/>
        <v>0</v>
      </c>
      <c r="W197" s="41"/>
      <c r="X197" s="43"/>
      <c r="Y197" s="36" t="str">
        <f t="shared" ref="Y197:AE197" si="761">IF($D197="Public Bidding","Date Required",IF($D197="Shopping","n/a",IF($D197="Small Value Procurement","n/a",IF($D197="Lease of Venue","n/a",IF($D197="Agency to Agency","n/a",IF($D197="Direct Contracting","n/a",IF($D197="Emergency Cases","n/a","Check Mode of Proc")))))))</f>
        <v>Check Mode of Proc</v>
      </c>
      <c r="Z197" s="36" t="str">
        <f t="shared" si="761"/>
        <v>Check Mode of Proc</v>
      </c>
      <c r="AA197" s="36" t="str">
        <f t="shared" si="761"/>
        <v>Check Mode of Proc</v>
      </c>
      <c r="AB197" s="36" t="str">
        <f t="shared" si="761"/>
        <v>Check Mode of Proc</v>
      </c>
      <c r="AC197" s="36" t="str">
        <f t="shared" si="761"/>
        <v>Check Mode of Proc</v>
      </c>
      <c r="AD197" s="36" t="str">
        <f t="shared" si="761"/>
        <v>Check Mode of Proc</v>
      </c>
      <c r="AE197" s="36" t="str">
        <f t="shared" si="761"/>
        <v>Check Mode of Proc</v>
      </c>
      <c r="AF197" s="50"/>
      <c r="AG197" s="64"/>
      <c r="AH197" s="12"/>
      <c r="AI197" s="18"/>
      <c r="AJ197" s="12"/>
      <c r="AK197" s="78"/>
      <c r="AL197" s="78"/>
      <c r="AM197" s="78"/>
      <c r="AN197" s="79"/>
      <c r="AO197" s="78"/>
      <c r="AP197" s="78"/>
      <c r="AQ197" s="78"/>
      <c r="AR197" s="78"/>
      <c r="AS197" s="78"/>
      <c r="AT197" s="78"/>
      <c r="AU197" s="78"/>
      <c r="AV197" s="78"/>
      <c r="AW197" s="78"/>
      <c r="AX197" s="83"/>
      <c r="AY197" s="78"/>
      <c r="AZ197" s="84"/>
      <c r="BA197" s="78"/>
      <c r="BB197" s="78"/>
      <c r="BC197" s="78"/>
    </row>
    <row r="198" spans="1:55" ht="46.5" customHeight="1">
      <c r="A198" s="10" t="str">
        <f>IF(C198=0,"  ",VLOOKUP(C198,CODES!$A$1:$B$143,2,FALSE))</f>
        <v/>
      </c>
      <c r="B198" s="18"/>
      <c r="C198" s="12"/>
      <c r="D198" s="16"/>
      <c r="E198" s="13" t="str">
        <f t="shared" ref="E198:H198" si="762">IF($D198="Public Bidding","Date Required",IF($D198="Shopping","n/a",IF($D198="Small Value Procurement","n/a",IF($D198="Lease of Venue","n/a",IF($D198="Agency to Agency","n/a",IF($D198="Direct Contracting","n/a",IF($D198="Emergency Cases","n/a",IF($D198=""," ","Check Mode of Proc"))))))))</f>
        <v/>
      </c>
      <c r="F198" s="13" t="str">
        <f t="shared" si="762"/>
        <v/>
      </c>
      <c r="G198" s="13" t="str">
        <f t="shared" si="762"/>
        <v/>
      </c>
      <c r="H198" s="13" t="str">
        <f t="shared" si="762"/>
        <v/>
      </c>
      <c r="I198" s="12" t="str">
        <f t="shared" ref="I198:J198" si="763">IF($D198="Public Bidding","Date Required",IF($D198="Shopping","Date Required",IF($D198="Small Value Procurement","Date Required",IF($D198="Lease of Venue","Date Required",IF($D198="Agency to Agency","Date Required",IF($D198="Direct Contracting","Date Required",IF($D198="Emergency Cases","Date Required",IF($D198=""," ","Check Mode of Proc"))))))))</f>
        <v/>
      </c>
      <c r="J198" s="12" t="str">
        <f t="shared" si="763"/>
        <v/>
      </c>
      <c r="K198" s="27" t="str">
        <f t="shared" si="1"/>
        <v/>
      </c>
      <c r="L198" s="12" t="str">
        <f t="shared" ref="L198:Q198" si="764">IF($D198="Public Bidding","Date Required",IF($D198="Shopping","Date Required",IF($D198="Small Value Procurement","Date Required",IF($D198="Lease of Venue","Date Required",IF($D198="Agency to Agency","Date Required",IF($D198="Direct Contracting","Date Required",IF($D198="Emergency Cases","Date Required",IF($D198=""," ","Check Mode of Proc"))))))))</f>
        <v/>
      </c>
      <c r="M198" s="12" t="str">
        <f t="shared" si="764"/>
        <v/>
      </c>
      <c r="N198" s="28" t="str">
        <f t="shared" si="764"/>
        <v/>
      </c>
      <c r="O198" s="28" t="str">
        <f t="shared" si="764"/>
        <v/>
      </c>
      <c r="P198" s="28" t="str">
        <f t="shared" si="764"/>
        <v/>
      </c>
      <c r="Q198" s="28" t="str">
        <f t="shared" si="764"/>
        <v/>
      </c>
      <c r="R198" s="36" t="s">
        <v>38</v>
      </c>
      <c r="S198" s="37">
        <f t="shared" si="496"/>
        <v>0</v>
      </c>
      <c r="T198" s="41"/>
      <c r="U198" s="43"/>
      <c r="V198" s="37">
        <f t="shared" si="226"/>
        <v>0</v>
      </c>
      <c r="W198" s="41"/>
      <c r="X198" s="43"/>
      <c r="Y198" s="36" t="str">
        <f t="shared" ref="Y198:AE198" si="765">IF($D198="Public Bidding","Date Required",IF($D198="Shopping","n/a",IF($D198="Small Value Procurement","n/a",IF($D198="Lease of Venue","n/a",IF($D198="Agency to Agency","n/a",IF($D198="Direct Contracting","n/a",IF($D198="Emergency Cases","n/a","Check Mode of Proc")))))))</f>
        <v>Check Mode of Proc</v>
      </c>
      <c r="Z198" s="36" t="str">
        <f t="shared" si="765"/>
        <v>Check Mode of Proc</v>
      </c>
      <c r="AA198" s="36" t="str">
        <f t="shared" si="765"/>
        <v>Check Mode of Proc</v>
      </c>
      <c r="AB198" s="36" t="str">
        <f t="shared" si="765"/>
        <v>Check Mode of Proc</v>
      </c>
      <c r="AC198" s="36" t="str">
        <f t="shared" si="765"/>
        <v>Check Mode of Proc</v>
      </c>
      <c r="AD198" s="36" t="str">
        <f t="shared" si="765"/>
        <v>Check Mode of Proc</v>
      </c>
      <c r="AE198" s="36" t="str">
        <f t="shared" si="765"/>
        <v>Check Mode of Proc</v>
      </c>
      <c r="AF198" s="50"/>
      <c r="AG198" s="64"/>
      <c r="AH198" s="12"/>
      <c r="AI198" s="18"/>
      <c r="AJ198" s="12"/>
      <c r="AK198" s="78"/>
      <c r="AL198" s="78"/>
      <c r="AM198" s="78"/>
      <c r="AN198" s="79"/>
      <c r="AO198" s="78"/>
      <c r="AP198" s="78"/>
      <c r="AQ198" s="78"/>
      <c r="AR198" s="78"/>
      <c r="AS198" s="78"/>
      <c r="AT198" s="78"/>
      <c r="AU198" s="78"/>
      <c r="AV198" s="78"/>
      <c r="AW198" s="78"/>
      <c r="AX198" s="83"/>
      <c r="AY198" s="78"/>
      <c r="AZ198" s="84"/>
      <c r="BA198" s="78"/>
      <c r="BB198" s="78"/>
      <c r="BC198" s="78"/>
    </row>
    <row r="199" spans="1:55" ht="39" customHeight="1">
      <c r="A199" s="10" t="str">
        <f>IF(C199=0,"  ",VLOOKUP(C199,CODES!$A$1:$B$143,2,FALSE))</f>
        <v/>
      </c>
      <c r="B199" s="18"/>
      <c r="C199" s="12"/>
      <c r="D199" s="16"/>
      <c r="E199" s="13" t="str">
        <f t="shared" ref="E199:H199" si="766">IF($D199="Public Bidding","Date Required",IF($D199="Shopping","n/a",IF($D199="Small Value Procurement","n/a",IF($D199="Lease of Venue","n/a",IF($D199="Agency to Agency","n/a",IF($D199="Direct Contracting","n/a",IF($D199="Emergency Cases","n/a",IF($D199=""," ","Check Mode of Proc"))))))))</f>
        <v/>
      </c>
      <c r="F199" s="13" t="str">
        <f t="shared" si="766"/>
        <v/>
      </c>
      <c r="G199" s="13" t="str">
        <f t="shared" si="766"/>
        <v/>
      </c>
      <c r="H199" s="13" t="str">
        <f t="shared" si="766"/>
        <v/>
      </c>
      <c r="I199" s="12" t="str">
        <f t="shared" ref="I199:J199" si="767">IF($D199="Public Bidding","Date Required",IF($D199="Shopping","Date Required",IF($D199="Small Value Procurement","Date Required",IF($D199="Lease of Venue","Date Required",IF($D199="Agency to Agency","Date Required",IF($D199="Direct Contracting","Date Required",IF($D199="Emergency Cases","Date Required",IF($D199=""," ","Check Mode of Proc"))))))))</f>
        <v/>
      </c>
      <c r="J199" s="12" t="str">
        <f t="shared" si="767"/>
        <v/>
      </c>
      <c r="K199" s="27" t="str">
        <f t="shared" si="1"/>
        <v/>
      </c>
      <c r="L199" s="12" t="str">
        <f t="shared" ref="L199:Q199" si="768">IF($D199="Public Bidding","Date Required",IF($D199="Shopping","Date Required",IF($D199="Small Value Procurement","Date Required",IF($D199="Lease of Venue","Date Required",IF($D199="Agency to Agency","Date Required",IF($D199="Direct Contracting","Date Required",IF($D199="Emergency Cases","Date Required",IF($D199=""," ","Check Mode of Proc"))))))))</f>
        <v/>
      </c>
      <c r="M199" s="12" t="str">
        <f t="shared" si="768"/>
        <v/>
      </c>
      <c r="N199" s="28" t="str">
        <f t="shared" si="768"/>
        <v/>
      </c>
      <c r="O199" s="28" t="str">
        <f t="shared" si="768"/>
        <v/>
      </c>
      <c r="P199" s="28" t="str">
        <f t="shared" si="768"/>
        <v/>
      </c>
      <c r="Q199" s="28" t="str">
        <f t="shared" si="768"/>
        <v/>
      </c>
      <c r="R199" s="36" t="s">
        <v>38</v>
      </c>
      <c r="S199" s="37">
        <f t="shared" si="496"/>
        <v>0</v>
      </c>
      <c r="T199" s="41"/>
      <c r="U199" s="43"/>
      <c r="V199" s="37">
        <f t="shared" si="226"/>
        <v>0</v>
      </c>
      <c r="W199" s="41"/>
      <c r="X199" s="43"/>
      <c r="Y199" s="36" t="str">
        <f t="shared" ref="Y199:AE199" si="769">IF($D199="Public Bidding","Date Required",IF($D199="Shopping","n/a",IF($D199="Small Value Procurement","n/a",IF($D199="Lease of Venue","n/a",IF($D199="Agency to Agency","n/a",IF($D199="Direct Contracting","n/a",IF($D199="Emergency Cases","n/a","Check Mode of Proc")))))))</f>
        <v>Check Mode of Proc</v>
      </c>
      <c r="Z199" s="36" t="str">
        <f t="shared" si="769"/>
        <v>Check Mode of Proc</v>
      </c>
      <c r="AA199" s="36" t="str">
        <f t="shared" si="769"/>
        <v>Check Mode of Proc</v>
      </c>
      <c r="AB199" s="36" t="str">
        <f t="shared" si="769"/>
        <v>Check Mode of Proc</v>
      </c>
      <c r="AC199" s="36" t="str">
        <f t="shared" si="769"/>
        <v>Check Mode of Proc</v>
      </c>
      <c r="AD199" s="36" t="str">
        <f t="shared" si="769"/>
        <v>Check Mode of Proc</v>
      </c>
      <c r="AE199" s="36" t="str">
        <f t="shared" si="769"/>
        <v>Check Mode of Proc</v>
      </c>
      <c r="AF199" s="50"/>
      <c r="AG199" s="64"/>
      <c r="AH199" s="12"/>
      <c r="AI199" s="18"/>
      <c r="AJ199" s="12"/>
      <c r="AK199" s="78"/>
      <c r="AL199" s="78"/>
      <c r="AM199" s="78"/>
      <c r="AN199" s="79"/>
      <c r="AO199" s="78"/>
      <c r="AP199" s="78"/>
      <c r="AQ199" s="78"/>
      <c r="AR199" s="78"/>
      <c r="AS199" s="78"/>
      <c r="AT199" s="78"/>
      <c r="AU199" s="78"/>
      <c r="AV199" s="78"/>
      <c r="AW199" s="78"/>
      <c r="AX199" s="83"/>
      <c r="AY199" s="78"/>
      <c r="AZ199" s="84"/>
      <c r="BA199" s="78"/>
      <c r="BB199" s="78"/>
      <c r="BC199" s="78"/>
    </row>
    <row r="200" spans="1:55" ht="39" customHeight="1">
      <c r="A200" s="10" t="str">
        <f>IF(C200=0,"  ",VLOOKUP(C200,CODES!$A$1:$B$143,2,FALSE))</f>
        <v/>
      </c>
      <c r="B200" s="18"/>
      <c r="C200" s="12"/>
      <c r="D200" s="16"/>
      <c r="E200" s="13" t="str">
        <f t="shared" ref="E200:H200" si="770">IF($D200="Public Bidding","Date Required",IF($D200="Shopping","n/a",IF($D200="Small Value Procurement","n/a",IF($D200="Lease of Venue","n/a",IF($D200="Agency to Agency","n/a",IF($D200="Direct Contracting","n/a",IF($D200="Emergency Cases","n/a",IF($D200=""," ","Check Mode of Proc"))))))))</f>
        <v/>
      </c>
      <c r="F200" s="13" t="str">
        <f t="shared" si="770"/>
        <v/>
      </c>
      <c r="G200" s="13" t="str">
        <f t="shared" si="770"/>
        <v/>
      </c>
      <c r="H200" s="13" t="str">
        <f t="shared" si="770"/>
        <v/>
      </c>
      <c r="I200" s="12" t="str">
        <f t="shared" ref="I200:J200" si="771">IF($D200="Public Bidding","Date Required",IF($D200="Shopping","Date Required",IF($D200="Small Value Procurement","Date Required",IF($D200="Lease of Venue","Date Required",IF($D200="Agency to Agency","Date Required",IF($D200="Direct Contracting","Date Required",IF($D200="Emergency Cases","Date Required",IF($D200=""," ","Check Mode of Proc"))))))))</f>
        <v/>
      </c>
      <c r="J200" s="12" t="str">
        <f t="shared" si="771"/>
        <v/>
      </c>
      <c r="K200" s="27" t="str">
        <f t="shared" si="1"/>
        <v/>
      </c>
      <c r="L200" s="12" t="str">
        <f t="shared" ref="L200:Q200" si="772">IF($D200="Public Bidding","Date Required",IF($D200="Shopping","Date Required",IF($D200="Small Value Procurement","Date Required",IF($D200="Lease of Venue","Date Required",IF($D200="Agency to Agency","Date Required",IF($D200="Direct Contracting","Date Required",IF($D200="Emergency Cases","Date Required",IF($D200=""," ","Check Mode of Proc"))))))))</f>
        <v/>
      </c>
      <c r="M200" s="12" t="str">
        <f t="shared" si="772"/>
        <v/>
      </c>
      <c r="N200" s="28" t="str">
        <f t="shared" si="772"/>
        <v/>
      </c>
      <c r="O200" s="28" t="str">
        <f t="shared" si="772"/>
        <v/>
      </c>
      <c r="P200" s="28" t="str">
        <f t="shared" si="772"/>
        <v/>
      </c>
      <c r="Q200" s="28" t="str">
        <f t="shared" si="772"/>
        <v/>
      </c>
      <c r="R200" s="36" t="s">
        <v>38</v>
      </c>
      <c r="S200" s="37">
        <f t="shared" si="496"/>
        <v>0</v>
      </c>
      <c r="T200" s="41"/>
      <c r="U200" s="43"/>
      <c r="V200" s="37">
        <f t="shared" si="226"/>
        <v>0</v>
      </c>
      <c r="W200" s="41"/>
      <c r="X200" s="43"/>
      <c r="Y200" s="36" t="str">
        <f t="shared" ref="Y200:AE200" si="773">IF($D200="Public Bidding","Date Required",IF($D200="Shopping","n/a",IF($D200="Small Value Procurement","n/a",IF($D200="Lease of Venue","n/a",IF($D200="Agency to Agency","n/a",IF($D200="Direct Contracting","n/a",IF($D200="Emergency Cases","n/a","Check Mode of Proc")))))))</f>
        <v>Check Mode of Proc</v>
      </c>
      <c r="Z200" s="36" t="str">
        <f t="shared" si="773"/>
        <v>Check Mode of Proc</v>
      </c>
      <c r="AA200" s="36" t="str">
        <f t="shared" si="773"/>
        <v>Check Mode of Proc</v>
      </c>
      <c r="AB200" s="36" t="str">
        <f t="shared" si="773"/>
        <v>Check Mode of Proc</v>
      </c>
      <c r="AC200" s="36" t="str">
        <f t="shared" si="773"/>
        <v>Check Mode of Proc</v>
      </c>
      <c r="AD200" s="36" t="str">
        <f t="shared" si="773"/>
        <v>Check Mode of Proc</v>
      </c>
      <c r="AE200" s="36" t="str">
        <f t="shared" si="773"/>
        <v>Check Mode of Proc</v>
      </c>
      <c r="AF200" s="50"/>
      <c r="AG200" s="64"/>
      <c r="AH200" s="12"/>
      <c r="AI200" s="18"/>
      <c r="AJ200" s="12"/>
      <c r="AK200" s="78"/>
      <c r="AL200" s="78"/>
      <c r="AM200" s="78"/>
      <c r="AN200" s="79"/>
      <c r="AO200" s="78"/>
      <c r="AP200" s="78"/>
      <c r="AQ200" s="78"/>
      <c r="AR200" s="78"/>
      <c r="AS200" s="78"/>
      <c r="AT200" s="78"/>
      <c r="AU200" s="78"/>
      <c r="AV200" s="78"/>
      <c r="AW200" s="78"/>
      <c r="AX200" s="83"/>
      <c r="AY200" s="78"/>
      <c r="AZ200" s="84"/>
      <c r="BA200" s="78"/>
      <c r="BB200" s="78"/>
      <c r="BC200" s="78"/>
    </row>
    <row r="201" spans="1:55" ht="45" customHeight="1">
      <c r="A201" s="10" t="str">
        <f>IF(C201=0,"  ",VLOOKUP(C201,CODES!$A$1:$B$143,2,FALSE))</f>
        <v/>
      </c>
      <c r="B201" s="18"/>
      <c r="C201" s="12"/>
      <c r="D201" s="16"/>
      <c r="E201" s="13" t="str">
        <f t="shared" ref="E201:H201" si="774">IF($D201="Public Bidding","Date Required",IF($D201="Shopping","n/a",IF($D201="Small Value Procurement","n/a",IF($D201="Lease of Venue","n/a",IF($D201="Agency to Agency","n/a",IF($D201="Direct Contracting","n/a",IF($D201="Emergency Cases","n/a",IF($D201=""," ","Check Mode of Proc"))))))))</f>
        <v/>
      </c>
      <c r="F201" s="13" t="str">
        <f t="shared" si="774"/>
        <v/>
      </c>
      <c r="G201" s="13" t="str">
        <f t="shared" si="774"/>
        <v/>
      </c>
      <c r="H201" s="13" t="str">
        <f t="shared" si="774"/>
        <v/>
      </c>
      <c r="I201" s="12" t="str">
        <f t="shared" ref="I201:J201" si="775">IF($D201="Public Bidding","Date Required",IF($D201="Shopping","Date Required",IF($D201="Small Value Procurement","Date Required",IF($D201="Lease of Venue","Date Required",IF($D201="Agency to Agency","Date Required",IF($D201="Direct Contracting","Date Required",IF($D201="Emergency Cases","Date Required",IF($D201=""," ","Check Mode of Proc"))))))))</f>
        <v/>
      </c>
      <c r="J201" s="12" t="str">
        <f t="shared" si="775"/>
        <v/>
      </c>
      <c r="K201" s="27" t="str">
        <f t="shared" si="1"/>
        <v/>
      </c>
      <c r="L201" s="12" t="str">
        <f t="shared" ref="L201:Q201" si="776">IF($D201="Public Bidding","Date Required",IF($D201="Shopping","Date Required",IF($D201="Small Value Procurement","Date Required",IF($D201="Lease of Venue","Date Required",IF($D201="Agency to Agency","Date Required",IF($D201="Direct Contracting","Date Required",IF($D201="Emergency Cases","Date Required",IF($D201=""," ","Check Mode of Proc"))))))))</f>
        <v/>
      </c>
      <c r="M201" s="12" t="str">
        <f t="shared" si="776"/>
        <v/>
      </c>
      <c r="N201" s="28" t="str">
        <f t="shared" si="776"/>
        <v/>
      </c>
      <c r="O201" s="28" t="str">
        <f t="shared" si="776"/>
        <v/>
      </c>
      <c r="P201" s="28" t="str">
        <f t="shared" si="776"/>
        <v/>
      </c>
      <c r="Q201" s="28" t="str">
        <f t="shared" si="776"/>
        <v/>
      </c>
      <c r="R201" s="36" t="s">
        <v>38</v>
      </c>
      <c r="S201" s="37">
        <f t="shared" si="496"/>
        <v>0</v>
      </c>
      <c r="T201" s="41"/>
      <c r="U201" s="43"/>
      <c r="V201" s="37">
        <f t="shared" si="226"/>
        <v>0</v>
      </c>
      <c r="W201" s="41"/>
      <c r="X201" s="43"/>
      <c r="Y201" s="36" t="str">
        <f t="shared" ref="Y201:AE201" si="777">IF($D201="Public Bidding","Date Required",IF($D201="Shopping","n/a",IF($D201="Small Value Procurement","n/a",IF($D201="Lease of Venue","n/a",IF($D201="Agency to Agency","n/a",IF($D201="Direct Contracting","n/a",IF($D201="Emergency Cases","n/a","Check Mode of Proc")))))))</f>
        <v>Check Mode of Proc</v>
      </c>
      <c r="Z201" s="36" t="str">
        <f t="shared" si="777"/>
        <v>Check Mode of Proc</v>
      </c>
      <c r="AA201" s="36" t="str">
        <f t="shared" si="777"/>
        <v>Check Mode of Proc</v>
      </c>
      <c r="AB201" s="36" t="str">
        <f t="shared" si="777"/>
        <v>Check Mode of Proc</v>
      </c>
      <c r="AC201" s="36" t="str">
        <f t="shared" si="777"/>
        <v>Check Mode of Proc</v>
      </c>
      <c r="AD201" s="36" t="str">
        <f t="shared" si="777"/>
        <v>Check Mode of Proc</v>
      </c>
      <c r="AE201" s="36" t="str">
        <f t="shared" si="777"/>
        <v>Check Mode of Proc</v>
      </c>
      <c r="AF201" s="50"/>
      <c r="AG201" s="64"/>
      <c r="AH201" s="12"/>
      <c r="AI201" s="18"/>
      <c r="AJ201" s="12"/>
      <c r="AK201" s="78"/>
      <c r="AL201" s="78"/>
      <c r="AM201" s="78"/>
      <c r="AN201" s="79"/>
      <c r="AO201" s="78"/>
      <c r="AP201" s="78"/>
      <c r="AQ201" s="78"/>
      <c r="AR201" s="78"/>
      <c r="AS201" s="78"/>
      <c r="AT201" s="78"/>
      <c r="AU201" s="78"/>
      <c r="AV201" s="78"/>
      <c r="AW201" s="78"/>
      <c r="AX201" s="83"/>
      <c r="AY201" s="78"/>
      <c r="AZ201" s="84"/>
      <c r="BA201" s="78"/>
      <c r="BB201" s="78"/>
      <c r="BC201" s="78"/>
    </row>
    <row r="202" spans="1:55" ht="54" customHeight="1">
      <c r="A202" s="10" t="str">
        <f>IF(C202=0,"  ",VLOOKUP(C202,CODES!$A$1:$B$143,2,FALSE))</f>
        <v/>
      </c>
      <c r="B202" s="18"/>
      <c r="C202" s="12"/>
      <c r="D202" s="16"/>
      <c r="E202" s="13" t="str">
        <f t="shared" ref="E202:H202" si="778">IF($D202="Public Bidding","Date Required",IF($D202="Shopping","n/a",IF($D202="Small Value Procurement","n/a",IF($D202="Lease of Venue","n/a",IF($D202="Agency to Agency","n/a",IF($D202="Direct Contracting","n/a",IF($D202="Emergency Cases","n/a",IF($D202=""," ","Check Mode of Proc"))))))))</f>
        <v/>
      </c>
      <c r="F202" s="13" t="str">
        <f t="shared" si="778"/>
        <v/>
      </c>
      <c r="G202" s="13" t="str">
        <f t="shared" si="778"/>
        <v/>
      </c>
      <c r="H202" s="13" t="str">
        <f t="shared" si="778"/>
        <v/>
      </c>
      <c r="I202" s="12" t="str">
        <f t="shared" ref="I202:J202" si="779">IF($D202="Public Bidding","Date Required",IF($D202="Shopping","Date Required",IF($D202="Small Value Procurement","Date Required",IF($D202="Lease of Venue","Date Required",IF($D202="Agency to Agency","Date Required",IF($D202="Direct Contracting","Date Required",IF($D202="Emergency Cases","Date Required",IF($D202=""," ","Check Mode of Proc"))))))))</f>
        <v/>
      </c>
      <c r="J202" s="12" t="str">
        <f t="shared" si="779"/>
        <v/>
      </c>
      <c r="K202" s="27" t="str">
        <f t="shared" si="1"/>
        <v/>
      </c>
      <c r="L202" s="12" t="str">
        <f t="shared" ref="L202:Q202" si="780">IF($D202="Public Bidding","Date Required",IF($D202="Shopping","Date Required",IF($D202="Small Value Procurement","Date Required",IF($D202="Lease of Venue","Date Required",IF($D202="Agency to Agency","Date Required",IF($D202="Direct Contracting","Date Required",IF($D202="Emergency Cases","Date Required",IF($D202=""," ","Check Mode of Proc"))))))))</f>
        <v/>
      </c>
      <c r="M202" s="12" t="str">
        <f t="shared" si="780"/>
        <v/>
      </c>
      <c r="N202" s="28" t="str">
        <f t="shared" si="780"/>
        <v/>
      </c>
      <c r="O202" s="28" t="str">
        <f t="shared" si="780"/>
        <v/>
      </c>
      <c r="P202" s="28" t="str">
        <f t="shared" si="780"/>
        <v/>
      </c>
      <c r="Q202" s="28" t="str">
        <f t="shared" si="780"/>
        <v/>
      </c>
      <c r="R202" s="36" t="s">
        <v>38</v>
      </c>
      <c r="S202" s="37">
        <f t="shared" si="496"/>
        <v>0</v>
      </c>
      <c r="T202" s="41"/>
      <c r="U202" s="43"/>
      <c r="V202" s="37">
        <f t="shared" si="226"/>
        <v>0</v>
      </c>
      <c r="W202" s="41"/>
      <c r="X202" s="43"/>
      <c r="Y202" s="36" t="str">
        <f t="shared" ref="Y202:AE202" si="781">IF($D202="Public Bidding","Date Required",IF($D202="Shopping","n/a",IF($D202="Small Value Procurement","n/a",IF($D202="Lease of Venue","n/a",IF($D202="Agency to Agency","n/a",IF($D202="Direct Contracting","n/a",IF($D202="Emergency Cases","n/a","Check Mode of Proc")))))))</f>
        <v>Check Mode of Proc</v>
      </c>
      <c r="Z202" s="36" t="str">
        <f t="shared" si="781"/>
        <v>Check Mode of Proc</v>
      </c>
      <c r="AA202" s="36" t="str">
        <f t="shared" si="781"/>
        <v>Check Mode of Proc</v>
      </c>
      <c r="AB202" s="36" t="str">
        <f t="shared" si="781"/>
        <v>Check Mode of Proc</v>
      </c>
      <c r="AC202" s="36" t="str">
        <f t="shared" si="781"/>
        <v>Check Mode of Proc</v>
      </c>
      <c r="AD202" s="36" t="str">
        <f t="shared" si="781"/>
        <v>Check Mode of Proc</v>
      </c>
      <c r="AE202" s="36" t="str">
        <f t="shared" si="781"/>
        <v>Check Mode of Proc</v>
      </c>
      <c r="AF202" s="50"/>
      <c r="AG202" s="64"/>
      <c r="AH202" s="12"/>
      <c r="AI202" s="18"/>
      <c r="AJ202" s="12"/>
      <c r="AK202" s="78"/>
      <c r="AL202" s="78"/>
      <c r="AM202" s="78"/>
      <c r="AN202" s="79"/>
      <c r="AO202" s="78"/>
      <c r="AP202" s="78"/>
      <c r="AQ202" s="78"/>
      <c r="AR202" s="78"/>
      <c r="AS202" s="78"/>
      <c r="AT202" s="78"/>
      <c r="AU202" s="78"/>
      <c r="AV202" s="78"/>
      <c r="AW202" s="78"/>
      <c r="AX202" s="83"/>
      <c r="AY202" s="78"/>
      <c r="AZ202" s="84"/>
      <c r="BA202" s="78"/>
      <c r="BB202" s="78"/>
      <c r="BC202" s="78"/>
    </row>
    <row r="203" spans="1:55" ht="39" customHeight="1">
      <c r="A203" s="10" t="str">
        <f>IF(C203=0,"  ",VLOOKUP(C203,CODES!$A$1:$B$143,2,FALSE))</f>
        <v/>
      </c>
      <c r="B203" s="18"/>
      <c r="C203" s="12"/>
      <c r="D203" s="16"/>
      <c r="E203" s="13" t="str">
        <f t="shared" ref="E203:H203" si="782">IF($D203="Public Bidding","Date Required",IF($D203="Shopping","n/a",IF($D203="Small Value Procurement","n/a",IF($D203="Lease of Venue","n/a",IF($D203="Agency to Agency","n/a",IF($D203="Direct Contracting","n/a",IF($D203="Emergency Cases","n/a",IF($D203=""," ","Check Mode of Proc"))))))))</f>
        <v/>
      </c>
      <c r="F203" s="13" t="str">
        <f t="shared" si="782"/>
        <v/>
      </c>
      <c r="G203" s="13" t="str">
        <f t="shared" si="782"/>
        <v/>
      </c>
      <c r="H203" s="13" t="str">
        <f t="shared" si="782"/>
        <v/>
      </c>
      <c r="I203" s="12" t="str">
        <f t="shared" ref="I203:J203" si="783">IF($D203="Public Bidding","Date Required",IF($D203="Shopping","Date Required",IF($D203="Small Value Procurement","Date Required",IF($D203="Lease of Venue","Date Required",IF($D203="Agency to Agency","Date Required",IF($D203="Direct Contracting","Date Required",IF($D203="Emergency Cases","Date Required",IF($D203=""," ","Check Mode of Proc"))))))))</f>
        <v/>
      </c>
      <c r="J203" s="12" t="str">
        <f t="shared" si="783"/>
        <v/>
      </c>
      <c r="K203" s="27" t="str">
        <f t="shared" si="1"/>
        <v/>
      </c>
      <c r="L203" s="12" t="str">
        <f t="shared" ref="L203:Q203" si="784">IF($D203="Public Bidding","Date Required",IF($D203="Shopping","Date Required",IF($D203="Small Value Procurement","Date Required",IF($D203="Lease of Venue","Date Required",IF($D203="Agency to Agency","Date Required",IF($D203="Direct Contracting","Date Required",IF($D203="Emergency Cases","Date Required",IF($D203=""," ","Check Mode of Proc"))))))))</f>
        <v/>
      </c>
      <c r="M203" s="12" t="str">
        <f t="shared" si="784"/>
        <v/>
      </c>
      <c r="N203" s="28" t="str">
        <f t="shared" si="784"/>
        <v/>
      </c>
      <c r="O203" s="28" t="str">
        <f t="shared" si="784"/>
        <v/>
      </c>
      <c r="P203" s="28" t="str">
        <f t="shared" si="784"/>
        <v/>
      </c>
      <c r="Q203" s="28" t="str">
        <f t="shared" si="784"/>
        <v/>
      </c>
      <c r="R203" s="36" t="s">
        <v>38</v>
      </c>
      <c r="S203" s="37">
        <f t="shared" si="496"/>
        <v>0</v>
      </c>
      <c r="T203" s="41"/>
      <c r="U203" s="43"/>
      <c r="V203" s="37">
        <f t="shared" si="226"/>
        <v>0</v>
      </c>
      <c r="W203" s="41"/>
      <c r="X203" s="43"/>
      <c r="Y203" s="36" t="str">
        <f t="shared" ref="Y203:AE203" si="785">IF($D203="Public Bidding","Date Required",IF($D203="Shopping","n/a",IF($D203="Small Value Procurement","n/a",IF($D203="Lease of Venue","n/a",IF($D203="Agency to Agency","n/a",IF($D203="Direct Contracting","n/a",IF($D203="Emergency Cases","n/a","Check Mode of Proc")))))))</f>
        <v>Check Mode of Proc</v>
      </c>
      <c r="Z203" s="36" t="str">
        <f t="shared" si="785"/>
        <v>Check Mode of Proc</v>
      </c>
      <c r="AA203" s="36" t="str">
        <f t="shared" si="785"/>
        <v>Check Mode of Proc</v>
      </c>
      <c r="AB203" s="36" t="str">
        <f t="shared" si="785"/>
        <v>Check Mode of Proc</v>
      </c>
      <c r="AC203" s="36" t="str">
        <f t="shared" si="785"/>
        <v>Check Mode of Proc</v>
      </c>
      <c r="AD203" s="36" t="str">
        <f t="shared" si="785"/>
        <v>Check Mode of Proc</v>
      </c>
      <c r="AE203" s="36" t="str">
        <f t="shared" si="785"/>
        <v>Check Mode of Proc</v>
      </c>
      <c r="AF203" s="50"/>
      <c r="AG203" s="64"/>
      <c r="AH203" s="12"/>
      <c r="AI203" s="18"/>
      <c r="AJ203" s="12"/>
      <c r="AK203" s="78"/>
      <c r="AL203" s="78"/>
      <c r="AM203" s="78"/>
      <c r="AN203" s="79"/>
      <c r="AO203" s="78"/>
      <c r="AP203" s="78"/>
      <c r="AQ203" s="78"/>
      <c r="AR203" s="78"/>
      <c r="AS203" s="78"/>
      <c r="AT203" s="78"/>
      <c r="AU203" s="78"/>
      <c r="AV203" s="78"/>
      <c r="AW203" s="78"/>
      <c r="AX203" s="83"/>
      <c r="AY203" s="78"/>
      <c r="AZ203" s="84"/>
      <c r="BA203" s="78"/>
      <c r="BB203" s="78"/>
      <c r="BC203" s="78"/>
    </row>
    <row r="204" spans="1:55" ht="15.75" customHeight="1">
      <c r="A204" s="10" t="str">
        <f>IF(C204=0,"  ",VLOOKUP(C204,CODES!$A$1:$B$143,2,FALSE))</f>
        <v/>
      </c>
      <c r="B204" s="18"/>
      <c r="C204" s="12"/>
      <c r="D204" s="16"/>
      <c r="E204" s="13" t="str">
        <f t="shared" ref="E204:H204" si="786">IF($D204="Public Bidding","Date Required",IF($D204="Shopping","n/a",IF($D204="Small Value Procurement","n/a",IF($D204="Lease of Venue","n/a",IF($D204="Agency to Agency","n/a",IF($D204="Direct Contracting","n/a",IF($D204="Emergency Cases","n/a",IF($D204=""," ","Check Mode of Proc"))))))))</f>
        <v/>
      </c>
      <c r="F204" s="13" t="str">
        <f t="shared" si="786"/>
        <v/>
      </c>
      <c r="G204" s="13" t="str">
        <f t="shared" si="786"/>
        <v/>
      </c>
      <c r="H204" s="13" t="str">
        <f t="shared" si="786"/>
        <v/>
      </c>
      <c r="I204" s="12" t="str">
        <f t="shared" ref="I204:J204" si="787">IF($D204="Public Bidding","Date Required",IF($D204="Shopping","Date Required",IF($D204="Small Value Procurement","Date Required",IF($D204="Lease of Venue","Date Required",IF($D204="Agency to Agency","Date Required",IF($D204="Direct Contracting","Date Required",IF($D204="Emergency Cases","Date Required",IF($D204=""," ","Check Mode of Proc"))))))))</f>
        <v/>
      </c>
      <c r="J204" s="12" t="str">
        <f t="shared" si="787"/>
        <v/>
      </c>
      <c r="K204" s="27" t="str">
        <f t="shared" si="1"/>
        <v/>
      </c>
      <c r="L204" s="12" t="str">
        <f t="shared" ref="L204:Q204" si="788">IF($D204="Public Bidding","Date Required",IF($D204="Shopping","Date Required",IF($D204="Small Value Procurement","Date Required",IF($D204="Lease of Venue","Date Required",IF($D204="Agency to Agency","Date Required",IF($D204="Direct Contracting","Date Required",IF($D204="Emergency Cases","Date Required",IF($D204=""," ","Check Mode of Proc"))))))))</f>
        <v/>
      </c>
      <c r="M204" s="12" t="str">
        <f t="shared" si="788"/>
        <v/>
      </c>
      <c r="N204" s="28" t="str">
        <f t="shared" si="788"/>
        <v/>
      </c>
      <c r="O204" s="28" t="str">
        <f t="shared" si="788"/>
        <v/>
      </c>
      <c r="P204" s="28" t="str">
        <f t="shared" si="788"/>
        <v/>
      </c>
      <c r="Q204" s="28" t="str">
        <f t="shared" si="788"/>
        <v/>
      </c>
      <c r="R204" s="36" t="s">
        <v>38</v>
      </c>
      <c r="S204" s="37">
        <f t="shared" si="496"/>
        <v>0</v>
      </c>
      <c r="T204" s="41"/>
      <c r="U204" s="43"/>
      <c r="V204" s="37">
        <f t="shared" si="226"/>
        <v>0</v>
      </c>
      <c r="W204" s="41"/>
      <c r="X204" s="43"/>
      <c r="Y204" s="36" t="str">
        <f t="shared" ref="Y204:AE204" si="789">IF($D204="Public Bidding","Date Required",IF($D204="Shopping","n/a",IF($D204="Small Value Procurement","n/a",IF($D204="Lease of Venue","n/a",IF($D204="Agency to Agency","n/a",IF($D204="Direct Contracting","n/a",IF($D204="Emergency Cases","n/a","Check Mode of Proc")))))))</f>
        <v>Check Mode of Proc</v>
      </c>
      <c r="Z204" s="36" t="str">
        <f t="shared" si="789"/>
        <v>Check Mode of Proc</v>
      </c>
      <c r="AA204" s="36" t="str">
        <f t="shared" si="789"/>
        <v>Check Mode of Proc</v>
      </c>
      <c r="AB204" s="36" t="str">
        <f t="shared" si="789"/>
        <v>Check Mode of Proc</v>
      </c>
      <c r="AC204" s="36" t="str">
        <f t="shared" si="789"/>
        <v>Check Mode of Proc</v>
      </c>
      <c r="AD204" s="36" t="str">
        <f t="shared" si="789"/>
        <v>Check Mode of Proc</v>
      </c>
      <c r="AE204" s="36" t="str">
        <f t="shared" si="789"/>
        <v>Check Mode of Proc</v>
      </c>
      <c r="AF204" s="50"/>
      <c r="AG204" s="64"/>
      <c r="AH204" s="12"/>
      <c r="AI204" s="18"/>
      <c r="AJ204" s="12"/>
      <c r="AK204" s="78"/>
      <c r="AL204" s="78"/>
      <c r="AM204" s="78"/>
      <c r="AN204" s="79"/>
      <c r="AO204" s="78"/>
      <c r="AP204" s="78"/>
      <c r="AQ204" s="78"/>
      <c r="AR204" s="78"/>
      <c r="AS204" s="78"/>
      <c r="AT204" s="78"/>
      <c r="AU204" s="78"/>
      <c r="AV204" s="78"/>
      <c r="AW204" s="78"/>
      <c r="AX204" s="83"/>
      <c r="AY204" s="78"/>
      <c r="AZ204" s="84"/>
      <c r="BA204" s="78"/>
      <c r="BB204" s="78"/>
      <c r="BC204" s="78"/>
    </row>
    <row r="205" spans="1:55" ht="15.75" customHeight="1">
      <c r="A205" s="10" t="str">
        <f>IF(C205=0,"  ",VLOOKUP(C205,CODES!$A$1:$B$143,2,FALSE))</f>
        <v/>
      </c>
      <c r="B205" s="18"/>
      <c r="C205" s="12"/>
      <c r="D205" s="16"/>
      <c r="E205" s="13" t="str">
        <f t="shared" ref="E205:H205" si="790">IF($D205="Public Bidding","Date Required",IF($D205="Shopping","n/a",IF($D205="Small Value Procurement","n/a",IF($D205="Lease of Venue","n/a",IF($D205="Agency to Agency","n/a",IF($D205="Direct Contracting","n/a",IF($D205="Emergency Cases","n/a",IF($D205=""," ","Check Mode of Proc"))))))))</f>
        <v/>
      </c>
      <c r="F205" s="13" t="str">
        <f t="shared" si="790"/>
        <v/>
      </c>
      <c r="G205" s="13" t="str">
        <f t="shared" si="790"/>
        <v/>
      </c>
      <c r="H205" s="13" t="str">
        <f t="shared" si="790"/>
        <v/>
      </c>
      <c r="I205" s="12" t="str">
        <f t="shared" ref="I205:J205" si="791">IF($D205="Public Bidding","Date Required",IF($D205="Shopping","Date Required",IF($D205="Small Value Procurement","Date Required",IF($D205="Lease of Venue","Date Required",IF($D205="Agency to Agency","Date Required",IF($D205="Direct Contracting","Date Required",IF($D205="Emergency Cases","Date Required",IF($D205=""," ","Check Mode of Proc"))))))))</f>
        <v/>
      </c>
      <c r="J205" s="12" t="str">
        <f t="shared" si="791"/>
        <v/>
      </c>
      <c r="K205" s="27" t="str">
        <f t="shared" si="1"/>
        <v/>
      </c>
      <c r="L205" s="12" t="str">
        <f t="shared" ref="L205:Q205" si="792">IF($D205="Public Bidding","Date Required",IF($D205="Shopping","Date Required",IF($D205="Small Value Procurement","Date Required",IF($D205="Lease of Venue","Date Required",IF($D205="Agency to Agency","Date Required",IF($D205="Direct Contracting","Date Required",IF($D205="Emergency Cases","Date Required",IF($D205=""," ","Check Mode of Proc"))))))))</f>
        <v/>
      </c>
      <c r="M205" s="12" t="str">
        <f t="shared" si="792"/>
        <v/>
      </c>
      <c r="N205" s="28" t="str">
        <f t="shared" si="792"/>
        <v/>
      </c>
      <c r="O205" s="28" t="str">
        <f t="shared" si="792"/>
        <v/>
      </c>
      <c r="P205" s="28" t="str">
        <f t="shared" si="792"/>
        <v/>
      </c>
      <c r="Q205" s="28" t="str">
        <f t="shared" si="792"/>
        <v/>
      </c>
      <c r="R205" s="36" t="s">
        <v>38</v>
      </c>
      <c r="S205" s="37">
        <f t="shared" si="496"/>
        <v>0</v>
      </c>
      <c r="T205" s="41"/>
      <c r="U205" s="43"/>
      <c r="V205" s="37">
        <f t="shared" si="226"/>
        <v>0</v>
      </c>
      <c r="W205" s="41"/>
      <c r="X205" s="43"/>
      <c r="Y205" s="36" t="str">
        <f t="shared" ref="Y205:AE205" si="793">IF($D205="Public Bidding","Date Required",IF($D205="Shopping","n/a",IF($D205="Small Value Procurement","n/a",IF($D205="Lease of Venue","n/a",IF($D205="Agency to Agency","n/a",IF($D205="Direct Contracting","n/a",IF($D205="Emergency Cases","n/a","Check Mode of Proc")))))))</f>
        <v>Check Mode of Proc</v>
      </c>
      <c r="Z205" s="36" t="str">
        <f t="shared" si="793"/>
        <v>Check Mode of Proc</v>
      </c>
      <c r="AA205" s="36" t="str">
        <f t="shared" si="793"/>
        <v>Check Mode of Proc</v>
      </c>
      <c r="AB205" s="36" t="str">
        <f t="shared" si="793"/>
        <v>Check Mode of Proc</v>
      </c>
      <c r="AC205" s="36" t="str">
        <f t="shared" si="793"/>
        <v>Check Mode of Proc</v>
      </c>
      <c r="AD205" s="36" t="str">
        <f t="shared" si="793"/>
        <v>Check Mode of Proc</v>
      </c>
      <c r="AE205" s="36" t="str">
        <f t="shared" si="793"/>
        <v>Check Mode of Proc</v>
      </c>
      <c r="AF205" s="50"/>
      <c r="AG205" s="64"/>
      <c r="AH205" s="12"/>
      <c r="AI205" s="18"/>
      <c r="AJ205" s="12"/>
      <c r="AK205" s="78"/>
      <c r="AL205" s="78"/>
      <c r="AM205" s="78"/>
      <c r="AN205" s="79"/>
      <c r="AO205" s="78"/>
      <c r="AP205" s="78"/>
      <c r="AQ205" s="78"/>
      <c r="AR205" s="78"/>
      <c r="AS205" s="78"/>
      <c r="AT205" s="78"/>
      <c r="AU205" s="78"/>
      <c r="AV205" s="78"/>
      <c r="AW205" s="78"/>
      <c r="AX205" s="83"/>
      <c r="AY205" s="78"/>
      <c r="AZ205" s="84"/>
      <c r="BA205" s="78"/>
      <c r="BB205" s="78"/>
      <c r="BC205" s="78"/>
    </row>
    <row r="206" spans="1:55" ht="39" customHeight="1">
      <c r="A206" s="10" t="str">
        <f>IF(C206=0,"  ",VLOOKUP(C206,CODES!$A$1:$B$143,2,FALSE))</f>
        <v/>
      </c>
      <c r="B206" s="18"/>
      <c r="C206" s="12"/>
      <c r="D206" s="16"/>
      <c r="E206" s="13" t="str">
        <f t="shared" ref="E206:H206" si="794">IF($D206="Public Bidding","Date Required",IF($D206="Shopping","n/a",IF($D206="Small Value Procurement","n/a",IF($D206="Lease of Venue","n/a",IF($D206="Agency to Agency","n/a",IF($D206="Direct Contracting","n/a",IF($D206="Emergency Cases","n/a",IF($D206=""," ","Check Mode of Proc"))))))))</f>
        <v/>
      </c>
      <c r="F206" s="13" t="str">
        <f t="shared" si="794"/>
        <v/>
      </c>
      <c r="G206" s="13" t="str">
        <f t="shared" si="794"/>
        <v/>
      </c>
      <c r="H206" s="13" t="str">
        <f t="shared" si="794"/>
        <v/>
      </c>
      <c r="I206" s="12" t="str">
        <f t="shared" ref="I206:J206" si="795">IF($D206="Public Bidding","Date Required",IF($D206="Shopping","Date Required",IF($D206="Small Value Procurement","Date Required",IF($D206="Lease of Venue","Date Required",IF($D206="Agency to Agency","Date Required",IF($D206="Direct Contracting","Date Required",IF($D206="Emergency Cases","Date Required",IF($D206=""," ","Check Mode of Proc"))))))))</f>
        <v/>
      </c>
      <c r="J206" s="12" t="str">
        <f t="shared" si="795"/>
        <v/>
      </c>
      <c r="K206" s="27" t="str">
        <f t="shared" si="1"/>
        <v/>
      </c>
      <c r="L206" s="12" t="str">
        <f t="shared" ref="L206:Q206" si="796">IF($D206="Public Bidding","Date Required",IF($D206="Shopping","Date Required",IF($D206="Small Value Procurement","Date Required",IF($D206="Lease of Venue","Date Required",IF($D206="Agency to Agency","Date Required",IF($D206="Direct Contracting","Date Required",IF($D206="Emergency Cases","Date Required",IF($D206=""," ","Check Mode of Proc"))))))))</f>
        <v/>
      </c>
      <c r="M206" s="12" t="str">
        <f t="shared" si="796"/>
        <v/>
      </c>
      <c r="N206" s="28" t="str">
        <f t="shared" si="796"/>
        <v/>
      </c>
      <c r="O206" s="28" t="str">
        <f t="shared" si="796"/>
        <v/>
      </c>
      <c r="P206" s="28" t="str">
        <f t="shared" si="796"/>
        <v/>
      </c>
      <c r="Q206" s="28" t="str">
        <f t="shared" si="796"/>
        <v/>
      </c>
      <c r="R206" s="36" t="s">
        <v>38</v>
      </c>
      <c r="S206" s="37">
        <f t="shared" si="496"/>
        <v>0</v>
      </c>
      <c r="T206" s="41"/>
      <c r="U206" s="43"/>
      <c r="V206" s="37">
        <f t="shared" si="226"/>
        <v>0</v>
      </c>
      <c r="W206" s="41"/>
      <c r="X206" s="43"/>
      <c r="Y206" s="36" t="str">
        <f t="shared" ref="Y206:AE206" si="797">IF($D206="Public Bidding","Date Required",IF($D206="Shopping","n/a",IF($D206="Small Value Procurement","n/a",IF($D206="Lease of Venue","n/a",IF($D206="Agency to Agency","n/a",IF($D206="Direct Contracting","n/a",IF($D206="Emergency Cases","n/a","Check Mode of Proc")))))))</f>
        <v>Check Mode of Proc</v>
      </c>
      <c r="Z206" s="36" t="str">
        <f t="shared" si="797"/>
        <v>Check Mode of Proc</v>
      </c>
      <c r="AA206" s="36" t="str">
        <f t="shared" si="797"/>
        <v>Check Mode of Proc</v>
      </c>
      <c r="AB206" s="36" t="str">
        <f t="shared" si="797"/>
        <v>Check Mode of Proc</v>
      </c>
      <c r="AC206" s="36" t="str">
        <f t="shared" si="797"/>
        <v>Check Mode of Proc</v>
      </c>
      <c r="AD206" s="36" t="str">
        <f t="shared" si="797"/>
        <v>Check Mode of Proc</v>
      </c>
      <c r="AE206" s="36" t="str">
        <f t="shared" si="797"/>
        <v>Check Mode of Proc</v>
      </c>
      <c r="AF206" s="50"/>
      <c r="AG206" s="64"/>
      <c r="AH206" s="12"/>
      <c r="AI206" s="18"/>
      <c r="AJ206" s="12"/>
      <c r="AK206" s="78"/>
      <c r="AL206" s="78"/>
      <c r="AM206" s="78"/>
      <c r="AN206" s="79"/>
      <c r="AO206" s="78"/>
      <c r="AP206" s="78"/>
      <c r="AQ206" s="78"/>
      <c r="AR206" s="78"/>
      <c r="AS206" s="78"/>
      <c r="AT206" s="78"/>
      <c r="AU206" s="78"/>
      <c r="AV206" s="78"/>
      <c r="AW206" s="78"/>
      <c r="AX206" s="83"/>
      <c r="AY206" s="78"/>
      <c r="AZ206" s="84"/>
      <c r="BA206" s="78"/>
      <c r="BB206" s="78"/>
      <c r="BC206" s="78"/>
    </row>
    <row r="207" spans="1:55" ht="48" customHeight="1">
      <c r="A207" s="10" t="str">
        <f>IF(C207=0,"  ",VLOOKUP(C207,CODES!$A$1:$B$143,2,FALSE))</f>
        <v/>
      </c>
      <c r="B207" s="18"/>
      <c r="C207" s="12"/>
      <c r="D207" s="16"/>
      <c r="E207" s="13" t="str">
        <f t="shared" ref="E207:H207" si="798">IF($D207="Public Bidding","Date Required",IF($D207="Shopping","n/a",IF($D207="Small Value Procurement","n/a",IF($D207="Lease of Venue","n/a",IF($D207="Agency to Agency","n/a",IF($D207="Direct Contracting","n/a",IF($D207="Emergency Cases","n/a",IF($D207=""," ","Check Mode of Proc"))))))))</f>
        <v/>
      </c>
      <c r="F207" s="13" t="str">
        <f t="shared" si="798"/>
        <v/>
      </c>
      <c r="G207" s="13" t="str">
        <f t="shared" si="798"/>
        <v/>
      </c>
      <c r="H207" s="13" t="str">
        <f t="shared" si="798"/>
        <v/>
      </c>
      <c r="I207" s="12" t="str">
        <f t="shared" ref="I207:J207" si="799">IF($D207="Public Bidding","Date Required",IF($D207="Shopping","Date Required",IF($D207="Small Value Procurement","Date Required",IF($D207="Lease of Venue","Date Required",IF($D207="Agency to Agency","Date Required",IF($D207="Direct Contracting","Date Required",IF($D207="Emergency Cases","Date Required",IF($D207=""," ","Check Mode of Proc"))))))))</f>
        <v/>
      </c>
      <c r="J207" s="12" t="str">
        <f t="shared" si="799"/>
        <v/>
      </c>
      <c r="K207" s="27" t="str">
        <f t="shared" si="1"/>
        <v/>
      </c>
      <c r="L207" s="12" t="str">
        <f t="shared" ref="L207:Q207" si="800">IF($D207="Public Bidding","Date Required",IF($D207="Shopping","Date Required",IF($D207="Small Value Procurement","Date Required",IF($D207="Lease of Venue","Date Required",IF($D207="Agency to Agency","Date Required",IF($D207="Direct Contracting","Date Required",IF($D207="Emergency Cases","Date Required",IF($D207=""," ","Check Mode of Proc"))))))))</f>
        <v/>
      </c>
      <c r="M207" s="12" t="str">
        <f t="shared" si="800"/>
        <v/>
      </c>
      <c r="N207" s="28" t="str">
        <f t="shared" si="800"/>
        <v/>
      </c>
      <c r="O207" s="28" t="str">
        <f t="shared" si="800"/>
        <v/>
      </c>
      <c r="P207" s="28" t="str">
        <f t="shared" si="800"/>
        <v/>
      </c>
      <c r="Q207" s="28" t="str">
        <f t="shared" si="800"/>
        <v/>
      </c>
      <c r="R207" s="36" t="s">
        <v>38</v>
      </c>
      <c r="S207" s="37">
        <f t="shared" si="496"/>
        <v>0</v>
      </c>
      <c r="T207" s="41"/>
      <c r="U207" s="43"/>
      <c r="V207" s="37">
        <f t="shared" si="226"/>
        <v>0</v>
      </c>
      <c r="W207" s="41"/>
      <c r="X207" s="43"/>
      <c r="Y207" s="36" t="str">
        <f t="shared" ref="Y207:AE207" si="801">IF($D207="Public Bidding","Date Required",IF($D207="Shopping","n/a",IF($D207="Small Value Procurement","n/a",IF($D207="Lease of Venue","n/a",IF($D207="Agency to Agency","n/a",IF($D207="Direct Contracting","n/a",IF($D207="Emergency Cases","n/a","Check Mode of Proc")))))))</f>
        <v>Check Mode of Proc</v>
      </c>
      <c r="Z207" s="36" t="str">
        <f t="shared" si="801"/>
        <v>Check Mode of Proc</v>
      </c>
      <c r="AA207" s="36" t="str">
        <f t="shared" si="801"/>
        <v>Check Mode of Proc</v>
      </c>
      <c r="AB207" s="36" t="str">
        <f t="shared" si="801"/>
        <v>Check Mode of Proc</v>
      </c>
      <c r="AC207" s="36" t="str">
        <f t="shared" si="801"/>
        <v>Check Mode of Proc</v>
      </c>
      <c r="AD207" s="36" t="str">
        <f t="shared" si="801"/>
        <v>Check Mode of Proc</v>
      </c>
      <c r="AE207" s="36" t="str">
        <f t="shared" si="801"/>
        <v>Check Mode of Proc</v>
      </c>
      <c r="AF207" s="50"/>
      <c r="AG207" s="64"/>
      <c r="AH207" s="12"/>
      <c r="AI207" s="18"/>
      <c r="AJ207" s="95"/>
      <c r="AK207" s="78"/>
      <c r="AL207" s="78"/>
      <c r="AM207" s="78"/>
      <c r="AN207" s="79"/>
      <c r="AO207" s="78"/>
      <c r="AP207" s="78"/>
      <c r="AQ207" s="78"/>
      <c r="AR207" s="78"/>
      <c r="AS207" s="78"/>
      <c r="AT207" s="78"/>
      <c r="AU207" s="78"/>
      <c r="AV207" s="78"/>
      <c r="AW207" s="78"/>
      <c r="AX207" s="83"/>
      <c r="AY207" s="78"/>
      <c r="AZ207" s="84"/>
      <c r="BA207" s="78"/>
      <c r="BB207" s="78"/>
      <c r="BC207" s="78"/>
    </row>
    <row r="208" spans="1:55" ht="39" customHeight="1">
      <c r="A208" s="10" t="str">
        <f>IF(C208=0,"  ",VLOOKUP(C208,CODES!$A$1:$B$143,2,FALSE))</f>
        <v/>
      </c>
      <c r="B208" s="18"/>
      <c r="C208" s="12"/>
      <c r="D208" s="16"/>
      <c r="E208" s="13" t="str">
        <f t="shared" ref="E208:H208" si="802">IF($D208="Public Bidding","Date Required",IF($D208="Shopping","n/a",IF($D208="Small Value Procurement","n/a",IF($D208="Lease of Venue","n/a",IF($D208="Agency to Agency","n/a",IF($D208="Direct Contracting","n/a",IF($D208="Emergency Cases","n/a",IF($D208=""," ","Check Mode of Proc"))))))))</f>
        <v/>
      </c>
      <c r="F208" s="13" t="str">
        <f t="shared" si="802"/>
        <v/>
      </c>
      <c r="G208" s="13" t="str">
        <f t="shared" si="802"/>
        <v/>
      </c>
      <c r="H208" s="13" t="str">
        <f t="shared" si="802"/>
        <v/>
      </c>
      <c r="I208" s="12" t="str">
        <f t="shared" ref="I208:J208" si="803">IF($D208="Public Bidding","Date Required",IF($D208="Shopping","Date Required",IF($D208="Small Value Procurement","Date Required",IF($D208="Lease of Venue","Date Required",IF($D208="Agency to Agency","Date Required",IF($D208="Direct Contracting","Date Required",IF($D208="Emergency Cases","Date Required",IF($D208=""," ","Check Mode of Proc"))))))))</f>
        <v/>
      </c>
      <c r="J208" s="12" t="str">
        <f t="shared" si="803"/>
        <v/>
      </c>
      <c r="K208" s="27" t="str">
        <f t="shared" si="1"/>
        <v/>
      </c>
      <c r="L208" s="12" t="str">
        <f t="shared" ref="L208:Q208" si="804">IF($D208="Public Bidding","Date Required",IF($D208="Shopping","Date Required",IF($D208="Small Value Procurement","Date Required",IF($D208="Lease of Venue","Date Required",IF($D208="Agency to Agency","Date Required",IF($D208="Direct Contracting","Date Required",IF($D208="Emergency Cases","Date Required",IF($D208=""," ","Check Mode of Proc"))))))))</f>
        <v/>
      </c>
      <c r="M208" s="12" t="str">
        <f t="shared" si="804"/>
        <v/>
      </c>
      <c r="N208" s="28" t="str">
        <f t="shared" si="804"/>
        <v/>
      </c>
      <c r="O208" s="28" t="str">
        <f t="shared" si="804"/>
        <v/>
      </c>
      <c r="P208" s="28" t="str">
        <f t="shared" si="804"/>
        <v/>
      </c>
      <c r="Q208" s="28" t="str">
        <f t="shared" si="804"/>
        <v/>
      </c>
      <c r="R208" s="36" t="s">
        <v>38</v>
      </c>
      <c r="S208" s="37">
        <f t="shared" si="496"/>
        <v>0</v>
      </c>
      <c r="T208" s="41"/>
      <c r="U208" s="43"/>
      <c r="V208" s="37">
        <f t="shared" si="226"/>
        <v>0</v>
      </c>
      <c r="W208" s="41"/>
      <c r="X208" s="43"/>
      <c r="Y208" s="36" t="str">
        <f t="shared" ref="Y208:AE208" si="805">IF($D208="Public Bidding","Date Required",IF($D208="Shopping","n/a",IF($D208="Small Value Procurement","n/a",IF($D208="Lease of Venue","n/a",IF($D208="Agency to Agency","n/a",IF($D208="Direct Contracting","n/a",IF($D208="Emergency Cases","n/a","Check Mode of Proc")))))))</f>
        <v>Check Mode of Proc</v>
      </c>
      <c r="Z208" s="36" t="str">
        <f t="shared" si="805"/>
        <v>Check Mode of Proc</v>
      </c>
      <c r="AA208" s="36" t="str">
        <f t="shared" si="805"/>
        <v>Check Mode of Proc</v>
      </c>
      <c r="AB208" s="36" t="str">
        <f t="shared" si="805"/>
        <v>Check Mode of Proc</v>
      </c>
      <c r="AC208" s="36" t="str">
        <f t="shared" si="805"/>
        <v>Check Mode of Proc</v>
      </c>
      <c r="AD208" s="36" t="str">
        <f t="shared" si="805"/>
        <v>Check Mode of Proc</v>
      </c>
      <c r="AE208" s="36" t="str">
        <f t="shared" si="805"/>
        <v>Check Mode of Proc</v>
      </c>
      <c r="AF208" s="50"/>
      <c r="AG208" s="64"/>
      <c r="AH208" s="12"/>
      <c r="AI208" s="18"/>
      <c r="AJ208" s="12"/>
      <c r="AK208" s="78"/>
      <c r="AL208" s="78"/>
      <c r="AM208" s="78"/>
      <c r="AN208" s="79"/>
      <c r="AO208" s="78"/>
      <c r="AP208" s="78"/>
      <c r="AQ208" s="78"/>
      <c r="AR208" s="78"/>
      <c r="AS208" s="78"/>
      <c r="AT208" s="78"/>
      <c r="AU208" s="78"/>
      <c r="AV208" s="78"/>
      <c r="AW208" s="78"/>
      <c r="AX208" s="83"/>
      <c r="AY208" s="78"/>
      <c r="AZ208" s="84"/>
      <c r="BA208" s="78"/>
      <c r="BB208" s="78"/>
      <c r="BC208" s="78"/>
    </row>
    <row r="209" spans="1:55" ht="39" customHeight="1">
      <c r="A209" s="10" t="str">
        <f>IF(C209=0,"  ",VLOOKUP(C209,CODES!$A$1:$B$143,2,FALSE))</f>
        <v/>
      </c>
      <c r="B209" s="18"/>
      <c r="C209" s="12"/>
      <c r="D209" s="16"/>
      <c r="E209" s="13" t="str">
        <f t="shared" ref="E209:H209" si="806">IF($D209="Public Bidding","Date Required",IF($D209="Shopping","n/a",IF($D209="Small Value Procurement","n/a",IF($D209="Lease of Venue","n/a",IF($D209="Agency to Agency","n/a",IF($D209="Direct Contracting","n/a",IF($D209="Emergency Cases","n/a",IF($D209=""," ","Check Mode of Proc"))))))))</f>
        <v/>
      </c>
      <c r="F209" s="13" t="str">
        <f t="shared" si="806"/>
        <v/>
      </c>
      <c r="G209" s="13" t="str">
        <f t="shared" si="806"/>
        <v/>
      </c>
      <c r="H209" s="13" t="str">
        <f t="shared" si="806"/>
        <v/>
      </c>
      <c r="I209" s="12" t="str">
        <f t="shared" ref="I209:J209" si="807">IF($D209="Public Bidding","Date Required",IF($D209="Shopping","Date Required",IF($D209="Small Value Procurement","Date Required",IF($D209="Lease of Venue","Date Required",IF($D209="Agency to Agency","Date Required",IF($D209="Direct Contracting","Date Required",IF($D209="Emergency Cases","Date Required",IF($D209=""," ","Check Mode of Proc"))))))))</f>
        <v/>
      </c>
      <c r="J209" s="12" t="str">
        <f t="shared" si="807"/>
        <v/>
      </c>
      <c r="K209" s="27" t="str">
        <f t="shared" si="1"/>
        <v/>
      </c>
      <c r="L209" s="12" t="str">
        <f t="shared" ref="L209:Q209" si="808">IF($D209="Public Bidding","Date Required",IF($D209="Shopping","Date Required",IF($D209="Small Value Procurement","Date Required",IF($D209="Lease of Venue","Date Required",IF($D209="Agency to Agency","Date Required",IF($D209="Direct Contracting","Date Required",IF($D209="Emergency Cases","Date Required",IF($D209=""," ","Check Mode of Proc"))))))))</f>
        <v/>
      </c>
      <c r="M209" s="12" t="str">
        <f t="shared" si="808"/>
        <v/>
      </c>
      <c r="N209" s="28" t="str">
        <f t="shared" si="808"/>
        <v/>
      </c>
      <c r="O209" s="28" t="str">
        <f t="shared" si="808"/>
        <v/>
      </c>
      <c r="P209" s="28" t="str">
        <f t="shared" si="808"/>
        <v/>
      </c>
      <c r="Q209" s="28" t="str">
        <f t="shared" si="808"/>
        <v/>
      </c>
      <c r="R209" s="36" t="s">
        <v>38</v>
      </c>
      <c r="S209" s="37">
        <f t="shared" si="496"/>
        <v>0</v>
      </c>
      <c r="T209" s="41"/>
      <c r="U209" s="43"/>
      <c r="V209" s="37">
        <f t="shared" si="226"/>
        <v>0</v>
      </c>
      <c r="W209" s="41"/>
      <c r="X209" s="43"/>
      <c r="Y209" s="36" t="str">
        <f t="shared" ref="Y209:AE209" si="809">IF($D209="Public Bidding","Date Required",IF($D209="Shopping","n/a",IF($D209="Small Value Procurement","n/a",IF($D209="Lease of Venue","n/a",IF($D209="Agency to Agency","n/a",IF($D209="Direct Contracting","n/a",IF($D209="Emergency Cases","n/a","Check Mode of Proc")))))))</f>
        <v>Check Mode of Proc</v>
      </c>
      <c r="Z209" s="36" t="str">
        <f t="shared" si="809"/>
        <v>Check Mode of Proc</v>
      </c>
      <c r="AA209" s="36" t="str">
        <f t="shared" si="809"/>
        <v>Check Mode of Proc</v>
      </c>
      <c r="AB209" s="36" t="str">
        <f t="shared" si="809"/>
        <v>Check Mode of Proc</v>
      </c>
      <c r="AC209" s="36" t="str">
        <f t="shared" si="809"/>
        <v>Check Mode of Proc</v>
      </c>
      <c r="AD209" s="36" t="str">
        <f t="shared" si="809"/>
        <v>Check Mode of Proc</v>
      </c>
      <c r="AE209" s="36" t="str">
        <f t="shared" si="809"/>
        <v>Check Mode of Proc</v>
      </c>
      <c r="AF209" s="50"/>
      <c r="AG209" s="64"/>
      <c r="AH209" s="12"/>
      <c r="AI209" s="18"/>
      <c r="AJ209" s="12"/>
      <c r="AK209" s="78"/>
      <c r="AL209" s="78"/>
      <c r="AM209" s="78"/>
      <c r="AN209" s="79"/>
      <c r="AO209" s="78"/>
      <c r="AP209" s="78"/>
      <c r="AQ209" s="78"/>
      <c r="AR209" s="78"/>
      <c r="AS209" s="78"/>
      <c r="AT209" s="78"/>
      <c r="AU209" s="78"/>
      <c r="AV209" s="78"/>
      <c r="AW209" s="78"/>
      <c r="AX209" s="83"/>
      <c r="AY209" s="78"/>
      <c r="AZ209" s="84"/>
      <c r="BA209" s="78"/>
      <c r="BB209" s="78"/>
      <c r="BC209" s="78"/>
    </row>
    <row r="210" spans="1:55" ht="39" customHeight="1">
      <c r="A210" s="10" t="str">
        <f>IF(C210=0,"  ",VLOOKUP(C210,CODES!$A$1:$B$143,2,FALSE))</f>
        <v/>
      </c>
      <c r="B210" s="18"/>
      <c r="C210" s="12"/>
      <c r="D210" s="16"/>
      <c r="E210" s="13" t="str">
        <f t="shared" ref="E210:H210" si="810">IF($D210="Public Bidding","Date Required",IF($D210="Shopping","n/a",IF($D210="Small Value Procurement","n/a",IF($D210="Lease of Venue","n/a",IF($D210="Agency to Agency","n/a",IF($D210="Direct Contracting","n/a",IF($D210="Emergency Cases","n/a",IF($D210=""," ","Check Mode of Proc"))))))))</f>
        <v/>
      </c>
      <c r="F210" s="13" t="str">
        <f t="shared" si="810"/>
        <v/>
      </c>
      <c r="G210" s="13" t="str">
        <f t="shared" si="810"/>
        <v/>
      </c>
      <c r="H210" s="13" t="str">
        <f t="shared" si="810"/>
        <v/>
      </c>
      <c r="I210" s="12" t="str">
        <f t="shared" ref="I210:J210" si="811">IF($D210="Public Bidding","Date Required",IF($D210="Shopping","Date Required",IF($D210="Small Value Procurement","Date Required",IF($D210="Lease of Venue","Date Required",IF($D210="Agency to Agency","Date Required",IF($D210="Direct Contracting","Date Required",IF($D210="Emergency Cases","Date Required",IF($D210=""," ","Check Mode of Proc"))))))))</f>
        <v/>
      </c>
      <c r="J210" s="12" t="str">
        <f t="shared" si="811"/>
        <v/>
      </c>
      <c r="K210" s="27" t="str">
        <f t="shared" si="1"/>
        <v/>
      </c>
      <c r="L210" s="12" t="str">
        <f t="shared" ref="L210:Q210" si="812">IF($D210="Public Bidding","Date Required",IF($D210="Shopping","Date Required",IF($D210="Small Value Procurement","Date Required",IF($D210="Lease of Venue","Date Required",IF($D210="Agency to Agency","Date Required",IF($D210="Direct Contracting","Date Required",IF($D210="Emergency Cases","Date Required",IF($D210=""," ","Check Mode of Proc"))))))))</f>
        <v/>
      </c>
      <c r="M210" s="12" t="str">
        <f t="shared" si="812"/>
        <v/>
      </c>
      <c r="N210" s="28" t="str">
        <f t="shared" si="812"/>
        <v/>
      </c>
      <c r="O210" s="28" t="str">
        <f t="shared" si="812"/>
        <v/>
      </c>
      <c r="P210" s="28" t="str">
        <f t="shared" si="812"/>
        <v/>
      </c>
      <c r="Q210" s="28" t="str">
        <f t="shared" si="812"/>
        <v/>
      </c>
      <c r="R210" s="36" t="s">
        <v>38</v>
      </c>
      <c r="S210" s="37">
        <f t="shared" si="496"/>
        <v>0</v>
      </c>
      <c r="T210" s="41"/>
      <c r="U210" s="43"/>
      <c r="V210" s="37">
        <f t="shared" si="226"/>
        <v>0</v>
      </c>
      <c r="W210" s="41"/>
      <c r="X210" s="43"/>
      <c r="Y210" s="36" t="str">
        <f t="shared" ref="Y210:AE210" si="813">IF($D210="Public Bidding","Date Required",IF($D210="Shopping","n/a",IF($D210="Small Value Procurement","n/a",IF($D210="Lease of Venue","n/a",IF($D210="Agency to Agency","n/a",IF($D210="Direct Contracting","n/a",IF($D210="Emergency Cases","n/a","Check Mode of Proc")))))))</f>
        <v>Check Mode of Proc</v>
      </c>
      <c r="Z210" s="36" t="str">
        <f t="shared" si="813"/>
        <v>Check Mode of Proc</v>
      </c>
      <c r="AA210" s="36" t="str">
        <f t="shared" si="813"/>
        <v>Check Mode of Proc</v>
      </c>
      <c r="AB210" s="36" t="str">
        <f t="shared" si="813"/>
        <v>Check Mode of Proc</v>
      </c>
      <c r="AC210" s="36" t="str">
        <f t="shared" si="813"/>
        <v>Check Mode of Proc</v>
      </c>
      <c r="AD210" s="36" t="str">
        <f t="shared" si="813"/>
        <v>Check Mode of Proc</v>
      </c>
      <c r="AE210" s="36" t="str">
        <f t="shared" si="813"/>
        <v>Check Mode of Proc</v>
      </c>
      <c r="AF210" s="50"/>
      <c r="AG210" s="64"/>
      <c r="AH210" s="12"/>
      <c r="AI210" s="18"/>
      <c r="AJ210" s="95"/>
      <c r="AK210" s="78"/>
      <c r="AL210" s="78"/>
      <c r="AM210" s="78"/>
      <c r="AN210" s="79"/>
      <c r="AO210" s="78"/>
      <c r="AP210" s="78"/>
      <c r="AQ210" s="78"/>
      <c r="AR210" s="78"/>
      <c r="AS210" s="78"/>
      <c r="AT210" s="78"/>
      <c r="AU210" s="78"/>
      <c r="AV210" s="78"/>
      <c r="AW210" s="78"/>
      <c r="AX210" s="83"/>
      <c r="AY210" s="78"/>
      <c r="AZ210" s="84"/>
      <c r="BA210" s="78"/>
      <c r="BB210" s="78"/>
      <c r="BC210" s="78"/>
    </row>
    <row r="211" spans="1:55" ht="39" customHeight="1">
      <c r="A211" s="10" t="str">
        <f>IF(C211=0,"  ",VLOOKUP(C211,CODES!$A$1:$B$143,2,FALSE))</f>
        <v/>
      </c>
      <c r="B211" s="18"/>
      <c r="C211" s="12"/>
      <c r="D211" s="16"/>
      <c r="E211" s="13" t="str">
        <f t="shared" ref="E211:H211" si="814">IF($D211="Public Bidding","Date Required",IF($D211="Shopping","n/a",IF($D211="Small Value Procurement","n/a",IF($D211="Lease of Venue","n/a",IF($D211="Agency to Agency","n/a",IF($D211="Direct Contracting","n/a",IF($D211="Emergency Cases","n/a",IF($D211=""," ","Check Mode of Proc"))))))))</f>
        <v/>
      </c>
      <c r="F211" s="13" t="str">
        <f t="shared" si="814"/>
        <v/>
      </c>
      <c r="G211" s="13" t="str">
        <f t="shared" si="814"/>
        <v/>
      </c>
      <c r="H211" s="13" t="str">
        <f t="shared" si="814"/>
        <v/>
      </c>
      <c r="I211" s="12" t="str">
        <f t="shared" ref="I211:J211" si="815">IF($D211="Public Bidding","Date Required",IF($D211="Shopping","Date Required",IF($D211="Small Value Procurement","Date Required",IF($D211="Lease of Venue","Date Required",IF($D211="Agency to Agency","Date Required",IF($D211="Direct Contracting","Date Required",IF($D211="Emergency Cases","Date Required",IF($D211=""," ","Check Mode of Proc"))))))))</f>
        <v/>
      </c>
      <c r="J211" s="12" t="str">
        <f t="shared" si="815"/>
        <v/>
      </c>
      <c r="K211" s="27" t="str">
        <f t="shared" si="1"/>
        <v/>
      </c>
      <c r="L211" s="12" t="str">
        <f t="shared" ref="L211:Q211" si="816">IF($D211="Public Bidding","Date Required",IF($D211="Shopping","Date Required",IF($D211="Small Value Procurement","Date Required",IF($D211="Lease of Venue","Date Required",IF($D211="Agency to Agency","Date Required",IF($D211="Direct Contracting","Date Required",IF($D211="Emergency Cases","Date Required",IF($D211=""," ","Check Mode of Proc"))))))))</f>
        <v/>
      </c>
      <c r="M211" s="12" t="str">
        <f t="shared" si="816"/>
        <v/>
      </c>
      <c r="N211" s="28" t="str">
        <f t="shared" si="816"/>
        <v/>
      </c>
      <c r="O211" s="28" t="str">
        <f t="shared" si="816"/>
        <v/>
      </c>
      <c r="P211" s="28" t="str">
        <f t="shared" si="816"/>
        <v/>
      </c>
      <c r="Q211" s="28" t="str">
        <f t="shared" si="816"/>
        <v/>
      </c>
      <c r="R211" s="36" t="s">
        <v>38</v>
      </c>
      <c r="S211" s="37">
        <f t="shared" si="496"/>
        <v>0</v>
      </c>
      <c r="T211" s="41"/>
      <c r="U211" s="43"/>
      <c r="V211" s="37">
        <f t="shared" si="226"/>
        <v>0</v>
      </c>
      <c r="W211" s="41"/>
      <c r="X211" s="43"/>
      <c r="Y211" s="36" t="str">
        <f t="shared" ref="Y211:AE211" si="817">IF($D211="Public Bidding","Date Required",IF($D211="Shopping","n/a",IF($D211="Small Value Procurement","n/a",IF($D211="Lease of Venue","n/a",IF($D211="Agency to Agency","n/a",IF($D211="Direct Contracting","n/a",IF($D211="Emergency Cases","n/a","Check Mode of Proc")))))))</f>
        <v>Check Mode of Proc</v>
      </c>
      <c r="Z211" s="36" t="str">
        <f t="shared" si="817"/>
        <v>Check Mode of Proc</v>
      </c>
      <c r="AA211" s="36" t="str">
        <f t="shared" si="817"/>
        <v>Check Mode of Proc</v>
      </c>
      <c r="AB211" s="36" t="str">
        <f t="shared" si="817"/>
        <v>Check Mode of Proc</v>
      </c>
      <c r="AC211" s="36" t="str">
        <f t="shared" si="817"/>
        <v>Check Mode of Proc</v>
      </c>
      <c r="AD211" s="36" t="str">
        <f t="shared" si="817"/>
        <v>Check Mode of Proc</v>
      </c>
      <c r="AE211" s="36" t="str">
        <f t="shared" si="817"/>
        <v>Check Mode of Proc</v>
      </c>
      <c r="AF211" s="50"/>
      <c r="AG211" s="64"/>
      <c r="AH211" s="12"/>
      <c r="AI211" s="18"/>
      <c r="AJ211" s="12"/>
      <c r="AK211" s="78"/>
      <c r="AL211" s="78"/>
      <c r="AM211" s="78"/>
      <c r="AN211" s="79"/>
      <c r="AO211" s="78"/>
      <c r="AP211" s="78"/>
      <c r="AQ211" s="78"/>
      <c r="AR211" s="78"/>
      <c r="AS211" s="78"/>
      <c r="AT211" s="78"/>
      <c r="AU211" s="78"/>
      <c r="AV211" s="78"/>
      <c r="AW211" s="78"/>
      <c r="AX211" s="83"/>
      <c r="AY211" s="78"/>
      <c r="AZ211" s="84"/>
      <c r="BA211" s="78"/>
      <c r="BB211" s="78"/>
      <c r="BC211" s="78"/>
    </row>
    <row r="212" spans="1:55" ht="39" customHeight="1">
      <c r="A212" s="10" t="str">
        <f>IF(C212=0,"  ",VLOOKUP(C212,CODES!$A$1:$B$143,2,FALSE))</f>
        <v/>
      </c>
      <c r="B212" s="18"/>
      <c r="C212" s="12"/>
      <c r="D212" s="16"/>
      <c r="E212" s="13" t="str">
        <f t="shared" ref="E212:H212" si="818">IF($D212="Public Bidding","Date Required",IF($D212="Shopping","n/a",IF($D212="Small Value Procurement","n/a",IF($D212="Lease of Venue","n/a",IF($D212="Agency to Agency","n/a",IF($D212="Direct Contracting","n/a",IF($D212="Emergency Cases","n/a",IF($D212=""," ","Check Mode of Proc"))))))))</f>
        <v/>
      </c>
      <c r="F212" s="13" t="str">
        <f t="shared" si="818"/>
        <v/>
      </c>
      <c r="G212" s="13" t="str">
        <f t="shared" si="818"/>
        <v/>
      </c>
      <c r="H212" s="13" t="str">
        <f t="shared" si="818"/>
        <v/>
      </c>
      <c r="I212" s="12" t="str">
        <f t="shared" ref="I212:J212" si="819">IF($D212="Public Bidding","Date Required",IF($D212="Shopping","Date Required",IF($D212="Small Value Procurement","Date Required",IF($D212="Lease of Venue","Date Required",IF($D212="Agency to Agency","Date Required",IF($D212="Direct Contracting","Date Required",IF($D212="Emergency Cases","Date Required",IF($D212=""," ","Check Mode of Proc"))))))))</f>
        <v/>
      </c>
      <c r="J212" s="12" t="str">
        <f t="shared" si="819"/>
        <v/>
      </c>
      <c r="K212" s="27" t="str">
        <f t="shared" si="1"/>
        <v/>
      </c>
      <c r="L212" s="12" t="str">
        <f t="shared" ref="L212:Q212" si="820">IF($D212="Public Bidding","Date Required",IF($D212="Shopping","Date Required",IF($D212="Small Value Procurement","Date Required",IF($D212="Lease of Venue","Date Required",IF($D212="Agency to Agency","Date Required",IF($D212="Direct Contracting","Date Required",IF($D212="Emergency Cases","Date Required",IF($D212=""," ","Check Mode of Proc"))))))))</f>
        <v/>
      </c>
      <c r="M212" s="12" t="str">
        <f t="shared" si="820"/>
        <v/>
      </c>
      <c r="N212" s="28" t="str">
        <f t="shared" si="820"/>
        <v/>
      </c>
      <c r="O212" s="28" t="str">
        <f t="shared" si="820"/>
        <v/>
      </c>
      <c r="P212" s="28" t="str">
        <f t="shared" si="820"/>
        <v/>
      </c>
      <c r="Q212" s="28" t="str">
        <f t="shared" si="820"/>
        <v/>
      </c>
      <c r="R212" s="36" t="s">
        <v>38</v>
      </c>
      <c r="S212" s="37">
        <f t="shared" si="496"/>
        <v>0</v>
      </c>
      <c r="T212" s="41"/>
      <c r="U212" s="43"/>
      <c r="V212" s="37">
        <f t="shared" si="226"/>
        <v>0</v>
      </c>
      <c r="W212" s="41"/>
      <c r="X212" s="43"/>
      <c r="Y212" s="36" t="str">
        <f t="shared" ref="Y212:AE212" si="821">IF($D212="Public Bidding","Date Required",IF($D212="Shopping","n/a",IF($D212="Small Value Procurement","n/a",IF($D212="Lease of Venue","n/a",IF($D212="Agency to Agency","n/a",IF($D212="Direct Contracting","n/a",IF($D212="Emergency Cases","n/a","Check Mode of Proc")))))))</f>
        <v>Check Mode of Proc</v>
      </c>
      <c r="Z212" s="36" t="str">
        <f t="shared" si="821"/>
        <v>Check Mode of Proc</v>
      </c>
      <c r="AA212" s="36" t="str">
        <f t="shared" si="821"/>
        <v>Check Mode of Proc</v>
      </c>
      <c r="AB212" s="36" t="str">
        <f t="shared" si="821"/>
        <v>Check Mode of Proc</v>
      </c>
      <c r="AC212" s="36" t="str">
        <f t="shared" si="821"/>
        <v>Check Mode of Proc</v>
      </c>
      <c r="AD212" s="36" t="str">
        <f t="shared" si="821"/>
        <v>Check Mode of Proc</v>
      </c>
      <c r="AE212" s="36" t="str">
        <f t="shared" si="821"/>
        <v>Check Mode of Proc</v>
      </c>
      <c r="AF212" s="50"/>
      <c r="AG212" s="64"/>
      <c r="AH212" s="12"/>
      <c r="AI212" s="18"/>
      <c r="AJ212" s="12"/>
      <c r="AK212" s="78"/>
      <c r="AL212" s="78"/>
      <c r="AM212" s="78"/>
      <c r="AN212" s="79"/>
      <c r="AO212" s="78"/>
      <c r="AP212" s="78"/>
      <c r="AQ212" s="78"/>
      <c r="AR212" s="78"/>
      <c r="AS212" s="78"/>
      <c r="AT212" s="78"/>
      <c r="AU212" s="78"/>
      <c r="AV212" s="78"/>
      <c r="AW212" s="78"/>
      <c r="AX212" s="83"/>
      <c r="AY212" s="78"/>
      <c r="AZ212" s="84"/>
      <c r="BA212" s="78"/>
      <c r="BB212" s="78"/>
      <c r="BC212" s="78"/>
    </row>
    <row r="213" spans="1:55" ht="45.75" customHeight="1">
      <c r="A213" s="10" t="str">
        <f>IF(C213=0,"  ",VLOOKUP(C213,CODES!$A$1:$B$143,2,FALSE))</f>
        <v/>
      </c>
      <c r="B213" s="18"/>
      <c r="C213" s="12"/>
      <c r="D213" s="16"/>
      <c r="E213" s="13" t="str">
        <f t="shared" ref="E213:H213" si="822">IF($D213="Public Bidding","Date Required",IF($D213="Shopping","n/a",IF($D213="Small Value Procurement","n/a",IF($D213="Lease of Venue","n/a",IF($D213="Agency to Agency","n/a",IF($D213="Direct Contracting","n/a",IF($D213="Emergency Cases","n/a",IF($D213=""," ","Check Mode of Proc"))))))))</f>
        <v/>
      </c>
      <c r="F213" s="13" t="str">
        <f t="shared" si="822"/>
        <v/>
      </c>
      <c r="G213" s="13" t="str">
        <f t="shared" si="822"/>
        <v/>
      </c>
      <c r="H213" s="13" t="str">
        <f t="shared" si="822"/>
        <v/>
      </c>
      <c r="I213" s="12" t="str">
        <f t="shared" ref="I213:J213" si="823">IF($D213="Public Bidding","Date Required",IF($D213="Shopping","Date Required",IF($D213="Small Value Procurement","Date Required",IF($D213="Lease of Venue","Date Required",IF($D213="Agency to Agency","Date Required",IF($D213="Direct Contracting","Date Required",IF($D213="Emergency Cases","Date Required",IF($D213=""," ","Check Mode of Proc"))))))))</f>
        <v/>
      </c>
      <c r="J213" s="12" t="str">
        <f t="shared" si="823"/>
        <v/>
      </c>
      <c r="K213" s="27" t="str">
        <f t="shared" si="1"/>
        <v/>
      </c>
      <c r="L213" s="12" t="str">
        <f t="shared" ref="L213:Q213" si="824">IF($D213="Public Bidding","Date Required",IF($D213="Shopping","Date Required",IF($D213="Small Value Procurement","Date Required",IF($D213="Lease of Venue","Date Required",IF($D213="Agency to Agency","Date Required",IF($D213="Direct Contracting","Date Required",IF($D213="Emergency Cases","Date Required",IF($D213=""," ","Check Mode of Proc"))))))))</f>
        <v/>
      </c>
      <c r="M213" s="12" t="str">
        <f t="shared" si="824"/>
        <v/>
      </c>
      <c r="N213" s="28" t="str">
        <f t="shared" si="824"/>
        <v/>
      </c>
      <c r="O213" s="28" t="str">
        <f t="shared" si="824"/>
        <v/>
      </c>
      <c r="P213" s="28" t="str">
        <f t="shared" si="824"/>
        <v/>
      </c>
      <c r="Q213" s="28" t="str">
        <f t="shared" si="824"/>
        <v/>
      </c>
      <c r="R213" s="36" t="s">
        <v>38</v>
      </c>
      <c r="S213" s="37">
        <f t="shared" si="496"/>
        <v>0</v>
      </c>
      <c r="T213" s="41"/>
      <c r="U213" s="43"/>
      <c r="V213" s="37">
        <f t="shared" si="226"/>
        <v>0</v>
      </c>
      <c r="W213" s="41"/>
      <c r="X213" s="43"/>
      <c r="Y213" s="36" t="str">
        <f t="shared" ref="Y213:AE213" si="825">IF($D213="Public Bidding","Date Required",IF($D213="Shopping","n/a",IF($D213="Small Value Procurement","n/a",IF($D213="Lease of Venue","n/a",IF($D213="Agency to Agency","n/a",IF($D213="Direct Contracting","n/a",IF($D213="Emergency Cases","n/a","Check Mode of Proc")))))))</f>
        <v>Check Mode of Proc</v>
      </c>
      <c r="Z213" s="36" t="str">
        <f t="shared" si="825"/>
        <v>Check Mode of Proc</v>
      </c>
      <c r="AA213" s="36" t="str">
        <f t="shared" si="825"/>
        <v>Check Mode of Proc</v>
      </c>
      <c r="AB213" s="36" t="str">
        <f t="shared" si="825"/>
        <v>Check Mode of Proc</v>
      </c>
      <c r="AC213" s="36" t="str">
        <f t="shared" si="825"/>
        <v>Check Mode of Proc</v>
      </c>
      <c r="AD213" s="36" t="str">
        <f t="shared" si="825"/>
        <v>Check Mode of Proc</v>
      </c>
      <c r="AE213" s="36" t="str">
        <f t="shared" si="825"/>
        <v>Check Mode of Proc</v>
      </c>
      <c r="AF213" s="50"/>
      <c r="AG213" s="64"/>
      <c r="AH213" s="12"/>
      <c r="AI213" s="18"/>
      <c r="AJ213" s="12"/>
      <c r="AK213" s="78"/>
      <c r="AL213" s="78"/>
      <c r="AM213" s="78"/>
      <c r="AN213" s="79"/>
      <c r="AO213" s="78"/>
      <c r="AP213" s="78"/>
      <c r="AQ213" s="78"/>
      <c r="AR213" s="78"/>
      <c r="AS213" s="78"/>
      <c r="AT213" s="78"/>
      <c r="AU213" s="78"/>
      <c r="AV213" s="78"/>
      <c r="AW213" s="78"/>
      <c r="AX213" s="83"/>
      <c r="AY213" s="78"/>
      <c r="AZ213" s="84"/>
      <c r="BA213" s="78"/>
      <c r="BB213" s="78"/>
      <c r="BC213" s="78"/>
    </row>
    <row r="214" spans="1:55" ht="39" customHeight="1">
      <c r="A214" s="10" t="str">
        <f>IF(C214=0,"  ",VLOOKUP(C214,CODES!$A$1:$B$143,2,FALSE))</f>
        <v/>
      </c>
      <c r="B214" s="18"/>
      <c r="C214" s="12"/>
      <c r="D214" s="16"/>
      <c r="E214" s="13" t="str">
        <f t="shared" ref="E214:H214" si="826">IF($D214="Public Bidding","Date Required",IF($D214="Shopping","n/a",IF($D214="Small Value Procurement","n/a",IF($D214="Lease of Venue","n/a",IF($D214="Agency to Agency","n/a",IF($D214="Direct Contracting","n/a",IF($D214="Emergency Cases","n/a",IF($D214=""," ","Check Mode of Proc"))))))))</f>
        <v/>
      </c>
      <c r="F214" s="13" t="str">
        <f t="shared" si="826"/>
        <v/>
      </c>
      <c r="G214" s="13" t="str">
        <f t="shared" si="826"/>
        <v/>
      </c>
      <c r="H214" s="13" t="str">
        <f t="shared" si="826"/>
        <v/>
      </c>
      <c r="I214" s="12" t="str">
        <f t="shared" ref="I214:J214" si="827">IF($D214="Public Bidding","Date Required",IF($D214="Shopping","Date Required",IF($D214="Small Value Procurement","Date Required",IF($D214="Lease of Venue","Date Required",IF($D214="Agency to Agency","Date Required",IF($D214="Direct Contracting","Date Required",IF($D214="Emergency Cases","Date Required",IF($D214=""," ","Check Mode of Proc"))))))))</f>
        <v/>
      </c>
      <c r="J214" s="12" t="str">
        <f t="shared" si="827"/>
        <v/>
      </c>
      <c r="K214" s="27" t="str">
        <f t="shared" si="1"/>
        <v/>
      </c>
      <c r="L214" s="12" t="str">
        <f t="shared" ref="L214:Q214" si="828">IF($D214="Public Bidding","Date Required",IF($D214="Shopping","Date Required",IF($D214="Small Value Procurement","Date Required",IF($D214="Lease of Venue","Date Required",IF($D214="Agency to Agency","Date Required",IF($D214="Direct Contracting","Date Required",IF($D214="Emergency Cases","Date Required",IF($D214=""," ","Check Mode of Proc"))))))))</f>
        <v/>
      </c>
      <c r="M214" s="12" t="str">
        <f t="shared" si="828"/>
        <v/>
      </c>
      <c r="N214" s="28" t="str">
        <f t="shared" si="828"/>
        <v/>
      </c>
      <c r="O214" s="28" t="str">
        <f t="shared" si="828"/>
        <v/>
      </c>
      <c r="P214" s="28" t="str">
        <f t="shared" si="828"/>
        <v/>
      </c>
      <c r="Q214" s="28" t="str">
        <f t="shared" si="828"/>
        <v/>
      </c>
      <c r="R214" s="36" t="s">
        <v>38</v>
      </c>
      <c r="S214" s="37">
        <f t="shared" si="496"/>
        <v>0</v>
      </c>
      <c r="T214" s="41"/>
      <c r="U214" s="43"/>
      <c r="V214" s="37">
        <f t="shared" si="226"/>
        <v>0</v>
      </c>
      <c r="W214" s="41"/>
      <c r="X214" s="43"/>
      <c r="Y214" s="36" t="str">
        <f t="shared" ref="Y214:AE214" si="829">IF($D214="Public Bidding","Date Required",IF($D214="Shopping","n/a",IF($D214="Small Value Procurement","n/a",IF($D214="Lease of Venue","n/a",IF($D214="Agency to Agency","n/a",IF($D214="Direct Contracting","n/a",IF($D214="Emergency Cases","n/a","Check Mode of Proc")))))))</f>
        <v>Check Mode of Proc</v>
      </c>
      <c r="Z214" s="36" t="str">
        <f t="shared" si="829"/>
        <v>Check Mode of Proc</v>
      </c>
      <c r="AA214" s="36" t="str">
        <f t="shared" si="829"/>
        <v>Check Mode of Proc</v>
      </c>
      <c r="AB214" s="36" t="str">
        <f t="shared" si="829"/>
        <v>Check Mode of Proc</v>
      </c>
      <c r="AC214" s="36" t="str">
        <f t="shared" si="829"/>
        <v>Check Mode of Proc</v>
      </c>
      <c r="AD214" s="36" t="str">
        <f t="shared" si="829"/>
        <v>Check Mode of Proc</v>
      </c>
      <c r="AE214" s="36" t="str">
        <f t="shared" si="829"/>
        <v>Check Mode of Proc</v>
      </c>
      <c r="AF214" s="50"/>
      <c r="AG214" s="64"/>
      <c r="AH214" s="12"/>
      <c r="AI214" s="18"/>
      <c r="AJ214" s="12"/>
      <c r="AK214" s="78"/>
      <c r="AL214" s="78"/>
      <c r="AM214" s="78"/>
      <c r="AN214" s="79"/>
      <c r="AO214" s="78"/>
      <c r="AP214" s="78"/>
      <c r="AQ214" s="78"/>
      <c r="AR214" s="78"/>
      <c r="AS214" s="78"/>
      <c r="AT214" s="78"/>
      <c r="AU214" s="78"/>
      <c r="AV214" s="78"/>
      <c r="AW214" s="78"/>
      <c r="AX214" s="83"/>
      <c r="AY214" s="78"/>
      <c r="AZ214" s="84"/>
      <c r="BA214" s="78"/>
      <c r="BB214" s="78"/>
      <c r="BC214" s="78"/>
    </row>
    <row r="215" spans="1:55" ht="45" customHeight="1">
      <c r="A215" s="10" t="str">
        <f>IF(C215=0,"  ",VLOOKUP(C215,CODES!$A$1:$B$143,2,FALSE))</f>
        <v/>
      </c>
      <c r="B215" s="18"/>
      <c r="C215" s="12"/>
      <c r="D215" s="16"/>
      <c r="E215" s="13" t="str">
        <f t="shared" ref="E215:H215" si="830">IF($D215="Public Bidding","Date Required",IF($D215="Shopping","n/a",IF($D215="Small Value Procurement","n/a",IF($D215="Lease of Venue","n/a",IF($D215="Agency to Agency","n/a",IF($D215="Direct Contracting","n/a",IF($D215="Emergency Cases","n/a",IF($D215=""," ","Check Mode of Proc"))))))))</f>
        <v/>
      </c>
      <c r="F215" s="13" t="str">
        <f t="shared" si="830"/>
        <v/>
      </c>
      <c r="G215" s="13" t="str">
        <f t="shared" si="830"/>
        <v/>
      </c>
      <c r="H215" s="13" t="str">
        <f t="shared" si="830"/>
        <v/>
      </c>
      <c r="I215" s="12" t="str">
        <f t="shared" ref="I215:J215" si="831">IF($D215="Public Bidding","Date Required",IF($D215="Shopping","Date Required",IF($D215="Small Value Procurement","Date Required",IF($D215="Lease of Venue","Date Required",IF($D215="Agency to Agency","Date Required",IF($D215="Direct Contracting","Date Required",IF($D215="Emergency Cases","Date Required",IF($D215=""," ","Check Mode of Proc"))))))))</f>
        <v/>
      </c>
      <c r="J215" s="12" t="str">
        <f t="shared" si="831"/>
        <v/>
      </c>
      <c r="K215" s="27" t="str">
        <f t="shared" si="1"/>
        <v/>
      </c>
      <c r="L215" s="12" t="str">
        <f t="shared" ref="L215:Q215" si="832">IF($D215="Public Bidding","Date Required",IF($D215="Shopping","Date Required",IF($D215="Small Value Procurement","Date Required",IF($D215="Lease of Venue","Date Required",IF($D215="Agency to Agency","Date Required",IF($D215="Direct Contracting","Date Required",IF($D215="Emergency Cases","Date Required",IF($D215=""," ","Check Mode of Proc"))))))))</f>
        <v/>
      </c>
      <c r="M215" s="12" t="str">
        <f t="shared" si="832"/>
        <v/>
      </c>
      <c r="N215" s="28" t="str">
        <f t="shared" si="832"/>
        <v/>
      </c>
      <c r="O215" s="28" t="str">
        <f t="shared" si="832"/>
        <v/>
      </c>
      <c r="P215" s="28" t="str">
        <f t="shared" si="832"/>
        <v/>
      </c>
      <c r="Q215" s="28" t="str">
        <f t="shared" si="832"/>
        <v/>
      </c>
      <c r="R215" s="36" t="s">
        <v>38</v>
      </c>
      <c r="S215" s="37">
        <f t="shared" si="496"/>
        <v>0</v>
      </c>
      <c r="T215" s="41"/>
      <c r="U215" s="43"/>
      <c r="V215" s="37">
        <f t="shared" si="226"/>
        <v>0</v>
      </c>
      <c r="W215" s="41"/>
      <c r="X215" s="43"/>
      <c r="Y215" s="36" t="str">
        <f t="shared" ref="Y215:AE215" si="833">IF($D215="Public Bidding","Date Required",IF($D215="Shopping","n/a",IF($D215="Small Value Procurement","n/a",IF($D215="Lease of Venue","n/a",IF($D215="Agency to Agency","n/a",IF($D215="Direct Contracting","n/a",IF($D215="Emergency Cases","n/a","Check Mode of Proc")))))))</f>
        <v>Check Mode of Proc</v>
      </c>
      <c r="Z215" s="36" t="str">
        <f t="shared" si="833"/>
        <v>Check Mode of Proc</v>
      </c>
      <c r="AA215" s="36" t="str">
        <f t="shared" si="833"/>
        <v>Check Mode of Proc</v>
      </c>
      <c r="AB215" s="36" t="str">
        <f t="shared" si="833"/>
        <v>Check Mode of Proc</v>
      </c>
      <c r="AC215" s="36" t="str">
        <f t="shared" si="833"/>
        <v>Check Mode of Proc</v>
      </c>
      <c r="AD215" s="36" t="str">
        <f t="shared" si="833"/>
        <v>Check Mode of Proc</v>
      </c>
      <c r="AE215" s="36" t="str">
        <f t="shared" si="833"/>
        <v>Check Mode of Proc</v>
      </c>
      <c r="AF215" s="50"/>
      <c r="AG215" s="64"/>
      <c r="AH215" s="12"/>
      <c r="AI215" s="18"/>
      <c r="AJ215" s="12"/>
      <c r="AK215" s="78"/>
      <c r="AL215" s="78"/>
      <c r="AM215" s="78"/>
      <c r="AN215" s="79"/>
      <c r="AO215" s="78"/>
      <c r="AP215" s="78"/>
      <c r="AQ215" s="78"/>
      <c r="AR215" s="78"/>
      <c r="AS215" s="78"/>
      <c r="AT215" s="78"/>
      <c r="AU215" s="78"/>
      <c r="AV215" s="78"/>
      <c r="AW215" s="78"/>
      <c r="AX215" s="83"/>
      <c r="AY215" s="78"/>
      <c r="AZ215" s="84"/>
      <c r="BA215" s="78"/>
      <c r="BB215" s="78"/>
      <c r="BC215" s="78"/>
    </row>
    <row r="216" spans="1:55" ht="39" customHeight="1">
      <c r="A216" s="10" t="str">
        <f>IF(C216=0,"  ",VLOOKUP(C216,CODES!$A$1:$B$143,2,FALSE))</f>
        <v/>
      </c>
      <c r="B216" s="18"/>
      <c r="C216" s="12"/>
      <c r="D216" s="16"/>
      <c r="E216" s="13" t="str">
        <f t="shared" ref="E216:H216" si="834">IF($D216="Public Bidding","Date Required",IF($D216="Shopping","n/a",IF($D216="Small Value Procurement","n/a",IF($D216="Lease of Venue","n/a",IF($D216="Agency to Agency","n/a",IF($D216="Direct Contracting","n/a",IF($D216="Emergency Cases","n/a",IF($D216=""," ","Check Mode of Proc"))))))))</f>
        <v/>
      </c>
      <c r="F216" s="13" t="str">
        <f t="shared" si="834"/>
        <v/>
      </c>
      <c r="G216" s="13" t="str">
        <f t="shared" si="834"/>
        <v/>
      </c>
      <c r="H216" s="13" t="str">
        <f t="shared" si="834"/>
        <v/>
      </c>
      <c r="I216" s="12" t="str">
        <f t="shared" ref="I216:J216" si="835">IF($D216="Public Bidding","Date Required",IF($D216="Shopping","Date Required",IF($D216="Small Value Procurement","Date Required",IF($D216="Lease of Venue","Date Required",IF($D216="Agency to Agency","Date Required",IF($D216="Direct Contracting","Date Required",IF($D216="Emergency Cases","Date Required",IF($D216=""," ","Check Mode of Proc"))))))))</f>
        <v/>
      </c>
      <c r="J216" s="12" t="str">
        <f t="shared" si="835"/>
        <v/>
      </c>
      <c r="K216" s="27" t="str">
        <f t="shared" si="1"/>
        <v/>
      </c>
      <c r="L216" s="12" t="str">
        <f t="shared" ref="L216:Q216" si="836">IF($D216="Public Bidding","Date Required",IF($D216="Shopping","Date Required",IF($D216="Small Value Procurement","Date Required",IF($D216="Lease of Venue","Date Required",IF($D216="Agency to Agency","Date Required",IF($D216="Direct Contracting","Date Required",IF($D216="Emergency Cases","Date Required",IF($D216=""," ","Check Mode of Proc"))))))))</f>
        <v/>
      </c>
      <c r="M216" s="12" t="str">
        <f t="shared" si="836"/>
        <v/>
      </c>
      <c r="N216" s="28" t="str">
        <f t="shared" si="836"/>
        <v/>
      </c>
      <c r="O216" s="28" t="str">
        <f t="shared" si="836"/>
        <v/>
      </c>
      <c r="P216" s="28" t="str">
        <f t="shared" si="836"/>
        <v/>
      </c>
      <c r="Q216" s="28" t="str">
        <f t="shared" si="836"/>
        <v/>
      </c>
      <c r="R216" s="36" t="s">
        <v>38</v>
      </c>
      <c r="S216" s="37">
        <f t="shared" si="496"/>
        <v>0</v>
      </c>
      <c r="T216" s="41"/>
      <c r="U216" s="43"/>
      <c r="V216" s="37">
        <f t="shared" si="226"/>
        <v>0</v>
      </c>
      <c r="W216" s="41"/>
      <c r="X216" s="43"/>
      <c r="Y216" s="36" t="str">
        <f t="shared" ref="Y216:AE216" si="837">IF($D216="Public Bidding","Date Required",IF($D216="Shopping","n/a",IF($D216="Small Value Procurement","n/a",IF($D216="Lease of Venue","n/a",IF($D216="Agency to Agency","n/a",IF($D216="Direct Contracting","n/a",IF($D216="Emergency Cases","n/a","Check Mode of Proc")))))))</f>
        <v>Check Mode of Proc</v>
      </c>
      <c r="Z216" s="36" t="str">
        <f t="shared" si="837"/>
        <v>Check Mode of Proc</v>
      </c>
      <c r="AA216" s="36" t="str">
        <f t="shared" si="837"/>
        <v>Check Mode of Proc</v>
      </c>
      <c r="AB216" s="36" t="str">
        <f t="shared" si="837"/>
        <v>Check Mode of Proc</v>
      </c>
      <c r="AC216" s="36" t="str">
        <f t="shared" si="837"/>
        <v>Check Mode of Proc</v>
      </c>
      <c r="AD216" s="36" t="str">
        <f t="shared" si="837"/>
        <v>Check Mode of Proc</v>
      </c>
      <c r="AE216" s="36" t="str">
        <f t="shared" si="837"/>
        <v>Check Mode of Proc</v>
      </c>
      <c r="AF216" s="50"/>
      <c r="AG216" s="64"/>
      <c r="AH216" s="12"/>
      <c r="AI216" s="18"/>
      <c r="AJ216" s="12"/>
      <c r="AK216" s="78"/>
      <c r="AL216" s="78"/>
      <c r="AM216" s="78"/>
      <c r="AN216" s="79"/>
      <c r="AO216" s="78"/>
      <c r="AP216" s="78"/>
      <c r="AQ216" s="78"/>
      <c r="AR216" s="78"/>
      <c r="AS216" s="78"/>
      <c r="AT216" s="78"/>
      <c r="AU216" s="78"/>
      <c r="AV216" s="78"/>
      <c r="AW216" s="78"/>
      <c r="AX216" s="83"/>
      <c r="AY216" s="78"/>
      <c r="AZ216" s="84"/>
      <c r="BA216" s="78"/>
      <c r="BB216" s="78"/>
      <c r="BC216" s="78"/>
    </row>
    <row r="217" spans="1:55" ht="39" customHeight="1">
      <c r="A217" s="10" t="str">
        <f>IF(C217=0,"  ",VLOOKUP(C217,CODES!$A$1:$B$143,2,FALSE))</f>
        <v/>
      </c>
      <c r="B217" s="18"/>
      <c r="C217" s="12"/>
      <c r="D217" s="16"/>
      <c r="E217" s="13" t="str">
        <f t="shared" ref="E217:H217" si="838">IF($D217="Public Bidding","Date Required",IF($D217="Shopping","n/a",IF($D217="Small Value Procurement","n/a",IF($D217="Lease of Venue","n/a",IF($D217="Agency to Agency","n/a",IF($D217="Direct Contracting","n/a",IF($D217="Emergency Cases","n/a",IF($D217=""," ","Check Mode of Proc"))))))))</f>
        <v/>
      </c>
      <c r="F217" s="13" t="str">
        <f t="shared" si="838"/>
        <v/>
      </c>
      <c r="G217" s="13" t="str">
        <f t="shared" si="838"/>
        <v/>
      </c>
      <c r="H217" s="13" t="str">
        <f t="shared" si="838"/>
        <v/>
      </c>
      <c r="I217" s="12" t="str">
        <f t="shared" ref="I217:J217" si="839">IF($D217="Public Bidding","Date Required",IF($D217="Shopping","Date Required",IF($D217="Small Value Procurement","Date Required",IF($D217="Lease of Venue","Date Required",IF($D217="Agency to Agency","Date Required",IF($D217="Direct Contracting","Date Required",IF($D217="Emergency Cases","Date Required",IF($D217=""," ","Check Mode of Proc"))))))))</f>
        <v/>
      </c>
      <c r="J217" s="12" t="str">
        <f t="shared" si="839"/>
        <v/>
      </c>
      <c r="K217" s="27" t="str">
        <f t="shared" si="1"/>
        <v/>
      </c>
      <c r="L217" s="12" t="str">
        <f t="shared" ref="L217:Q217" si="840">IF($D217="Public Bidding","Date Required",IF($D217="Shopping","Date Required",IF($D217="Small Value Procurement","Date Required",IF($D217="Lease of Venue","Date Required",IF($D217="Agency to Agency","Date Required",IF($D217="Direct Contracting","Date Required",IF($D217="Emergency Cases","Date Required",IF($D217=""," ","Check Mode of Proc"))))))))</f>
        <v/>
      </c>
      <c r="M217" s="12" t="str">
        <f t="shared" si="840"/>
        <v/>
      </c>
      <c r="N217" s="28" t="str">
        <f t="shared" si="840"/>
        <v/>
      </c>
      <c r="O217" s="28" t="str">
        <f t="shared" si="840"/>
        <v/>
      </c>
      <c r="P217" s="28" t="str">
        <f t="shared" si="840"/>
        <v/>
      </c>
      <c r="Q217" s="28" t="str">
        <f t="shared" si="840"/>
        <v/>
      </c>
      <c r="R217" s="36" t="s">
        <v>38</v>
      </c>
      <c r="S217" s="37">
        <f t="shared" si="496"/>
        <v>0</v>
      </c>
      <c r="T217" s="41"/>
      <c r="U217" s="43"/>
      <c r="V217" s="37">
        <f t="shared" si="226"/>
        <v>0</v>
      </c>
      <c r="W217" s="41"/>
      <c r="X217" s="43"/>
      <c r="Y217" s="36" t="str">
        <f t="shared" ref="Y217:AE217" si="841">IF($D217="Public Bidding","Date Required",IF($D217="Shopping","n/a",IF($D217="Small Value Procurement","n/a",IF($D217="Lease of Venue","n/a",IF($D217="Agency to Agency","n/a",IF($D217="Direct Contracting","n/a",IF($D217="Emergency Cases","n/a","Check Mode of Proc")))))))</f>
        <v>Check Mode of Proc</v>
      </c>
      <c r="Z217" s="36" t="str">
        <f t="shared" si="841"/>
        <v>Check Mode of Proc</v>
      </c>
      <c r="AA217" s="36" t="str">
        <f t="shared" si="841"/>
        <v>Check Mode of Proc</v>
      </c>
      <c r="AB217" s="36" t="str">
        <f t="shared" si="841"/>
        <v>Check Mode of Proc</v>
      </c>
      <c r="AC217" s="36" t="str">
        <f t="shared" si="841"/>
        <v>Check Mode of Proc</v>
      </c>
      <c r="AD217" s="36" t="str">
        <f t="shared" si="841"/>
        <v>Check Mode of Proc</v>
      </c>
      <c r="AE217" s="36" t="str">
        <f t="shared" si="841"/>
        <v>Check Mode of Proc</v>
      </c>
      <c r="AF217" s="50"/>
      <c r="AG217" s="64"/>
      <c r="AH217" s="12"/>
      <c r="AI217" s="18"/>
      <c r="AJ217" s="12"/>
      <c r="AK217" s="78"/>
      <c r="AL217" s="78"/>
      <c r="AM217" s="78"/>
      <c r="AN217" s="79"/>
      <c r="AO217" s="78"/>
      <c r="AP217" s="78"/>
      <c r="AQ217" s="78"/>
      <c r="AR217" s="78"/>
      <c r="AS217" s="78"/>
      <c r="AT217" s="78"/>
      <c r="AU217" s="78"/>
      <c r="AV217" s="78"/>
      <c r="AW217" s="78"/>
      <c r="AX217" s="83"/>
      <c r="AY217" s="78"/>
      <c r="AZ217" s="84"/>
      <c r="BA217" s="78"/>
      <c r="BB217" s="78"/>
      <c r="BC217" s="78"/>
    </row>
    <row r="218" spans="1:55" ht="39" customHeight="1">
      <c r="A218" s="10" t="str">
        <f>IF(C218=0,"  ",VLOOKUP(C218,CODES!$A$1:$B$143,2,FALSE))</f>
        <v/>
      </c>
      <c r="B218" s="18"/>
      <c r="C218" s="12"/>
      <c r="D218" s="16"/>
      <c r="E218" s="13" t="str">
        <f t="shared" ref="E218:H218" si="842">IF($D218="Public Bidding","Date Required",IF($D218="Shopping","n/a",IF($D218="Small Value Procurement","n/a",IF($D218="Lease of Venue","n/a",IF($D218="Agency to Agency","n/a",IF($D218="Direct Contracting","n/a",IF($D218="Emergency Cases","n/a",IF($D218=""," ","Check Mode of Proc"))))))))</f>
        <v/>
      </c>
      <c r="F218" s="13" t="str">
        <f t="shared" si="842"/>
        <v/>
      </c>
      <c r="G218" s="13" t="str">
        <f t="shared" si="842"/>
        <v/>
      </c>
      <c r="H218" s="13" t="str">
        <f t="shared" si="842"/>
        <v/>
      </c>
      <c r="I218" s="12" t="str">
        <f t="shared" ref="I218:J218" si="843">IF($D218="Public Bidding","Date Required",IF($D218="Shopping","Date Required",IF($D218="Small Value Procurement","Date Required",IF($D218="Lease of Venue","Date Required",IF($D218="Agency to Agency","Date Required",IF($D218="Direct Contracting","Date Required",IF($D218="Emergency Cases","Date Required",IF($D218=""," ","Check Mode of Proc"))))))))</f>
        <v/>
      </c>
      <c r="J218" s="12" t="str">
        <f t="shared" si="843"/>
        <v/>
      </c>
      <c r="K218" s="27" t="str">
        <f t="shared" si="1"/>
        <v/>
      </c>
      <c r="L218" s="12" t="str">
        <f t="shared" ref="L218:Q218" si="844">IF($D218="Public Bidding","Date Required",IF($D218="Shopping","Date Required",IF($D218="Small Value Procurement","Date Required",IF($D218="Lease of Venue","Date Required",IF($D218="Agency to Agency","Date Required",IF($D218="Direct Contracting","Date Required",IF($D218="Emergency Cases","Date Required",IF($D218=""," ","Check Mode of Proc"))))))))</f>
        <v/>
      </c>
      <c r="M218" s="12" t="str">
        <f t="shared" si="844"/>
        <v/>
      </c>
      <c r="N218" s="28" t="str">
        <f t="shared" si="844"/>
        <v/>
      </c>
      <c r="O218" s="28" t="str">
        <f t="shared" si="844"/>
        <v/>
      </c>
      <c r="P218" s="28" t="str">
        <f t="shared" si="844"/>
        <v/>
      </c>
      <c r="Q218" s="28" t="str">
        <f t="shared" si="844"/>
        <v/>
      </c>
      <c r="R218" s="36" t="s">
        <v>38</v>
      </c>
      <c r="S218" s="37">
        <f t="shared" si="496"/>
        <v>0</v>
      </c>
      <c r="T218" s="41"/>
      <c r="U218" s="43"/>
      <c r="V218" s="37">
        <f t="shared" si="226"/>
        <v>0</v>
      </c>
      <c r="W218" s="41"/>
      <c r="X218" s="43"/>
      <c r="Y218" s="36" t="str">
        <f t="shared" ref="Y218:AE218" si="845">IF($D218="Public Bidding","Date Required",IF($D218="Shopping","n/a",IF($D218="Small Value Procurement","n/a",IF($D218="Lease of Venue","n/a",IF($D218="Agency to Agency","n/a",IF($D218="Direct Contracting","n/a",IF($D218="Emergency Cases","n/a","Check Mode of Proc")))))))</f>
        <v>Check Mode of Proc</v>
      </c>
      <c r="Z218" s="36" t="str">
        <f t="shared" si="845"/>
        <v>Check Mode of Proc</v>
      </c>
      <c r="AA218" s="36" t="str">
        <f t="shared" si="845"/>
        <v>Check Mode of Proc</v>
      </c>
      <c r="AB218" s="36" t="str">
        <f t="shared" si="845"/>
        <v>Check Mode of Proc</v>
      </c>
      <c r="AC218" s="36" t="str">
        <f t="shared" si="845"/>
        <v>Check Mode of Proc</v>
      </c>
      <c r="AD218" s="36" t="str">
        <f t="shared" si="845"/>
        <v>Check Mode of Proc</v>
      </c>
      <c r="AE218" s="36" t="str">
        <f t="shared" si="845"/>
        <v>Check Mode of Proc</v>
      </c>
      <c r="AF218" s="50"/>
      <c r="AG218" s="64"/>
      <c r="AH218" s="12"/>
      <c r="AI218" s="18"/>
      <c r="AJ218" s="12"/>
      <c r="AK218" s="78"/>
      <c r="AL218" s="78"/>
      <c r="AM218" s="78"/>
      <c r="AN218" s="79"/>
      <c r="AO218" s="78"/>
      <c r="AP218" s="78"/>
      <c r="AQ218" s="78"/>
      <c r="AR218" s="78"/>
      <c r="AS218" s="78"/>
      <c r="AT218" s="78"/>
      <c r="AU218" s="78"/>
      <c r="AV218" s="78"/>
      <c r="AW218" s="78"/>
      <c r="AX218" s="83"/>
      <c r="AY218" s="78"/>
      <c r="AZ218" s="84"/>
      <c r="BA218" s="78"/>
      <c r="BB218" s="78"/>
      <c r="BC218" s="78"/>
    </row>
    <row r="219" spans="1:55" ht="39" customHeight="1">
      <c r="A219" s="10" t="str">
        <f>IF(C219=0,"  ",VLOOKUP(C219,CODES!$A$1:$B$143,2,FALSE))</f>
        <v/>
      </c>
      <c r="B219" s="18"/>
      <c r="C219" s="12"/>
      <c r="D219" s="16"/>
      <c r="E219" s="13" t="str">
        <f t="shared" ref="E219:H219" si="846">IF($D219="Public Bidding","Date Required",IF($D219="Shopping","n/a",IF($D219="Small Value Procurement","n/a",IF($D219="Lease of Venue","n/a",IF($D219="Agency to Agency","n/a",IF($D219="Direct Contracting","n/a",IF($D219="Emergency Cases","n/a",IF($D219=""," ","Check Mode of Proc"))))))))</f>
        <v/>
      </c>
      <c r="F219" s="13" t="str">
        <f t="shared" si="846"/>
        <v/>
      </c>
      <c r="G219" s="13" t="str">
        <f t="shared" si="846"/>
        <v/>
      </c>
      <c r="H219" s="13" t="str">
        <f t="shared" si="846"/>
        <v/>
      </c>
      <c r="I219" s="12" t="str">
        <f t="shared" ref="I219:J219" si="847">IF($D219="Public Bidding","Date Required",IF($D219="Shopping","Date Required",IF($D219="Small Value Procurement","Date Required",IF($D219="Lease of Venue","Date Required",IF($D219="Agency to Agency","Date Required",IF($D219="Direct Contracting","Date Required",IF($D219="Emergency Cases","Date Required",IF($D219=""," ","Check Mode of Proc"))))))))</f>
        <v/>
      </c>
      <c r="J219" s="12" t="str">
        <f t="shared" si="847"/>
        <v/>
      </c>
      <c r="K219" s="27" t="str">
        <f t="shared" si="1"/>
        <v/>
      </c>
      <c r="L219" s="12" t="str">
        <f t="shared" ref="L219:Q219" si="848">IF($D219="Public Bidding","Date Required",IF($D219="Shopping","Date Required",IF($D219="Small Value Procurement","Date Required",IF($D219="Lease of Venue","Date Required",IF($D219="Agency to Agency","Date Required",IF($D219="Direct Contracting","Date Required",IF($D219="Emergency Cases","Date Required",IF($D219=""," ","Check Mode of Proc"))))))))</f>
        <v/>
      </c>
      <c r="M219" s="12" t="str">
        <f t="shared" si="848"/>
        <v/>
      </c>
      <c r="N219" s="28" t="str">
        <f t="shared" si="848"/>
        <v/>
      </c>
      <c r="O219" s="28" t="str">
        <f t="shared" si="848"/>
        <v/>
      </c>
      <c r="P219" s="28" t="str">
        <f t="shared" si="848"/>
        <v/>
      </c>
      <c r="Q219" s="28" t="str">
        <f t="shared" si="848"/>
        <v/>
      </c>
      <c r="R219" s="36" t="s">
        <v>38</v>
      </c>
      <c r="S219" s="37">
        <f t="shared" si="496"/>
        <v>0</v>
      </c>
      <c r="T219" s="41"/>
      <c r="U219" s="43"/>
      <c r="V219" s="37">
        <f t="shared" si="226"/>
        <v>0</v>
      </c>
      <c r="W219" s="41"/>
      <c r="X219" s="43"/>
      <c r="Y219" s="36" t="str">
        <f t="shared" ref="Y219:AE219" si="849">IF($D219="Public Bidding","Date Required",IF($D219="Shopping","n/a",IF($D219="Small Value Procurement","n/a",IF($D219="Lease of Venue","n/a",IF($D219="Agency to Agency","n/a",IF($D219="Direct Contracting","n/a",IF($D219="Emergency Cases","n/a","Check Mode of Proc")))))))</f>
        <v>Check Mode of Proc</v>
      </c>
      <c r="Z219" s="36" t="str">
        <f t="shared" si="849"/>
        <v>Check Mode of Proc</v>
      </c>
      <c r="AA219" s="36" t="str">
        <f t="shared" si="849"/>
        <v>Check Mode of Proc</v>
      </c>
      <c r="AB219" s="36" t="str">
        <f t="shared" si="849"/>
        <v>Check Mode of Proc</v>
      </c>
      <c r="AC219" s="36" t="str">
        <f t="shared" si="849"/>
        <v>Check Mode of Proc</v>
      </c>
      <c r="AD219" s="36" t="str">
        <f t="shared" si="849"/>
        <v>Check Mode of Proc</v>
      </c>
      <c r="AE219" s="36" t="str">
        <f t="shared" si="849"/>
        <v>Check Mode of Proc</v>
      </c>
      <c r="AF219" s="50"/>
      <c r="AG219" s="64"/>
      <c r="AH219" s="12"/>
      <c r="AI219" s="18"/>
      <c r="AJ219" s="12"/>
      <c r="AK219" s="78"/>
      <c r="AL219" s="78"/>
      <c r="AM219" s="78"/>
      <c r="AN219" s="79"/>
      <c r="AO219" s="78"/>
      <c r="AP219" s="78"/>
      <c r="AQ219" s="78"/>
      <c r="AR219" s="78"/>
      <c r="AS219" s="78"/>
      <c r="AT219" s="78"/>
      <c r="AU219" s="78"/>
      <c r="AV219" s="78"/>
      <c r="AW219" s="78"/>
      <c r="AX219" s="83"/>
      <c r="AY219" s="78"/>
      <c r="AZ219" s="84"/>
      <c r="BA219" s="78"/>
      <c r="BB219" s="78"/>
      <c r="BC219" s="78"/>
    </row>
    <row r="220" spans="1:55" ht="39" customHeight="1">
      <c r="A220" s="10" t="str">
        <f>IF(C220=0,"  ",VLOOKUP(C220,CODES!$A$1:$B$143,2,FALSE))</f>
        <v/>
      </c>
      <c r="B220" s="18"/>
      <c r="C220" s="12"/>
      <c r="D220" s="16"/>
      <c r="E220" s="13" t="str">
        <f t="shared" ref="E220:H220" si="850">IF($D220="Public Bidding","Date Required",IF($D220="Shopping","n/a",IF($D220="Small Value Procurement","n/a",IF($D220="Lease of Venue","n/a",IF($D220="Agency to Agency","n/a",IF($D220="Direct Contracting","n/a",IF($D220="Emergency Cases","n/a",IF($D220=""," ","Check Mode of Proc"))))))))</f>
        <v/>
      </c>
      <c r="F220" s="13" t="str">
        <f t="shared" si="850"/>
        <v/>
      </c>
      <c r="G220" s="13" t="str">
        <f t="shared" si="850"/>
        <v/>
      </c>
      <c r="H220" s="13" t="str">
        <f t="shared" si="850"/>
        <v/>
      </c>
      <c r="I220" s="12" t="str">
        <f t="shared" ref="I220:J220" si="851">IF($D220="Public Bidding","Date Required",IF($D220="Shopping","Date Required",IF($D220="Small Value Procurement","Date Required",IF($D220="Lease of Venue","Date Required",IF($D220="Agency to Agency","Date Required",IF($D220="Direct Contracting","Date Required",IF($D220="Emergency Cases","Date Required",IF($D220=""," ","Check Mode of Proc"))))))))</f>
        <v/>
      </c>
      <c r="J220" s="12" t="str">
        <f t="shared" si="851"/>
        <v/>
      </c>
      <c r="K220" s="27" t="str">
        <f t="shared" si="1"/>
        <v/>
      </c>
      <c r="L220" s="12" t="str">
        <f t="shared" ref="L220:Q220" si="852">IF($D220="Public Bidding","Date Required",IF($D220="Shopping","Date Required",IF($D220="Small Value Procurement","Date Required",IF($D220="Lease of Venue","Date Required",IF($D220="Agency to Agency","Date Required",IF($D220="Direct Contracting","Date Required",IF($D220="Emergency Cases","Date Required",IF($D220=""," ","Check Mode of Proc"))))))))</f>
        <v/>
      </c>
      <c r="M220" s="12" t="str">
        <f t="shared" si="852"/>
        <v/>
      </c>
      <c r="N220" s="28" t="str">
        <f t="shared" si="852"/>
        <v/>
      </c>
      <c r="O220" s="28" t="str">
        <f t="shared" si="852"/>
        <v/>
      </c>
      <c r="P220" s="28" t="str">
        <f t="shared" si="852"/>
        <v/>
      </c>
      <c r="Q220" s="28" t="str">
        <f t="shared" si="852"/>
        <v/>
      </c>
      <c r="R220" s="36" t="s">
        <v>38</v>
      </c>
      <c r="S220" s="37">
        <f t="shared" si="496"/>
        <v>0</v>
      </c>
      <c r="T220" s="41"/>
      <c r="U220" s="43"/>
      <c r="V220" s="37">
        <f t="shared" si="226"/>
        <v>0</v>
      </c>
      <c r="W220" s="41"/>
      <c r="X220" s="43"/>
      <c r="Y220" s="36" t="str">
        <f t="shared" ref="Y220:AE220" si="853">IF($D220="Public Bidding","Date Required",IF($D220="Shopping","n/a",IF($D220="Small Value Procurement","n/a",IF($D220="Lease of Venue","n/a",IF($D220="Agency to Agency","n/a",IF($D220="Direct Contracting","n/a",IF($D220="Emergency Cases","n/a","Check Mode of Proc")))))))</f>
        <v>Check Mode of Proc</v>
      </c>
      <c r="Z220" s="36" t="str">
        <f t="shared" si="853"/>
        <v>Check Mode of Proc</v>
      </c>
      <c r="AA220" s="36" t="str">
        <f t="shared" si="853"/>
        <v>Check Mode of Proc</v>
      </c>
      <c r="AB220" s="36" t="str">
        <f t="shared" si="853"/>
        <v>Check Mode of Proc</v>
      </c>
      <c r="AC220" s="36" t="str">
        <f t="shared" si="853"/>
        <v>Check Mode of Proc</v>
      </c>
      <c r="AD220" s="36" t="str">
        <f t="shared" si="853"/>
        <v>Check Mode of Proc</v>
      </c>
      <c r="AE220" s="36" t="str">
        <f t="shared" si="853"/>
        <v>Check Mode of Proc</v>
      </c>
      <c r="AF220" s="50"/>
      <c r="AG220" s="64"/>
      <c r="AH220" s="12"/>
      <c r="AI220" s="18"/>
      <c r="AJ220" s="12"/>
      <c r="AK220" s="78"/>
      <c r="AL220" s="78"/>
      <c r="AM220" s="78"/>
      <c r="AN220" s="79"/>
      <c r="AO220" s="78"/>
      <c r="AP220" s="78"/>
      <c r="AQ220" s="78"/>
      <c r="AR220" s="78"/>
      <c r="AS220" s="78"/>
      <c r="AT220" s="78"/>
      <c r="AU220" s="78"/>
      <c r="AV220" s="78"/>
      <c r="AW220" s="78"/>
      <c r="AX220" s="83"/>
      <c r="AY220" s="78"/>
      <c r="AZ220" s="84"/>
      <c r="BA220" s="78"/>
      <c r="BB220" s="78"/>
      <c r="BC220" s="78"/>
    </row>
    <row r="221" spans="1:55" ht="39" customHeight="1">
      <c r="A221" s="10" t="str">
        <f>IF(C221=0,"  ",VLOOKUP(C221,CODES!$A$1:$B$143,2,FALSE))</f>
        <v/>
      </c>
      <c r="B221" s="18"/>
      <c r="C221" s="12"/>
      <c r="D221" s="16"/>
      <c r="E221" s="13" t="str">
        <f t="shared" ref="E221:H221" si="854">IF($D221="Public Bidding","Date Required",IF($D221="Shopping","n/a",IF($D221="Small Value Procurement","n/a",IF($D221="Lease of Venue","n/a",IF($D221="Agency to Agency","n/a",IF($D221="Direct Contracting","n/a",IF($D221="Emergency Cases","n/a",IF($D221=""," ","Check Mode of Proc"))))))))</f>
        <v/>
      </c>
      <c r="F221" s="13" t="str">
        <f t="shared" si="854"/>
        <v/>
      </c>
      <c r="G221" s="13" t="str">
        <f t="shared" si="854"/>
        <v/>
      </c>
      <c r="H221" s="13" t="str">
        <f t="shared" si="854"/>
        <v/>
      </c>
      <c r="I221" s="12" t="str">
        <f t="shared" ref="I221:J221" si="855">IF($D221="Public Bidding","Date Required",IF($D221="Shopping","Date Required",IF($D221="Small Value Procurement","Date Required",IF($D221="Lease of Venue","Date Required",IF($D221="Agency to Agency","Date Required",IF($D221="Direct Contracting","Date Required",IF($D221="Emergency Cases","Date Required",IF($D221=""," ","Check Mode of Proc"))))))))</f>
        <v/>
      </c>
      <c r="J221" s="12" t="str">
        <f t="shared" si="855"/>
        <v/>
      </c>
      <c r="K221" s="27" t="str">
        <f t="shared" si="1"/>
        <v/>
      </c>
      <c r="L221" s="12" t="str">
        <f t="shared" ref="L221:Q221" si="856">IF($D221="Public Bidding","Date Required",IF($D221="Shopping","Date Required",IF($D221="Small Value Procurement","Date Required",IF($D221="Lease of Venue","Date Required",IF($D221="Agency to Agency","Date Required",IF($D221="Direct Contracting","Date Required",IF($D221="Emergency Cases","Date Required",IF($D221=""," ","Check Mode of Proc"))))))))</f>
        <v/>
      </c>
      <c r="M221" s="12" t="str">
        <f t="shared" si="856"/>
        <v/>
      </c>
      <c r="N221" s="28" t="str">
        <f t="shared" si="856"/>
        <v/>
      </c>
      <c r="O221" s="28" t="str">
        <f t="shared" si="856"/>
        <v/>
      </c>
      <c r="P221" s="28" t="str">
        <f t="shared" si="856"/>
        <v/>
      </c>
      <c r="Q221" s="28" t="str">
        <f t="shared" si="856"/>
        <v/>
      </c>
      <c r="R221" s="36" t="s">
        <v>38</v>
      </c>
      <c r="S221" s="37">
        <f t="shared" si="496"/>
        <v>0</v>
      </c>
      <c r="T221" s="41"/>
      <c r="U221" s="43"/>
      <c r="V221" s="37">
        <f t="shared" si="226"/>
        <v>0</v>
      </c>
      <c r="W221" s="41"/>
      <c r="X221" s="43"/>
      <c r="Y221" s="36" t="str">
        <f t="shared" ref="Y221:AE221" si="857">IF($D221="Public Bidding","Date Required",IF($D221="Shopping","n/a",IF($D221="Small Value Procurement","n/a",IF($D221="Lease of Venue","n/a",IF($D221="Agency to Agency","n/a",IF($D221="Direct Contracting","n/a",IF($D221="Emergency Cases","n/a","Check Mode of Proc")))))))</f>
        <v>Check Mode of Proc</v>
      </c>
      <c r="Z221" s="36" t="str">
        <f t="shared" si="857"/>
        <v>Check Mode of Proc</v>
      </c>
      <c r="AA221" s="36" t="str">
        <f t="shared" si="857"/>
        <v>Check Mode of Proc</v>
      </c>
      <c r="AB221" s="36" t="str">
        <f t="shared" si="857"/>
        <v>Check Mode of Proc</v>
      </c>
      <c r="AC221" s="36" t="str">
        <f t="shared" si="857"/>
        <v>Check Mode of Proc</v>
      </c>
      <c r="AD221" s="36" t="str">
        <f t="shared" si="857"/>
        <v>Check Mode of Proc</v>
      </c>
      <c r="AE221" s="36" t="str">
        <f t="shared" si="857"/>
        <v>Check Mode of Proc</v>
      </c>
      <c r="AF221" s="50"/>
      <c r="AG221" s="64"/>
      <c r="AH221" s="12"/>
      <c r="AI221" s="18"/>
      <c r="AJ221" s="12"/>
      <c r="AK221" s="78"/>
      <c r="AL221" s="78"/>
      <c r="AM221" s="78"/>
      <c r="AN221" s="79"/>
      <c r="AO221" s="78"/>
      <c r="AP221" s="78"/>
      <c r="AQ221" s="78"/>
      <c r="AR221" s="78"/>
      <c r="AS221" s="78"/>
      <c r="AT221" s="78"/>
      <c r="AU221" s="78"/>
      <c r="AV221" s="78"/>
      <c r="AW221" s="78"/>
      <c r="AX221" s="83"/>
      <c r="AY221" s="78"/>
      <c r="AZ221" s="84"/>
      <c r="BA221" s="78"/>
      <c r="BB221" s="78"/>
      <c r="BC221" s="78"/>
    </row>
    <row r="222" spans="1:55" ht="39" customHeight="1">
      <c r="A222" s="10" t="str">
        <f>IF(C222=0,"  ",VLOOKUP(C222,CODES!$A$1:$B$143,2,FALSE))</f>
        <v/>
      </c>
      <c r="B222" s="18"/>
      <c r="C222" s="12"/>
      <c r="D222" s="16"/>
      <c r="E222" s="13" t="str">
        <f t="shared" ref="E222:H222" si="858">IF($D222="Public Bidding","Date Required",IF($D222="Shopping","n/a",IF($D222="Small Value Procurement","n/a",IF($D222="Lease of Venue","n/a",IF($D222="Agency to Agency","n/a",IF($D222="Direct Contracting","n/a",IF($D222="Emergency Cases","n/a",IF($D222=""," ","Check Mode of Proc"))))))))</f>
        <v/>
      </c>
      <c r="F222" s="13" t="str">
        <f t="shared" si="858"/>
        <v/>
      </c>
      <c r="G222" s="13" t="str">
        <f t="shared" si="858"/>
        <v/>
      </c>
      <c r="H222" s="13" t="str">
        <f t="shared" si="858"/>
        <v/>
      </c>
      <c r="I222" s="12" t="str">
        <f t="shared" ref="I222:J222" si="859">IF($D222="Public Bidding","Date Required",IF($D222="Shopping","Date Required",IF($D222="Small Value Procurement","Date Required",IF($D222="Lease of Venue","Date Required",IF($D222="Agency to Agency","Date Required",IF($D222="Direct Contracting","Date Required",IF($D222="Emergency Cases","Date Required",IF($D222=""," ","Check Mode of Proc"))))))))</f>
        <v/>
      </c>
      <c r="J222" s="12" t="str">
        <f t="shared" si="859"/>
        <v/>
      </c>
      <c r="K222" s="27" t="str">
        <f t="shared" si="1"/>
        <v/>
      </c>
      <c r="L222" s="12" t="str">
        <f t="shared" ref="L222:Q222" si="860">IF($D222="Public Bidding","Date Required",IF($D222="Shopping","Date Required",IF($D222="Small Value Procurement","Date Required",IF($D222="Lease of Venue","Date Required",IF($D222="Agency to Agency","Date Required",IF($D222="Direct Contracting","Date Required",IF($D222="Emergency Cases","Date Required",IF($D222=""," ","Check Mode of Proc"))))))))</f>
        <v/>
      </c>
      <c r="M222" s="12" t="str">
        <f t="shared" si="860"/>
        <v/>
      </c>
      <c r="N222" s="28" t="str">
        <f t="shared" si="860"/>
        <v/>
      </c>
      <c r="O222" s="28" t="str">
        <f t="shared" si="860"/>
        <v/>
      </c>
      <c r="P222" s="28" t="str">
        <f t="shared" si="860"/>
        <v/>
      </c>
      <c r="Q222" s="28" t="str">
        <f t="shared" si="860"/>
        <v/>
      </c>
      <c r="R222" s="36" t="s">
        <v>38</v>
      </c>
      <c r="S222" s="37">
        <f t="shared" si="496"/>
        <v>0</v>
      </c>
      <c r="T222" s="41"/>
      <c r="U222" s="43"/>
      <c r="V222" s="37">
        <f t="shared" si="226"/>
        <v>0</v>
      </c>
      <c r="W222" s="41"/>
      <c r="X222" s="43"/>
      <c r="Y222" s="36" t="str">
        <f t="shared" ref="Y222:AE222" si="861">IF($D222="Public Bidding","Date Required",IF($D222="Shopping","n/a",IF($D222="Small Value Procurement","n/a",IF($D222="Lease of Venue","n/a",IF($D222="Agency to Agency","n/a",IF($D222="Direct Contracting","n/a",IF($D222="Emergency Cases","n/a","Check Mode of Proc")))))))</f>
        <v>Check Mode of Proc</v>
      </c>
      <c r="Z222" s="36" t="str">
        <f t="shared" si="861"/>
        <v>Check Mode of Proc</v>
      </c>
      <c r="AA222" s="36" t="str">
        <f t="shared" si="861"/>
        <v>Check Mode of Proc</v>
      </c>
      <c r="AB222" s="36" t="str">
        <f t="shared" si="861"/>
        <v>Check Mode of Proc</v>
      </c>
      <c r="AC222" s="36" t="str">
        <f t="shared" si="861"/>
        <v>Check Mode of Proc</v>
      </c>
      <c r="AD222" s="36" t="str">
        <f t="shared" si="861"/>
        <v>Check Mode of Proc</v>
      </c>
      <c r="AE222" s="36" t="str">
        <f t="shared" si="861"/>
        <v>Check Mode of Proc</v>
      </c>
      <c r="AF222" s="50"/>
      <c r="AG222" s="64"/>
      <c r="AH222" s="12"/>
      <c r="AI222" s="18"/>
      <c r="AJ222" s="12"/>
      <c r="AK222" s="78"/>
      <c r="AL222" s="78"/>
      <c r="AM222" s="78"/>
      <c r="AN222" s="79"/>
      <c r="AO222" s="78"/>
      <c r="AP222" s="78"/>
      <c r="AQ222" s="78"/>
      <c r="AR222" s="78"/>
      <c r="AS222" s="78"/>
      <c r="AT222" s="78"/>
      <c r="AU222" s="78"/>
      <c r="AV222" s="78"/>
      <c r="AW222" s="78"/>
      <c r="AX222" s="83"/>
      <c r="AY222" s="78"/>
      <c r="AZ222" s="84"/>
      <c r="BA222" s="78"/>
      <c r="BB222" s="78"/>
      <c r="BC222" s="78"/>
    </row>
    <row r="223" spans="1:55" ht="39" customHeight="1">
      <c r="A223" s="10" t="str">
        <f>IF(C223=0,"  ",VLOOKUP(C223,CODES!$A$1:$B$143,2,FALSE))</f>
        <v/>
      </c>
      <c r="B223" s="18"/>
      <c r="C223" s="12"/>
      <c r="D223" s="16"/>
      <c r="E223" s="13" t="str">
        <f t="shared" ref="E223:H223" si="862">IF($D223="Public Bidding","Date Required",IF($D223="Shopping","n/a",IF($D223="Small Value Procurement","n/a",IF($D223="Lease of Venue","n/a",IF($D223="Agency to Agency","n/a",IF($D223="Direct Contracting","n/a",IF($D223="Emergency Cases","n/a",IF($D223=""," ","Check Mode of Proc"))))))))</f>
        <v/>
      </c>
      <c r="F223" s="13" t="str">
        <f t="shared" si="862"/>
        <v/>
      </c>
      <c r="G223" s="13" t="str">
        <f t="shared" si="862"/>
        <v/>
      </c>
      <c r="H223" s="13" t="str">
        <f t="shared" si="862"/>
        <v/>
      </c>
      <c r="I223" s="12" t="str">
        <f t="shared" ref="I223:J223" si="863">IF($D223="Public Bidding","Date Required",IF($D223="Shopping","Date Required",IF($D223="Small Value Procurement","Date Required",IF($D223="Lease of Venue","Date Required",IF($D223="Agency to Agency","Date Required",IF($D223="Direct Contracting","Date Required",IF($D223="Emergency Cases","Date Required",IF($D223=""," ","Check Mode of Proc"))))))))</f>
        <v/>
      </c>
      <c r="J223" s="12" t="str">
        <f t="shared" si="863"/>
        <v/>
      </c>
      <c r="K223" s="27" t="str">
        <f t="shared" si="1"/>
        <v/>
      </c>
      <c r="L223" s="12" t="str">
        <f t="shared" ref="L223:Q223" si="864">IF($D223="Public Bidding","Date Required",IF($D223="Shopping","Date Required",IF($D223="Small Value Procurement","Date Required",IF($D223="Lease of Venue","Date Required",IF($D223="Agency to Agency","Date Required",IF($D223="Direct Contracting","Date Required",IF($D223="Emergency Cases","Date Required",IF($D223=""," ","Check Mode of Proc"))))))))</f>
        <v/>
      </c>
      <c r="M223" s="12" t="str">
        <f t="shared" si="864"/>
        <v/>
      </c>
      <c r="N223" s="28" t="str">
        <f t="shared" si="864"/>
        <v/>
      </c>
      <c r="O223" s="28" t="str">
        <f t="shared" si="864"/>
        <v/>
      </c>
      <c r="P223" s="28" t="str">
        <f t="shared" si="864"/>
        <v/>
      </c>
      <c r="Q223" s="28" t="str">
        <f t="shared" si="864"/>
        <v/>
      </c>
      <c r="R223" s="36" t="s">
        <v>38</v>
      </c>
      <c r="S223" s="37">
        <f t="shared" si="496"/>
        <v>0</v>
      </c>
      <c r="T223" s="41"/>
      <c r="U223" s="43"/>
      <c r="V223" s="37">
        <f t="shared" si="226"/>
        <v>0</v>
      </c>
      <c r="W223" s="41"/>
      <c r="X223" s="43"/>
      <c r="Y223" s="36" t="str">
        <f t="shared" ref="Y223:AE223" si="865">IF($D223="Public Bidding","Date Required",IF($D223="Shopping","n/a",IF($D223="Small Value Procurement","n/a",IF($D223="Lease of Venue","n/a",IF($D223="Agency to Agency","n/a",IF($D223="Direct Contracting","n/a",IF($D223="Emergency Cases","n/a","Check Mode of Proc")))))))</f>
        <v>Check Mode of Proc</v>
      </c>
      <c r="Z223" s="36" t="str">
        <f t="shared" si="865"/>
        <v>Check Mode of Proc</v>
      </c>
      <c r="AA223" s="36" t="str">
        <f t="shared" si="865"/>
        <v>Check Mode of Proc</v>
      </c>
      <c r="AB223" s="36" t="str">
        <f t="shared" si="865"/>
        <v>Check Mode of Proc</v>
      </c>
      <c r="AC223" s="36" t="str">
        <f t="shared" si="865"/>
        <v>Check Mode of Proc</v>
      </c>
      <c r="AD223" s="36" t="str">
        <f t="shared" si="865"/>
        <v>Check Mode of Proc</v>
      </c>
      <c r="AE223" s="36" t="str">
        <f t="shared" si="865"/>
        <v>Check Mode of Proc</v>
      </c>
      <c r="AF223" s="50"/>
      <c r="AG223" s="64"/>
      <c r="AH223" s="12"/>
      <c r="AI223" s="18"/>
      <c r="AJ223" s="12"/>
      <c r="AK223" s="78"/>
      <c r="AL223" s="78"/>
      <c r="AM223" s="78"/>
      <c r="AN223" s="79"/>
      <c r="AO223" s="78"/>
      <c r="AP223" s="78"/>
      <c r="AQ223" s="78"/>
      <c r="AR223" s="78"/>
      <c r="AS223" s="78"/>
      <c r="AT223" s="78"/>
      <c r="AU223" s="78"/>
      <c r="AV223" s="78"/>
      <c r="AW223" s="78"/>
      <c r="AX223" s="83"/>
      <c r="AY223" s="78"/>
      <c r="AZ223" s="84"/>
      <c r="BA223" s="78"/>
      <c r="BB223" s="78"/>
      <c r="BC223" s="78"/>
    </row>
    <row r="224" spans="1:55" ht="51" customHeight="1">
      <c r="A224" s="10" t="str">
        <f>IF(C224=0,"  ",VLOOKUP(C224,CODES!$A$1:$B$143,2,FALSE))</f>
        <v/>
      </c>
      <c r="B224" s="18"/>
      <c r="C224" s="12"/>
      <c r="D224" s="16"/>
      <c r="E224" s="13" t="str">
        <f t="shared" ref="E224:H224" si="866">IF($D224="Public Bidding","Date Required",IF($D224="Shopping","n/a",IF($D224="Small Value Procurement","n/a",IF($D224="Lease of Venue","n/a",IF($D224="Agency to Agency","n/a",IF($D224="Direct Contracting","n/a",IF($D224="Emergency Cases","n/a",IF($D224=""," ","Check Mode of Proc"))))))))</f>
        <v/>
      </c>
      <c r="F224" s="13" t="str">
        <f t="shared" si="866"/>
        <v/>
      </c>
      <c r="G224" s="13" t="str">
        <f t="shared" si="866"/>
        <v/>
      </c>
      <c r="H224" s="13" t="str">
        <f t="shared" si="866"/>
        <v/>
      </c>
      <c r="I224" s="12" t="str">
        <f t="shared" ref="I224:J224" si="867">IF($D224="Public Bidding","Date Required",IF($D224="Shopping","Date Required",IF($D224="Small Value Procurement","Date Required",IF($D224="Lease of Venue","Date Required",IF($D224="Agency to Agency","Date Required",IF($D224="Direct Contracting","Date Required",IF($D224="Emergency Cases","Date Required",IF($D224=""," ","Check Mode of Proc"))))))))</f>
        <v/>
      </c>
      <c r="J224" s="12" t="str">
        <f t="shared" si="867"/>
        <v/>
      </c>
      <c r="K224" s="27" t="str">
        <f t="shared" si="1"/>
        <v/>
      </c>
      <c r="L224" s="12" t="str">
        <f t="shared" ref="L224:Q224" si="868">IF($D224="Public Bidding","Date Required",IF($D224="Shopping","Date Required",IF($D224="Small Value Procurement","Date Required",IF($D224="Lease of Venue","Date Required",IF($D224="Agency to Agency","Date Required",IF($D224="Direct Contracting","Date Required",IF($D224="Emergency Cases","Date Required",IF($D224=""," ","Check Mode of Proc"))))))))</f>
        <v/>
      </c>
      <c r="M224" s="12" t="str">
        <f t="shared" si="868"/>
        <v/>
      </c>
      <c r="N224" s="28" t="str">
        <f t="shared" si="868"/>
        <v/>
      </c>
      <c r="O224" s="28" t="str">
        <f t="shared" si="868"/>
        <v/>
      </c>
      <c r="P224" s="28" t="str">
        <f t="shared" si="868"/>
        <v/>
      </c>
      <c r="Q224" s="28" t="str">
        <f t="shared" si="868"/>
        <v/>
      </c>
      <c r="R224" s="36" t="s">
        <v>38</v>
      </c>
      <c r="S224" s="37">
        <f t="shared" si="496"/>
        <v>0</v>
      </c>
      <c r="T224" s="41"/>
      <c r="U224" s="43"/>
      <c r="V224" s="37">
        <f t="shared" si="226"/>
        <v>0</v>
      </c>
      <c r="W224" s="41"/>
      <c r="X224" s="43"/>
      <c r="Y224" s="36" t="str">
        <f t="shared" ref="Y224:AE224" si="869">IF($D224="Public Bidding","Date Required",IF($D224="Shopping","n/a",IF($D224="Small Value Procurement","n/a",IF($D224="Lease of Venue","n/a",IF($D224="Agency to Agency","n/a",IF($D224="Direct Contracting","n/a",IF($D224="Emergency Cases","n/a","Check Mode of Proc")))))))</f>
        <v>Check Mode of Proc</v>
      </c>
      <c r="Z224" s="36" t="str">
        <f t="shared" si="869"/>
        <v>Check Mode of Proc</v>
      </c>
      <c r="AA224" s="36" t="str">
        <f t="shared" si="869"/>
        <v>Check Mode of Proc</v>
      </c>
      <c r="AB224" s="36" t="str">
        <f t="shared" si="869"/>
        <v>Check Mode of Proc</v>
      </c>
      <c r="AC224" s="36" t="str">
        <f t="shared" si="869"/>
        <v>Check Mode of Proc</v>
      </c>
      <c r="AD224" s="36" t="str">
        <f t="shared" si="869"/>
        <v>Check Mode of Proc</v>
      </c>
      <c r="AE224" s="36" t="str">
        <f t="shared" si="869"/>
        <v>Check Mode of Proc</v>
      </c>
      <c r="AF224" s="50"/>
      <c r="AG224" s="64"/>
      <c r="AH224" s="12"/>
      <c r="AI224" s="18"/>
      <c r="AJ224" s="12"/>
      <c r="AK224" s="78"/>
      <c r="AL224" s="78"/>
      <c r="AM224" s="78"/>
      <c r="AN224" s="79"/>
      <c r="AO224" s="78"/>
      <c r="AP224" s="78"/>
      <c r="AQ224" s="78"/>
      <c r="AR224" s="78"/>
      <c r="AS224" s="78"/>
      <c r="AT224" s="78"/>
      <c r="AU224" s="78"/>
      <c r="AV224" s="78"/>
      <c r="AW224" s="78"/>
      <c r="AX224" s="83"/>
      <c r="AY224" s="78"/>
      <c r="AZ224" s="84"/>
      <c r="BA224" s="78"/>
      <c r="BB224" s="78"/>
      <c r="BC224" s="78"/>
    </row>
    <row r="225" spans="1:55" ht="39" customHeight="1">
      <c r="A225" s="10" t="str">
        <f>IF(C225=0,"  ",VLOOKUP(C225,CODES!$A$1:$B$143,2,FALSE))</f>
        <v/>
      </c>
      <c r="B225" s="18"/>
      <c r="C225" s="12"/>
      <c r="D225" s="16"/>
      <c r="E225" s="13" t="str">
        <f t="shared" ref="E225:H225" si="870">IF($D225="Public Bidding","Date Required",IF($D225="Shopping","n/a",IF($D225="Small Value Procurement","n/a",IF($D225="Lease of Venue","n/a",IF($D225="Agency to Agency","n/a",IF($D225="Direct Contracting","n/a",IF($D225="Emergency Cases","n/a",IF($D225=""," ","Check Mode of Proc"))))))))</f>
        <v/>
      </c>
      <c r="F225" s="13" t="str">
        <f t="shared" si="870"/>
        <v/>
      </c>
      <c r="G225" s="13" t="str">
        <f t="shared" si="870"/>
        <v/>
      </c>
      <c r="H225" s="13" t="str">
        <f t="shared" si="870"/>
        <v/>
      </c>
      <c r="I225" s="12" t="str">
        <f t="shared" ref="I225:J225" si="871">IF($D225="Public Bidding","Date Required",IF($D225="Shopping","Date Required",IF($D225="Small Value Procurement","Date Required",IF($D225="Lease of Venue","Date Required",IF($D225="Agency to Agency","Date Required",IF($D225="Direct Contracting","Date Required",IF($D225="Emergency Cases","Date Required",IF($D225=""," ","Check Mode of Proc"))))))))</f>
        <v/>
      </c>
      <c r="J225" s="12" t="str">
        <f t="shared" si="871"/>
        <v/>
      </c>
      <c r="K225" s="27" t="str">
        <f t="shared" si="1"/>
        <v/>
      </c>
      <c r="L225" s="12" t="str">
        <f t="shared" ref="L225:Q225" si="872">IF($D225="Public Bidding","Date Required",IF($D225="Shopping","Date Required",IF($D225="Small Value Procurement","Date Required",IF($D225="Lease of Venue","Date Required",IF($D225="Agency to Agency","Date Required",IF($D225="Direct Contracting","Date Required",IF($D225="Emergency Cases","Date Required",IF($D225=""," ","Check Mode of Proc"))))))))</f>
        <v/>
      </c>
      <c r="M225" s="12" t="str">
        <f t="shared" si="872"/>
        <v/>
      </c>
      <c r="N225" s="28" t="str">
        <f t="shared" si="872"/>
        <v/>
      </c>
      <c r="O225" s="28" t="str">
        <f t="shared" si="872"/>
        <v/>
      </c>
      <c r="P225" s="28" t="str">
        <f t="shared" si="872"/>
        <v/>
      </c>
      <c r="Q225" s="28" t="str">
        <f t="shared" si="872"/>
        <v/>
      </c>
      <c r="R225" s="36" t="s">
        <v>38</v>
      </c>
      <c r="S225" s="37">
        <f t="shared" si="496"/>
        <v>0</v>
      </c>
      <c r="T225" s="41"/>
      <c r="U225" s="43"/>
      <c r="V225" s="37">
        <f t="shared" si="226"/>
        <v>0</v>
      </c>
      <c r="W225" s="41"/>
      <c r="X225" s="43"/>
      <c r="Y225" s="36" t="str">
        <f t="shared" ref="Y225:AE225" si="873">IF($D225="Public Bidding","Date Required",IF($D225="Shopping","n/a",IF($D225="Small Value Procurement","n/a",IF($D225="Lease of Venue","n/a",IF($D225="Agency to Agency","n/a",IF($D225="Direct Contracting","n/a",IF($D225="Emergency Cases","n/a","Check Mode of Proc")))))))</f>
        <v>Check Mode of Proc</v>
      </c>
      <c r="Z225" s="36" t="str">
        <f t="shared" si="873"/>
        <v>Check Mode of Proc</v>
      </c>
      <c r="AA225" s="36" t="str">
        <f t="shared" si="873"/>
        <v>Check Mode of Proc</v>
      </c>
      <c r="AB225" s="36" t="str">
        <f t="shared" si="873"/>
        <v>Check Mode of Proc</v>
      </c>
      <c r="AC225" s="36" t="str">
        <f t="shared" si="873"/>
        <v>Check Mode of Proc</v>
      </c>
      <c r="AD225" s="36" t="str">
        <f t="shared" si="873"/>
        <v>Check Mode of Proc</v>
      </c>
      <c r="AE225" s="36" t="str">
        <f t="shared" si="873"/>
        <v>Check Mode of Proc</v>
      </c>
      <c r="AF225" s="50"/>
      <c r="AG225" s="64"/>
      <c r="AH225" s="12"/>
      <c r="AI225" s="18"/>
      <c r="AJ225" s="12"/>
      <c r="AK225" s="78"/>
      <c r="AL225" s="78"/>
      <c r="AM225" s="78"/>
      <c r="AN225" s="79"/>
      <c r="AO225" s="78"/>
      <c r="AP225" s="78"/>
      <c r="AQ225" s="78"/>
      <c r="AR225" s="78"/>
      <c r="AS225" s="78"/>
      <c r="AT225" s="78"/>
      <c r="AU225" s="78"/>
      <c r="AV225" s="78"/>
      <c r="AW225" s="78"/>
      <c r="AX225" s="83"/>
      <c r="AY225" s="78"/>
      <c r="AZ225" s="84"/>
      <c r="BA225" s="78"/>
      <c r="BB225" s="78"/>
      <c r="BC225" s="78"/>
    </row>
    <row r="226" spans="1:55" ht="39" customHeight="1">
      <c r="A226" s="10" t="str">
        <f>IF(C226=0,"  ",VLOOKUP(C226,CODES!$A$1:$B$143,2,FALSE))</f>
        <v/>
      </c>
      <c r="B226" s="18"/>
      <c r="C226" s="12"/>
      <c r="D226" s="16"/>
      <c r="E226" s="13" t="str">
        <f t="shared" ref="E226:H226" si="874">IF($D226="Public Bidding","Date Required",IF($D226="Shopping","n/a",IF($D226="Small Value Procurement","n/a",IF($D226="Lease of Venue","n/a",IF($D226="Agency to Agency","n/a",IF($D226="Direct Contracting","n/a",IF($D226="Emergency Cases","n/a",IF($D226=""," ","Check Mode of Proc"))))))))</f>
        <v/>
      </c>
      <c r="F226" s="13" t="str">
        <f t="shared" si="874"/>
        <v/>
      </c>
      <c r="G226" s="13" t="str">
        <f t="shared" si="874"/>
        <v/>
      </c>
      <c r="H226" s="13" t="str">
        <f t="shared" si="874"/>
        <v/>
      </c>
      <c r="I226" s="12" t="str">
        <f t="shared" ref="I226:J226" si="875">IF($D226="Public Bidding","Date Required",IF($D226="Shopping","Date Required",IF($D226="Small Value Procurement","Date Required",IF($D226="Lease of Venue","Date Required",IF($D226="Agency to Agency","Date Required",IF($D226="Direct Contracting","Date Required",IF($D226="Emergency Cases","Date Required",IF($D226=""," ","Check Mode of Proc"))))))))</f>
        <v/>
      </c>
      <c r="J226" s="12" t="str">
        <f t="shared" si="875"/>
        <v/>
      </c>
      <c r="K226" s="27" t="str">
        <f t="shared" si="1"/>
        <v/>
      </c>
      <c r="L226" s="12" t="str">
        <f t="shared" ref="L226:Q226" si="876">IF($D226="Public Bidding","Date Required",IF($D226="Shopping","Date Required",IF($D226="Small Value Procurement","Date Required",IF($D226="Lease of Venue","Date Required",IF($D226="Agency to Agency","Date Required",IF($D226="Direct Contracting","Date Required",IF($D226="Emergency Cases","Date Required",IF($D226=""," ","Check Mode of Proc"))))))))</f>
        <v/>
      </c>
      <c r="M226" s="12" t="str">
        <f t="shared" si="876"/>
        <v/>
      </c>
      <c r="N226" s="28" t="str">
        <f t="shared" si="876"/>
        <v/>
      </c>
      <c r="O226" s="28" t="str">
        <f t="shared" si="876"/>
        <v/>
      </c>
      <c r="P226" s="28" t="str">
        <f t="shared" si="876"/>
        <v/>
      </c>
      <c r="Q226" s="28" t="str">
        <f t="shared" si="876"/>
        <v/>
      </c>
      <c r="R226" s="36" t="s">
        <v>38</v>
      </c>
      <c r="S226" s="37">
        <f t="shared" si="496"/>
        <v>0</v>
      </c>
      <c r="T226" s="41"/>
      <c r="U226" s="43"/>
      <c r="V226" s="37">
        <f t="shared" si="226"/>
        <v>0</v>
      </c>
      <c r="W226" s="41"/>
      <c r="X226" s="43"/>
      <c r="Y226" s="36" t="str">
        <f t="shared" ref="Y226:AE226" si="877">IF($D226="Public Bidding","Date Required",IF($D226="Shopping","n/a",IF($D226="Small Value Procurement","n/a",IF($D226="Lease of Venue","n/a",IF($D226="Agency to Agency","n/a",IF($D226="Direct Contracting","n/a",IF($D226="Emergency Cases","n/a","Check Mode of Proc")))))))</f>
        <v>Check Mode of Proc</v>
      </c>
      <c r="Z226" s="36" t="str">
        <f t="shared" si="877"/>
        <v>Check Mode of Proc</v>
      </c>
      <c r="AA226" s="36" t="str">
        <f t="shared" si="877"/>
        <v>Check Mode of Proc</v>
      </c>
      <c r="AB226" s="36" t="str">
        <f t="shared" si="877"/>
        <v>Check Mode of Proc</v>
      </c>
      <c r="AC226" s="36" t="str">
        <f t="shared" si="877"/>
        <v>Check Mode of Proc</v>
      </c>
      <c r="AD226" s="36" t="str">
        <f t="shared" si="877"/>
        <v>Check Mode of Proc</v>
      </c>
      <c r="AE226" s="36" t="str">
        <f t="shared" si="877"/>
        <v>Check Mode of Proc</v>
      </c>
      <c r="AF226" s="50"/>
      <c r="AG226" s="64"/>
      <c r="AH226" s="12"/>
      <c r="AI226" s="18"/>
      <c r="AJ226" s="12"/>
      <c r="AK226" s="78"/>
      <c r="AL226" s="78"/>
      <c r="AM226" s="78"/>
      <c r="AN226" s="79"/>
      <c r="AO226" s="78"/>
      <c r="AP226" s="78"/>
      <c r="AQ226" s="78"/>
      <c r="AR226" s="78"/>
      <c r="AS226" s="78"/>
      <c r="AT226" s="78"/>
      <c r="AU226" s="78"/>
      <c r="AV226" s="78"/>
      <c r="AW226" s="78"/>
      <c r="AX226" s="83"/>
      <c r="AY226" s="78"/>
      <c r="AZ226" s="84"/>
      <c r="BA226" s="78"/>
      <c r="BB226" s="78"/>
      <c r="BC226" s="78"/>
    </row>
    <row r="227" spans="1:55" ht="39" customHeight="1">
      <c r="A227" s="10" t="str">
        <f>IF(C227=0,"  ",VLOOKUP(C227,CODES!$A$1:$B$143,2,FALSE))</f>
        <v/>
      </c>
      <c r="B227" s="18"/>
      <c r="C227" s="12"/>
      <c r="D227" s="16"/>
      <c r="E227" s="13" t="str">
        <f t="shared" ref="E227:H227" si="878">IF($D227="Public Bidding","Date Required",IF($D227="Shopping","n/a",IF($D227="Small Value Procurement","n/a",IF($D227="Lease of Venue","n/a",IF($D227="Agency to Agency","n/a",IF($D227="Direct Contracting","n/a",IF($D227="Emergency Cases","n/a",IF($D227=""," ","Check Mode of Proc"))))))))</f>
        <v/>
      </c>
      <c r="F227" s="13" t="str">
        <f t="shared" si="878"/>
        <v/>
      </c>
      <c r="G227" s="13" t="str">
        <f t="shared" si="878"/>
        <v/>
      </c>
      <c r="H227" s="13" t="str">
        <f t="shared" si="878"/>
        <v/>
      </c>
      <c r="I227" s="12" t="str">
        <f t="shared" ref="I227:J227" si="879">IF($D227="Public Bidding","Date Required",IF($D227="Shopping","Date Required",IF($D227="Small Value Procurement","Date Required",IF($D227="Lease of Venue","Date Required",IF($D227="Agency to Agency","Date Required",IF($D227="Direct Contracting","Date Required",IF($D227="Emergency Cases","Date Required",IF($D227=""," ","Check Mode of Proc"))))))))</f>
        <v/>
      </c>
      <c r="J227" s="12" t="str">
        <f t="shared" si="879"/>
        <v/>
      </c>
      <c r="K227" s="27" t="str">
        <f t="shared" si="1"/>
        <v/>
      </c>
      <c r="L227" s="12" t="str">
        <f t="shared" ref="L227:Q227" si="880">IF($D227="Public Bidding","Date Required",IF($D227="Shopping","Date Required",IF($D227="Small Value Procurement","Date Required",IF($D227="Lease of Venue","Date Required",IF($D227="Agency to Agency","Date Required",IF($D227="Direct Contracting","Date Required",IF($D227="Emergency Cases","Date Required",IF($D227=""," ","Check Mode of Proc"))))))))</f>
        <v/>
      </c>
      <c r="M227" s="12" t="str">
        <f t="shared" si="880"/>
        <v/>
      </c>
      <c r="N227" s="28" t="str">
        <f t="shared" si="880"/>
        <v/>
      </c>
      <c r="O227" s="28" t="str">
        <f t="shared" si="880"/>
        <v/>
      </c>
      <c r="P227" s="28" t="str">
        <f t="shared" si="880"/>
        <v/>
      </c>
      <c r="Q227" s="28" t="str">
        <f t="shared" si="880"/>
        <v/>
      </c>
      <c r="R227" s="36" t="s">
        <v>38</v>
      </c>
      <c r="S227" s="37">
        <f t="shared" si="496"/>
        <v>0</v>
      </c>
      <c r="T227" s="41"/>
      <c r="U227" s="43"/>
      <c r="V227" s="37">
        <f t="shared" si="226"/>
        <v>0</v>
      </c>
      <c r="W227" s="41"/>
      <c r="X227" s="43"/>
      <c r="Y227" s="36" t="str">
        <f t="shared" ref="Y227:AE227" si="881">IF($D227="Public Bidding","Date Required",IF($D227="Shopping","n/a",IF($D227="Small Value Procurement","n/a",IF($D227="Lease of Venue","n/a",IF($D227="Agency to Agency","n/a",IF($D227="Direct Contracting","n/a",IF($D227="Emergency Cases","n/a","Check Mode of Proc")))))))</f>
        <v>Check Mode of Proc</v>
      </c>
      <c r="Z227" s="36" t="str">
        <f t="shared" si="881"/>
        <v>Check Mode of Proc</v>
      </c>
      <c r="AA227" s="36" t="str">
        <f t="shared" si="881"/>
        <v>Check Mode of Proc</v>
      </c>
      <c r="AB227" s="36" t="str">
        <f t="shared" si="881"/>
        <v>Check Mode of Proc</v>
      </c>
      <c r="AC227" s="36" t="str">
        <f t="shared" si="881"/>
        <v>Check Mode of Proc</v>
      </c>
      <c r="AD227" s="36" t="str">
        <f t="shared" si="881"/>
        <v>Check Mode of Proc</v>
      </c>
      <c r="AE227" s="36" t="str">
        <f t="shared" si="881"/>
        <v>Check Mode of Proc</v>
      </c>
      <c r="AF227" s="50"/>
      <c r="AG227" s="64"/>
      <c r="AH227" s="12"/>
      <c r="AI227" s="18"/>
      <c r="AJ227" s="12"/>
      <c r="AK227" s="78"/>
      <c r="AL227" s="78"/>
      <c r="AM227" s="78"/>
      <c r="AN227" s="79"/>
      <c r="AO227" s="78"/>
      <c r="AP227" s="78"/>
      <c r="AQ227" s="78"/>
      <c r="AR227" s="78"/>
      <c r="AS227" s="78"/>
      <c r="AT227" s="78"/>
      <c r="AU227" s="78"/>
      <c r="AV227" s="78"/>
      <c r="AW227" s="78"/>
      <c r="AX227" s="83"/>
      <c r="AY227" s="78"/>
      <c r="AZ227" s="84"/>
      <c r="BA227" s="78"/>
      <c r="BB227" s="78"/>
      <c r="BC227" s="78"/>
    </row>
    <row r="228" spans="1:55" ht="39" customHeight="1">
      <c r="A228" s="10" t="str">
        <f>IF(C228=0,"  ",VLOOKUP(C228,CODES!$A$1:$B$143,2,FALSE))</f>
        <v/>
      </c>
      <c r="B228" s="98"/>
      <c r="C228" s="12"/>
      <c r="D228" s="16"/>
      <c r="E228" s="13" t="str">
        <f t="shared" ref="E228:H228" si="882">IF($D228="Public Bidding","Date Required",IF($D228="Shopping","n/a",IF($D228="Small Value Procurement","n/a",IF($D228="Lease of Venue","n/a",IF($D228="Agency to Agency","n/a",IF($D228="Direct Contracting","n/a",IF($D228="Emergency Cases","n/a",IF($D228=""," ","Check Mode of Proc"))))))))</f>
        <v/>
      </c>
      <c r="F228" s="13" t="str">
        <f t="shared" si="882"/>
        <v/>
      </c>
      <c r="G228" s="13" t="str">
        <f t="shared" si="882"/>
        <v/>
      </c>
      <c r="H228" s="13" t="str">
        <f t="shared" si="882"/>
        <v/>
      </c>
      <c r="I228" s="12" t="str">
        <f t="shared" ref="I228:J228" si="883">IF($D228="Public Bidding","Date Required",IF($D228="Shopping","Date Required",IF($D228="Small Value Procurement","Date Required",IF($D228="Lease of Venue","Date Required",IF($D228="Agency to Agency","Date Required",IF($D228="Direct Contracting","Date Required",IF($D228="Emergency Cases","Date Required",IF($D228=""," ","Check Mode of Proc"))))))))</f>
        <v/>
      </c>
      <c r="J228" s="12" t="str">
        <f t="shared" si="883"/>
        <v/>
      </c>
      <c r="K228" s="27" t="str">
        <f t="shared" si="1"/>
        <v/>
      </c>
      <c r="L228" s="12" t="str">
        <f t="shared" ref="L228:Q228" si="884">IF($D228="Public Bidding","Date Required",IF($D228="Shopping","Date Required",IF($D228="Small Value Procurement","Date Required",IF($D228="Lease of Venue","Date Required",IF($D228="Agency to Agency","Date Required",IF($D228="Direct Contracting","Date Required",IF($D228="Emergency Cases","Date Required",IF($D228=""," ","Check Mode of Proc"))))))))</f>
        <v/>
      </c>
      <c r="M228" s="12" t="str">
        <f t="shared" si="884"/>
        <v/>
      </c>
      <c r="N228" s="28" t="str">
        <f t="shared" si="884"/>
        <v/>
      </c>
      <c r="O228" s="28" t="str">
        <f t="shared" si="884"/>
        <v/>
      </c>
      <c r="P228" s="28" t="str">
        <f t="shared" si="884"/>
        <v/>
      </c>
      <c r="Q228" s="28" t="str">
        <f t="shared" si="884"/>
        <v/>
      </c>
      <c r="R228" s="36" t="s">
        <v>38</v>
      </c>
      <c r="S228" s="37">
        <f t="shared" si="496"/>
        <v>0</v>
      </c>
      <c r="T228" s="41"/>
      <c r="U228" s="43"/>
      <c r="V228" s="37">
        <f t="shared" si="226"/>
        <v>0</v>
      </c>
      <c r="W228" s="41"/>
      <c r="X228" s="43"/>
      <c r="Y228" s="36" t="str">
        <f t="shared" ref="Y228:AE228" si="885">IF($D228="Public Bidding","Date Required",IF($D228="Shopping","n/a",IF($D228="Small Value Procurement","n/a",IF($D228="Lease of Venue","n/a",IF($D228="Agency to Agency","n/a",IF($D228="Direct Contracting","n/a",IF($D228="Emergency Cases","n/a","Check Mode of Proc")))))))</f>
        <v>Check Mode of Proc</v>
      </c>
      <c r="Z228" s="36" t="str">
        <f t="shared" si="885"/>
        <v>Check Mode of Proc</v>
      </c>
      <c r="AA228" s="36" t="str">
        <f t="shared" si="885"/>
        <v>Check Mode of Proc</v>
      </c>
      <c r="AB228" s="36" t="str">
        <f t="shared" si="885"/>
        <v>Check Mode of Proc</v>
      </c>
      <c r="AC228" s="36" t="str">
        <f t="shared" si="885"/>
        <v>Check Mode of Proc</v>
      </c>
      <c r="AD228" s="36" t="str">
        <f t="shared" si="885"/>
        <v>Check Mode of Proc</v>
      </c>
      <c r="AE228" s="36" t="str">
        <f t="shared" si="885"/>
        <v>Check Mode of Proc</v>
      </c>
      <c r="AF228" s="50"/>
      <c r="AG228" s="64"/>
      <c r="AH228" s="12"/>
      <c r="AI228" s="18"/>
      <c r="AJ228" s="12"/>
      <c r="AK228" s="78"/>
      <c r="AL228" s="78"/>
      <c r="AM228" s="78"/>
      <c r="AN228" s="79"/>
      <c r="AO228" s="78"/>
      <c r="AP228" s="78"/>
      <c r="AQ228" s="78"/>
      <c r="AR228" s="78"/>
      <c r="AS228" s="78"/>
      <c r="AT228" s="78"/>
      <c r="AU228" s="78"/>
      <c r="AV228" s="78"/>
      <c r="AW228" s="78"/>
      <c r="AX228" s="83"/>
      <c r="AY228" s="78"/>
      <c r="AZ228" s="84"/>
      <c r="BA228" s="78"/>
      <c r="BB228" s="78"/>
      <c r="BC228" s="78"/>
    </row>
    <row r="229" spans="1:55" ht="48.75" customHeight="1">
      <c r="A229" s="10" t="str">
        <f>IF(C229=0,"  ",VLOOKUP(C229,CODES!$A$1:$B$143,2,FALSE))</f>
        <v/>
      </c>
      <c r="B229" s="18"/>
      <c r="C229" s="12"/>
      <c r="D229" s="16"/>
      <c r="E229" s="13" t="str">
        <f t="shared" ref="E229:H229" si="886">IF($D229="Public Bidding","Date Required",IF($D229="Shopping","n/a",IF($D229="Small Value Procurement","n/a",IF($D229="Lease of Venue","n/a",IF($D229="Agency to Agency","n/a",IF($D229="Direct Contracting","n/a",IF($D229="Emergency Cases","n/a",IF($D229=""," ","Check Mode of Proc"))))))))</f>
        <v/>
      </c>
      <c r="F229" s="13" t="str">
        <f t="shared" si="886"/>
        <v/>
      </c>
      <c r="G229" s="13" t="str">
        <f t="shared" si="886"/>
        <v/>
      </c>
      <c r="H229" s="13" t="str">
        <f t="shared" si="886"/>
        <v/>
      </c>
      <c r="I229" s="12" t="str">
        <f t="shared" ref="I229:J229" si="887">IF($D229="Public Bidding","Date Required",IF($D229="Shopping","Date Required",IF($D229="Small Value Procurement","Date Required",IF($D229="Lease of Venue","Date Required",IF($D229="Agency to Agency","Date Required",IF($D229="Direct Contracting","Date Required",IF($D229="Emergency Cases","Date Required",IF($D229=""," ","Check Mode of Proc"))))))))</f>
        <v/>
      </c>
      <c r="J229" s="12" t="str">
        <f t="shared" si="887"/>
        <v/>
      </c>
      <c r="K229" s="27" t="str">
        <f t="shared" si="1"/>
        <v/>
      </c>
      <c r="L229" s="12" t="str">
        <f t="shared" ref="L229:Q229" si="888">IF($D229="Public Bidding","Date Required",IF($D229="Shopping","Date Required",IF($D229="Small Value Procurement","Date Required",IF($D229="Lease of Venue","Date Required",IF($D229="Agency to Agency","Date Required",IF($D229="Direct Contracting","Date Required",IF($D229="Emergency Cases","Date Required",IF($D229=""," ","Check Mode of Proc"))))))))</f>
        <v/>
      </c>
      <c r="M229" s="12" t="str">
        <f t="shared" si="888"/>
        <v/>
      </c>
      <c r="N229" s="28" t="str">
        <f t="shared" si="888"/>
        <v/>
      </c>
      <c r="O229" s="28" t="str">
        <f t="shared" si="888"/>
        <v/>
      </c>
      <c r="P229" s="28" t="str">
        <f t="shared" si="888"/>
        <v/>
      </c>
      <c r="Q229" s="28" t="str">
        <f t="shared" si="888"/>
        <v/>
      </c>
      <c r="R229" s="36" t="s">
        <v>38</v>
      </c>
      <c r="S229" s="37">
        <f t="shared" si="496"/>
        <v>0</v>
      </c>
      <c r="T229" s="41"/>
      <c r="U229" s="43"/>
      <c r="V229" s="37">
        <f t="shared" si="226"/>
        <v>0</v>
      </c>
      <c r="W229" s="41"/>
      <c r="X229" s="43"/>
      <c r="Y229" s="36" t="str">
        <f t="shared" ref="Y229:AE229" si="889">IF($D229="Public Bidding","Date Required",IF($D229="Shopping","n/a",IF($D229="Small Value Procurement","n/a",IF($D229="Lease of Venue","n/a",IF($D229="Agency to Agency","n/a",IF($D229="Direct Contracting","n/a",IF($D229="Emergency Cases","n/a","Check Mode of Proc")))))))</f>
        <v>Check Mode of Proc</v>
      </c>
      <c r="Z229" s="36" t="str">
        <f t="shared" si="889"/>
        <v>Check Mode of Proc</v>
      </c>
      <c r="AA229" s="36" t="str">
        <f t="shared" si="889"/>
        <v>Check Mode of Proc</v>
      </c>
      <c r="AB229" s="36" t="str">
        <f t="shared" si="889"/>
        <v>Check Mode of Proc</v>
      </c>
      <c r="AC229" s="36" t="str">
        <f t="shared" si="889"/>
        <v>Check Mode of Proc</v>
      </c>
      <c r="AD229" s="36" t="str">
        <f t="shared" si="889"/>
        <v>Check Mode of Proc</v>
      </c>
      <c r="AE229" s="36" t="str">
        <f t="shared" si="889"/>
        <v>Check Mode of Proc</v>
      </c>
      <c r="AF229" s="50"/>
      <c r="AG229" s="64"/>
      <c r="AH229" s="12"/>
      <c r="AI229" s="18"/>
      <c r="AJ229" s="12"/>
      <c r="AK229" s="78"/>
      <c r="AL229" s="78"/>
      <c r="AM229" s="78"/>
      <c r="AN229" s="79"/>
      <c r="AO229" s="78"/>
      <c r="AP229" s="78"/>
      <c r="AQ229" s="78"/>
      <c r="AR229" s="78"/>
      <c r="AS229" s="78"/>
      <c r="AT229" s="78"/>
      <c r="AU229" s="78"/>
      <c r="AV229" s="78"/>
      <c r="AW229" s="78"/>
      <c r="AX229" s="83"/>
      <c r="AY229" s="78"/>
      <c r="AZ229" s="84"/>
      <c r="BA229" s="78"/>
      <c r="BB229" s="78"/>
      <c r="BC229" s="78"/>
    </row>
    <row r="230" spans="1:55" ht="48.75" customHeight="1">
      <c r="A230" s="10" t="str">
        <f>IF(C230=0,"  ",VLOOKUP(C230,CODES!$A$1:$B$143,2,FALSE))</f>
        <v/>
      </c>
      <c r="B230" s="18"/>
      <c r="C230" s="12"/>
      <c r="D230" s="16"/>
      <c r="E230" s="13" t="str">
        <f t="shared" ref="E230:H230" si="890">IF($D230="Public Bidding","Date Required",IF($D230="Shopping","n/a",IF($D230="Small Value Procurement","n/a",IF($D230="Lease of Venue","n/a",IF($D230="Agency to Agency","n/a",IF($D230="Direct Contracting","n/a",IF($D230="Emergency Cases","n/a",IF($D230=""," ","Check Mode of Proc"))))))))</f>
        <v/>
      </c>
      <c r="F230" s="13" t="str">
        <f t="shared" si="890"/>
        <v/>
      </c>
      <c r="G230" s="13" t="str">
        <f t="shared" si="890"/>
        <v/>
      </c>
      <c r="H230" s="13" t="str">
        <f t="shared" si="890"/>
        <v/>
      </c>
      <c r="I230" s="12" t="str">
        <f t="shared" ref="I230:J230" si="891">IF($D230="Public Bidding","Date Required",IF($D230="Shopping","Date Required",IF($D230="Small Value Procurement","Date Required",IF($D230="Lease of Venue","Date Required",IF($D230="Agency to Agency","Date Required",IF($D230="Direct Contracting","Date Required",IF($D230="Emergency Cases","Date Required",IF($D230=""," ","Check Mode of Proc"))))))))</f>
        <v/>
      </c>
      <c r="J230" s="12" t="str">
        <f t="shared" si="891"/>
        <v/>
      </c>
      <c r="K230" s="27" t="str">
        <f t="shared" si="1"/>
        <v/>
      </c>
      <c r="L230" s="12" t="str">
        <f t="shared" ref="L230:Q230" si="892">IF($D230="Public Bidding","Date Required",IF($D230="Shopping","Date Required",IF($D230="Small Value Procurement","Date Required",IF($D230="Lease of Venue","Date Required",IF($D230="Agency to Agency","Date Required",IF($D230="Direct Contracting","Date Required",IF($D230="Emergency Cases","Date Required",IF($D230=""," ","Check Mode of Proc"))))))))</f>
        <v/>
      </c>
      <c r="M230" s="12" t="str">
        <f t="shared" si="892"/>
        <v/>
      </c>
      <c r="N230" s="28" t="str">
        <f t="shared" si="892"/>
        <v/>
      </c>
      <c r="O230" s="28" t="str">
        <f t="shared" si="892"/>
        <v/>
      </c>
      <c r="P230" s="28" t="str">
        <f t="shared" si="892"/>
        <v/>
      </c>
      <c r="Q230" s="28" t="str">
        <f t="shared" si="892"/>
        <v/>
      </c>
      <c r="R230" s="36" t="s">
        <v>38</v>
      </c>
      <c r="S230" s="37">
        <f t="shared" si="496"/>
        <v>0</v>
      </c>
      <c r="T230" s="41"/>
      <c r="U230" s="43"/>
      <c r="V230" s="37">
        <f t="shared" si="226"/>
        <v>0</v>
      </c>
      <c r="W230" s="41"/>
      <c r="X230" s="43"/>
      <c r="Y230" s="36" t="str">
        <f t="shared" ref="Y230:AE230" si="893">IF($D230="Public Bidding","Date Required",IF($D230="Shopping","n/a",IF($D230="Small Value Procurement","n/a",IF($D230="Lease of Venue","n/a",IF($D230="Agency to Agency","n/a",IF($D230="Direct Contracting","n/a",IF($D230="Emergency Cases","n/a","Check Mode of Proc")))))))</f>
        <v>Check Mode of Proc</v>
      </c>
      <c r="Z230" s="36" t="str">
        <f t="shared" si="893"/>
        <v>Check Mode of Proc</v>
      </c>
      <c r="AA230" s="36" t="str">
        <f t="shared" si="893"/>
        <v>Check Mode of Proc</v>
      </c>
      <c r="AB230" s="36" t="str">
        <f t="shared" si="893"/>
        <v>Check Mode of Proc</v>
      </c>
      <c r="AC230" s="36" t="str">
        <f t="shared" si="893"/>
        <v>Check Mode of Proc</v>
      </c>
      <c r="AD230" s="36" t="str">
        <f t="shared" si="893"/>
        <v>Check Mode of Proc</v>
      </c>
      <c r="AE230" s="36" t="str">
        <f t="shared" si="893"/>
        <v>Check Mode of Proc</v>
      </c>
      <c r="AF230" s="50"/>
      <c r="AG230" s="64"/>
      <c r="AH230" s="12"/>
      <c r="AI230" s="18"/>
      <c r="AJ230" s="12"/>
      <c r="AK230" s="78"/>
      <c r="AL230" s="78"/>
      <c r="AM230" s="78"/>
      <c r="AN230" s="79"/>
      <c r="AO230" s="78"/>
      <c r="AP230" s="78"/>
      <c r="AQ230" s="78"/>
      <c r="AR230" s="78"/>
      <c r="AS230" s="78"/>
      <c r="AT230" s="78"/>
      <c r="AU230" s="78"/>
      <c r="AV230" s="78"/>
      <c r="AW230" s="78"/>
      <c r="AX230" s="83"/>
      <c r="AY230" s="78"/>
      <c r="AZ230" s="84"/>
      <c r="BA230" s="78"/>
      <c r="BB230" s="78"/>
      <c r="BC230" s="78"/>
    </row>
    <row r="231" spans="1:55" ht="39" customHeight="1">
      <c r="A231" s="10" t="str">
        <f>IF(C231=0,"  ",VLOOKUP(C231,CODES!$A$1:$B$143,2,FALSE))</f>
        <v/>
      </c>
      <c r="B231" s="18"/>
      <c r="C231" s="12"/>
      <c r="D231" s="16"/>
      <c r="E231" s="13" t="str">
        <f t="shared" ref="E231:H231" si="894">IF($D231="Public Bidding","Date Required",IF($D231="Shopping","n/a",IF($D231="Small Value Procurement","n/a",IF($D231="Lease of Venue","n/a",IF($D231="Agency to Agency","n/a",IF($D231="Direct Contracting","n/a",IF($D231="Emergency Cases","n/a",IF($D231=""," ","Check Mode of Proc"))))))))</f>
        <v/>
      </c>
      <c r="F231" s="13" t="str">
        <f t="shared" si="894"/>
        <v/>
      </c>
      <c r="G231" s="13" t="str">
        <f t="shared" si="894"/>
        <v/>
      </c>
      <c r="H231" s="13" t="str">
        <f t="shared" si="894"/>
        <v/>
      </c>
      <c r="I231" s="12" t="str">
        <f t="shared" ref="I231:J231" si="895">IF($D231="Public Bidding","Date Required",IF($D231="Shopping","Date Required",IF($D231="Small Value Procurement","Date Required",IF($D231="Lease of Venue","Date Required",IF($D231="Agency to Agency","Date Required",IF($D231="Direct Contracting","Date Required",IF($D231="Emergency Cases","Date Required",IF($D231=""," ","Check Mode of Proc"))))))))</f>
        <v/>
      </c>
      <c r="J231" s="12" t="str">
        <f t="shared" si="895"/>
        <v/>
      </c>
      <c r="K231" s="27" t="str">
        <f t="shared" si="1"/>
        <v/>
      </c>
      <c r="L231" s="12" t="str">
        <f t="shared" ref="L231:Q231" si="896">IF($D231="Public Bidding","Date Required",IF($D231="Shopping","Date Required",IF($D231="Small Value Procurement","Date Required",IF($D231="Lease of Venue","Date Required",IF($D231="Agency to Agency","Date Required",IF($D231="Direct Contracting","Date Required",IF($D231="Emergency Cases","Date Required",IF($D231=""," ","Check Mode of Proc"))))))))</f>
        <v/>
      </c>
      <c r="M231" s="12" t="str">
        <f t="shared" si="896"/>
        <v/>
      </c>
      <c r="N231" s="28" t="str">
        <f t="shared" si="896"/>
        <v/>
      </c>
      <c r="O231" s="28" t="str">
        <f t="shared" si="896"/>
        <v/>
      </c>
      <c r="P231" s="28" t="str">
        <f t="shared" si="896"/>
        <v/>
      </c>
      <c r="Q231" s="28" t="str">
        <f t="shared" si="896"/>
        <v/>
      </c>
      <c r="R231" s="36" t="s">
        <v>38</v>
      </c>
      <c r="S231" s="37">
        <f t="shared" si="496"/>
        <v>0</v>
      </c>
      <c r="T231" s="41"/>
      <c r="U231" s="43"/>
      <c r="V231" s="37">
        <f t="shared" si="226"/>
        <v>0</v>
      </c>
      <c r="W231" s="41"/>
      <c r="X231" s="43"/>
      <c r="Y231" s="36" t="str">
        <f t="shared" ref="Y231:AE231" si="897">IF($D231="Public Bidding","Date Required",IF($D231="Shopping","n/a",IF($D231="Small Value Procurement","n/a",IF($D231="Lease of Venue","n/a",IF($D231="Agency to Agency","n/a",IF($D231="Direct Contracting","n/a",IF($D231="Emergency Cases","n/a","Check Mode of Proc")))))))</f>
        <v>Check Mode of Proc</v>
      </c>
      <c r="Z231" s="36" t="str">
        <f t="shared" si="897"/>
        <v>Check Mode of Proc</v>
      </c>
      <c r="AA231" s="36" t="str">
        <f t="shared" si="897"/>
        <v>Check Mode of Proc</v>
      </c>
      <c r="AB231" s="36" t="str">
        <f t="shared" si="897"/>
        <v>Check Mode of Proc</v>
      </c>
      <c r="AC231" s="36" t="str">
        <f t="shared" si="897"/>
        <v>Check Mode of Proc</v>
      </c>
      <c r="AD231" s="36" t="str">
        <f t="shared" si="897"/>
        <v>Check Mode of Proc</v>
      </c>
      <c r="AE231" s="36" t="str">
        <f t="shared" si="897"/>
        <v>Check Mode of Proc</v>
      </c>
      <c r="AF231" s="50"/>
      <c r="AG231" s="64"/>
      <c r="AH231" s="12"/>
      <c r="AI231" s="18"/>
      <c r="AJ231" s="12"/>
      <c r="AK231" s="78"/>
      <c r="AL231" s="78"/>
      <c r="AM231" s="78"/>
      <c r="AN231" s="79"/>
      <c r="AO231" s="78"/>
      <c r="AP231" s="78"/>
      <c r="AQ231" s="78"/>
      <c r="AR231" s="78"/>
      <c r="AS231" s="78"/>
      <c r="AT231" s="78"/>
      <c r="AU231" s="78"/>
      <c r="AV231" s="78"/>
      <c r="AW231" s="78"/>
      <c r="AX231" s="83"/>
      <c r="AY231" s="78"/>
      <c r="AZ231" s="84"/>
      <c r="BA231" s="78"/>
      <c r="BB231" s="78"/>
      <c r="BC231" s="78"/>
    </row>
    <row r="232" spans="1:55" ht="39" customHeight="1">
      <c r="A232" s="10" t="str">
        <f>IF(C232=0,"  ",VLOOKUP(C232,CODES!$A$1:$B$143,2,FALSE))</f>
        <v/>
      </c>
      <c r="B232" s="18"/>
      <c r="C232" s="12"/>
      <c r="D232" s="16"/>
      <c r="E232" s="13" t="str">
        <f t="shared" ref="E232:H232" si="898">IF($D232="Public Bidding","Date Required",IF($D232="Shopping","n/a",IF($D232="Small Value Procurement","n/a",IF($D232="Lease of Venue","n/a",IF($D232="Agency to Agency","n/a",IF($D232="Direct Contracting","n/a",IF($D232="Emergency Cases","n/a",IF($D232=""," ","Check Mode of Proc"))))))))</f>
        <v/>
      </c>
      <c r="F232" s="13" t="str">
        <f t="shared" si="898"/>
        <v/>
      </c>
      <c r="G232" s="13" t="str">
        <f t="shared" si="898"/>
        <v/>
      </c>
      <c r="H232" s="13" t="str">
        <f t="shared" si="898"/>
        <v/>
      </c>
      <c r="I232" s="12" t="str">
        <f t="shared" ref="I232:J232" si="899">IF($D232="Public Bidding","Date Required",IF($D232="Shopping","Date Required",IF($D232="Small Value Procurement","Date Required",IF($D232="Lease of Venue","Date Required",IF($D232="Agency to Agency","Date Required",IF($D232="Direct Contracting","Date Required",IF($D232="Emergency Cases","Date Required",IF($D232=""," ","Check Mode of Proc"))))))))</f>
        <v/>
      </c>
      <c r="J232" s="12" t="str">
        <f t="shared" si="899"/>
        <v/>
      </c>
      <c r="K232" s="27" t="str">
        <f t="shared" si="1"/>
        <v/>
      </c>
      <c r="L232" s="12" t="str">
        <f t="shared" ref="L232:Q232" si="900">IF($D232="Public Bidding","Date Required",IF($D232="Shopping","Date Required",IF($D232="Small Value Procurement","Date Required",IF($D232="Lease of Venue","Date Required",IF($D232="Agency to Agency","Date Required",IF($D232="Direct Contracting","Date Required",IF($D232="Emergency Cases","Date Required",IF($D232=""," ","Check Mode of Proc"))))))))</f>
        <v/>
      </c>
      <c r="M232" s="12" t="str">
        <f t="shared" si="900"/>
        <v/>
      </c>
      <c r="N232" s="28" t="str">
        <f t="shared" si="900"/>
        <v/>
      </c>
      <c r="O232" s="28" t="str">
        <f t="shared" si="900"/>
        <v/>
      </c>
      <c r="P232" s="28" t="str">
        <f t="shared" si="900"/>
        <v/>
      </c>
      <c r="Q232" s="28" t="str">
        <f t="shared" si="900"/>
        <v/>
      </c>
      <c r="R232" s="36" t="s">
        <v>38</v>
      </c>
      <c r="S232" s="37">
        <f t="shared" si="496"/>
        <v>0</v>
      </c>
      <c r="T232" s="41"/>
      <c r="U232" s="43"/>
      <c r="V232" s="37">
        <f t="shared" si="226"/>
        <v>0</v>
      </c>
      <c r="W232" s="41"/>
      <c r="X232" s="43"/>
      <c r="Y232" s="36" t="str">
        <f t="shared" ref="Y232:AE232" si="901">IF($D232="Public Bidding","Date Required",IF($D232="Shopping","n/a",IF($D232="Small Value Procurement","n/a",IF($D232="Lease of Venue","n/a",IF($D232="Agency to Agency","n/a",IF($D232="Direct Contracting","n/a",IF($D232="Emergency Cases","n/a","Check Mode of Proc")))))))</f>
        <v>Check Mode of Proc</v>
      </c>
      <c r="Z232" s="36" t="str">
        <f t="shared" si="901"/>
        <v>Check Mode of Proc</v>
      </c>
      <c r="AA232" s="36" t="str">
        <f t="shared" si="901"/>
        <v>Check Mode of Proc</v>
      </c>
      <c r="AB232" s="36" t="str">
        <f t="shared" si="901"/>
        <v>Check Mode of Proc</v>
      </c>
      <c r="AC232" s="36" t="str">
        <f t="shared" si="901"/>
        <v>Check Mode of Proc</v>
      </c>
      <c r="AD232" s="36" t="str">
        <f t="shared" si="901"/>
        <v>Check Mode of Proc</v>
      </c>
      <c r="AE232" s="36" t="str">
        <f t="shared" si="901"/>
        <v>Check Mode of Proc</v>
      </c>
      <c r="AF232" s="50"/>
      <c r="AG232" s="64"/>
      <c r="AH232" s="12"/>
      <c r="AI232" s="18"/>
      <c r="AJ232" s="12"/>
      <c r="AK232" s="78"/>
      <c r="AL232" s="78"/>
      <c r="AM232" s="78"/>
      <c r="AN232" s="79"/>
      <c r="AO232" s="78"/>
      <c r="AP232" s="78"/>
      <c r="AQ232" s="78"/>
      <c r="AR232" s="78"/>
      <c r="AS232" s="78"/>
      <c r="AT232" s="78"/>
      <c r="AU232" s="78"/>
      <c r="AV232" s="78"/>
      <c r="AW232" s="78"/>
      <c r="AX232" s="83"/>
      <c r="AY232" s="78"/>
      <c r="AZ232" s="84"/>
      <c r="BA232" s="78"/>
      <c r="BB232" s="78"/>
      <c r="BC232" s="78"/>
    </row>
    <row r="233" spans="1:55" ht="48.75" customHeight="1">
      <c r="A233" s="10" t="str">
        <f>IF(C233=0,"  ",VLOOKUP(C233,CODES!$A$1:$B$143,2,FALSE))</f>
        <v/>
      </c>
      <c r="B233" s="18"/>
      <c r="C233" s="12"/>
      <c r="D233" s="16"/>
      <c r="E233" s="13" t="str">
        <f t="shared" ref="E233:H233" si="902">IF($D233="Public Bidding","Date Required",IF($D233="Shopping","n/a",IF($D233="Small Value Procurement","n/a",IF($D233="Lease of Venue","n/a",IF($D233="Agency to Agency","n/a",IF($D233="Direct Contracting","n/a",IF($D233="Emergency Cases","n/a",IF($D233=""," ","Check Mode of Proc"))))))))</f>
        <v/>
      </c>
      <c r="F233" s="13" t="str">
        <f t="shared" si="902"/>
        <v/>
      </c>
      <c r="G233" s="13" t="str">
        <f t="shared" si="902"/>
        <v/>
      </c>
      <c r="H233" s="13" t="str">
        <f t="shared" si="902"/>
        <v/>
      </c>
      <c r="I233" s="12" t="str">
        <f t="shared" ref="I233:J233" si="903">IF($D233="Public Bidding","Date Required",IF($D233="Shopping","Date Required",IF($D233="Small Value Procurement","Date Required",IF($D233="Lease of Venue","Date Required",IF($D233="Agency to Agency","Date Required",IF($D233="Direct Contracting","Date Required",IF($D233="Emergency Cases","Date Required",IF($D233=""," ","Check Mode of Proc"))))))))</f>
        <v/>
      </c>
      <c r="J233" s="12" t="str">
        <f t="shared" si="903"/>
        <v/>
      </c>
      <c r="K233" s="27" t="str">
        <f t="shared" si="1"/>
        <v/>
      </c>
      <c r="L233" s="12" t="str">
        <f t="shared" ref="L233:Q233" si="904">IF($D233="Public Bidding","Date Required",IF($D233="Shopping","Date Required",IF($D233="Small Value Procurement","Date Required",IF($D233="Lease of Venue","Date Required",IF($D233="Agency to Agency","Date Required",IF($D233="Direct Contracting","Date Required",IF($D233="Emergency Cases","Date Required",IF($D233=""," ","Check Mode of Proc"))))))))</f>
        <v/>
      </c>
      <c r="M233" s="12" t="str">
        <f t="shared" si="904"/>
        <v/>
      </c>
      <c r="N233" s="28" t="str">
        <f t="shared" si="904"/>
        <v/>
      </c>
      <c r="O233" s="28" t="str">
        <f t="shared" si="904"/>
        <v/>
      </c>
      <c r="P233" s="28" t="str">
        <f t="shared" si="904"/>
        <v/>
      </c>
      <c r="Q233" s="28" t="str">
        <f t="shared" si="904"/>
        <v/>
      </c>
      <c r="R233" s="36" t="s">
        <v>38</v>
      </c>
      <c r="S233" s="37">
        <f t="shared" si="496"/>
        <v>0</v>
      </c>
      <c r="T233" s="41"/>
      <c r="U233" s="43"/>
      <c r="V233" s="37">
        <f t="shared" si="226"/>
        <v>0</v>
      </c>
      <c r="W233" s="41"/>
      <c r="X233" s="43"/>
      <c r="Y233" s="36" t="str">
        <f t="shared" ref="Y233:AE233" si="905">IF($D233="Public Bidding","Date Required",IF($D233="Shopping","n/a",IF($D233="Small Value Procurement","n/a",IF($D233="Lease of Venue","n/a",IF($D233="Agency to Agency","n/a",IF($D233="Direct Contracting","n/a",IF($D233="Emergency Cases","n/a","Check Mode of Proc")))))))</f>
        <v>Check Mode of Proc</v>
      </c>
      <c r="Z233" s="36" t="str">
        <f t="shared" si="905"/>
        <v>Check Mode of Proc</v>
      </c>
      <c r="AA233" s="36" t="str">
        <f t="shared" si="905"/>
        <v>Check Mode of Proc</v>
      </c>
      <c r="AB233" s="36" t="str">
        <f t="shared" si="905"/>
        <v>Check Mode of Proc</v>
      </c>
      <c r="AC233" s="36" t="str">
        <f t="shared" si="905"/>
        <v>Check Mode of Proc</v>
      </c>
      <c r="AD233" s="36" t="str">
        <f t="shared" si="905"/>
        <v>Check Mode of Proc</v>
      </c>
      <c r="AE233" s="36" t="str">
        <f t="shared" si="905"/>
        <v>Check Mode of Proc</v>
      </c>
      <c r="AF233" s="50"/>
      <c r="AG233" s="64"/>
      <c r="AH233" s="12"/>
      <c r="AI233" s="18"/>
      <c r="AJ233" s="12"/>
      <c r="AK233" s="78"/>
      <c r="AL233" s="78"/>
      <c r="AM233" s="78"/>
      <c r="AN233" s="79"/>
      <c r="AO233" s="78"/>
      <c r="AP233" s="78"/>
      <c r="AQ233" s="78"/>
      <c r="AR233" s="78"/>
      <c r="AS233" s="78"/>
      <c r="AT233" s="78"/>
      <c r="AU233" s="78"/>
      <c r="AV233" s="78"/>
      <c r="AW233" s="78"/>
      <c r="AX233" s="83"/>
      <c r="AY233" s="78"/>
      <c r="AZ233" s="84"/>
      <c r="BA233" s="78"/>
      <c r="BB233" s="78"/>
      <c r="BC233" s="78"/>
    </row>
    <row r="234" spans="1:55" ht="39" customHeight="1">
      <c r="A234" s="10" t="str">
        <f>IF(C234=0,"  ",VLOOKUP(C234,CODES!$A$1:$B$143,2,FALSE))</f>
        <v/>
      </c>
      <c r="B234" s="18"/>
      <c r="C234" s="12"/>
      <c r="D234" s="16"/>
      <c r="E234" s="13" t="str">
        <f t="shared" ref="E234:H234" si="906">IF($D234="Public Bidding","Date Required",IF($D234="Shopping","n/a",IF($D234="Small Value Procurement","n/a",IF($D234="Lease of Venue","n/a",IF($D234="Agency to Agency","n/a",IF($D234="Direct Contracting","n/a",IF($D234="Emergency Cases","n/a",IF($D234=""," ","Check Mode of Proc"))))))))</f>
        <v/>
      </c>
      <c r="F234" s="13" t="str">
        <f t="shared" si="906"/>
        <v/>
      </c>
      <c r="G234" s="13" t="str">
        <f t="shared" si="906"/>
        <v/>
      </c>
      <c r="H234" s="13" t="str">
        <f t="shared" si="906"/>
        <v/>
      </c>
      <c r="I234" s="12" t="str">
        <f t="shared" ref="I234:J234" si="907">IF($D234="Public Bidding","Date Required",IF($D234="Shopping","Date Required",IF($D234="Small Value Procurement","Date Required",IF($D234="Lease of Venue","Date Required",IF($D234="Agency to Agency","Date Required",IF($D234="Direct Contracting","Date Required",IF($D234="Emergency Cases","Date Required",IF($D234=""," ","Check Mode of Proc"))))))))</f>
        <v/>
      </c>
      <c r="J234" s="12" t="str">
        <f t="shared" si="907"/>
        <v/>
      </c>
      <c r="K234" s="27" t="str">
        <f t="shared" si="1"/>
        <v/>
      </c>
      <c r="L234" s="12" t="str">
        <f t="shared" ref="L234:Q234" si="908">IF($D234="Public Bidding","Date Required",IF($D234="Shopping","Date Required",IF($D234="Small Value Procurement","Date Required",IF($D234="Lease of Venue","Date Required",IF($D234="Agency to Agency","Date Required",IF($D234="Direct Contracting","Date Required",IF($D234="Emergency Cases","Date Required",IF($D234=""," ","Check Mode of Proc"))))))))</f>
        <v/>
      </c>
      <c r="M234" s="12" t="str">
        <f t="shared" si="908"/>
        <v/>
      </c>
      <c r="N234" s="28" t="str">
        <f t="shared" si="908"/>
        <v/>
      </c>
      <c r="O234" s="28" t="str">
        <f t="shared" si="908"/>
        <v/>
      </c>
      <c r="P234" s="28" t="str">
        <f t="shared" si="908"/>
        <v/>
      </c>
      <c r="Q234" s="28" t="str">
        <f t="shared" si="908"/>
        <v/>
      </c>
      <c r="R234" s="36" t="s">
        <v>38</v>
      </c>
      <c r="S234" s="37">
        <f t="shared" si="496"/>
        <v>0</v>
      </c>
      <c r="T234" s="41"/>
      <c r="U234" s="43"/>
      <c r="V234" s="37">
        <f t="shared" si="226"/>
        <v>0</v>
      </c>
      <c r="W234" s="41"/>
      <c r="X234" s="43"/>
      <c r="Y234" s="36" t="str">
        <f t="shared" ref="Y234:AE234" si="909">IF($D234="Public Bidding","Date Required",IF($D234="Shopping","n/a",IF($D234="Small Value Procurement","n/a",IF($D234="Lease of Venue","n/a",IF($D234="Agency to Agency","n/a",IF($D234="Direct Contracting","n/a",IF($D234="Emergency Cases","n/a","Check Mode of Proc")))))))</f>
        <v>Check Mode of Proc</v>
      </c>
      <c r="Z234" s="36" t="str">
        <f t="shared" si="909"/>
        <v>Check Mode of Proc</v>
      </c>
      <c r="AA234" s="36" t="str">
        <f t="shared" si="909"/>
        <v>Check Mode of Proc</v>
      </c>
      <c r="AB234" s="36" t="str">
        <f t="shared" si="909"/>
        <v>Check Mode of Proc</v>
      </c>
      <c r="AC234" s="36" t="str">
        <f t="shared" si="909"/>
        <v>Check Mode of Proc</v>
      </c>
      <c r="AD234" s="36" t="str">
        <f t="shared" si="909"/>
        <v>Check Mode of Proc</v>
      </c>
      <c r="AE234" s="36" t="str">
        <f t="shared" si="909"/>
        <v>Check Mode of Proc</v>
      </c>
      <c r="AF234" s="50"/>
      <c r="AG234" s="64"/>
      <c r="AH234" s="12"/>
      <c r="AI234" s="18"/>
      <c r="AJ234" s="12"/>
      <c r="AK234" s="78"/>
      <c r="AL234" s="78"/>
      <c r="AM234" s="78"/>
      <c r="AN234" s="79"/>
      <c r="AO234" s="78"/>
      <c r="AP234" s="78"/>
      <c r="AQ234" s="78"/>
      <c r="AR234" s="78"/>
      <c r="AS234" s="78"/>
      <c r="AT234" s="78"/>
      <c r="AU234" s="78"/>
      <c r="AV234" s="78"/>
      <c r="AW234" s="78"/>
      <c r="AX234" s="83"/>
      <c r="AY234" s="78"/>
      <c r="AZ234" s="84"/>
      <c r="BA234" s="78"/>
      <c r="BB234" s="78"/>
      <c r="BC234" s="78"/>
    </row>
    <row r="235" spans="1:55" ht="39" customHeight="1">
      <c r="A235" s="10" t="str">
        <f>IF(C235=0,"  ",VLOOKUP(C235,CODES!$A$1:$B$143,2,FALSE))</f>
        <v/>
      </c>
      <c r="B235" s="18"/>
      <c r="C235" s="12"/>
      <c r="D235" s="16"/>
      <c r="E235" s="13" t="str">
        <f t="shared" ref="E235:H235" si="910">IF($D235="Public Bidding","Date Required",IF($D235="Shopping","n/a",IF($D235="Small Value Procurement","n/a",IF($D235="Lease of Venue","n/a",IF($D235="Agency to Agency","n/a",IF($D235="Direct Contracting","n/a",IF($D235="Emergency Cases","n/a",IF($D235=""," ","Check Mode of Proc"))))))))</f>
        <v/>
      </c>
      <c r="F235" s="13" t="str">
        <f t="shared" si="910"/>
        <v/>
      </c>
      <c r="G235" s="13" t="str">
        <f t="shared" si="910"/>
        <v/>
      </c>
      <c r="H235" s="13" t="str">
        <f t="shared" si="910"/>
        <v/>
      </c>
      <c r="I235" s="12" t="str">
        <f t="shared" ref="I235:J235" si="911">IF($D235="Public Bidding","Date Required",IF($D235="Shopping","Date Required",IF($D235="Small Value Procurement","Date Required",IF($D235="Lease of Venue","Date Required",IF($D235="Agency to Agency","Date Required",IF($D235="Direct Contracting","Date Required",IF($D235="Emergency Cases","Date Required",IF($D235=""," ","Check Mode of Proc"))))))))</f>
        <v/>
      </c>
      <c r="J235" s="12" t="str">
        <f t="shared" si="911"/>
        <v/>
      </c>
      <c r="K235" s="27" t="str">
        <f t="shared" si="1"/>
        <v/>
      </c>
      <c r="L235" s="12" t="str">
        <f t="shared" ref="L235:Q235" si="912">IF($D235="Public Bidding","Date Required",IF($D235="Shopping","Date Required",IF($D235="Small Value Procurement","Date Required",IF($D235="Lease of Venue","Date Required",IF($D235="Agency to Agency","Date Required",IF($D235="Direct Contracting","Date Required",IF($D235="Emergency Cases","Date Required",IF($D235=""," ","Check Mode of Proc"))))))))</f>
        <v/>
      </c>
      <c r="M235" s="12" t="str">
        <f t="shared" si="912"/>
        <v/>
      </c>
      <c r="N235" s="28" t="str">
        <f t="shared" si="912"/>
        <v/>
      </c>
      <c r="O235" s="28" t="str">
        <f t="shared" si="912"/>
        <v/>
      </c>
      <c r="P235" s="28" t="str">
        <f t="shared" si="912"/>
        <v/>
      </c>
      <c r="Q235" s="28" t="str">
        <f t="shared" si="912"/>
        <v/>
      </c>
      <c r="R235" s="36" t="s">
        <v>38</v>
      </c>
      <c r="S235" s="37">
        <f t="shared" si="496"/>
        <v>0</v>
      </c>
      <c r="T235" s="41"/>
      <c r="U235" s="43"/>
      <c r="V235" s="37">
        <f t="shared" si="226"/>
        <v>0</v>
      </c>
      <c r="W235" s="41"/>
      <c r="X235" s="43"/>
      <c r="Y235" s="36" t="str">
        <f t="shared" ref="Y235:AE235" si="913">IF($D235="Public Bidding","Date Required",IF($D235="Shopping","n/a",IF($D235="Small Value Procurement","n/a",IF($D235="Lease of Venue","n/a",IF($D235="Agency to Agency","n/a",IF($D235="Direct Contracting","n/a",IF($D235="Emergency Cases","n/a","Check Mode of Proc")))))))</f>
        <v>Check Mode of Proc</v>
      </c>
      <c r="Z235" s="36" t="str">
        <f t="shared" si="913"/>
        <v>Check Mode of Proc</v>
      </c>
      <c r="AA235" s="36" t="str">
        <f t="shared" si="913"/>
        <v>Check Mode of Proc</v>
      </c>
      <c r="AB235" s="36" t="str">
        <f t="shared" si="913"/>
        <v>Check Mode of Proc</v>
      </c>
      <c r="AC235" s="36" t="str">
        <f t="shared" si="913"/>
        <v>Check Mode of Proc</v>
      </c>
      <c r="AD235" s="36" t="str">
        <f t="shared" si="913"/>
        <v>Check Mode of Proc</v>
      </c>
      <c r="AE235" s="36" t="str">
        <f t="shared" si="913"/>
        <v>Check Mode of Proc</v>
      </c>
      <c r="AF235" s="50"/>
      <c r="AG235" s="64"/>
      <c r="AH235" s="12"/>
      <c r="AI235" s="18"/>
      <c r="AJ235" s="12"/>
      <c r="AK235" s="78"/>
      <c r="AL235" s="78"/>
      <c r="AM235" s="78"/>
      <c r="AN235" s="79"/>
      <c r="AO235" s="78"/>
      <c r="AP235" s="78"/>
      <c r="AQ235" s="78"/>
      <c r="AR235" s="78"/>
      <c r="AS235" s="78"/>
      <c r="AT235" s="78"/>
      <c r="AU235" s="78"/>
      <c r="AV235" s="78"/>
      <c r="AW235" s="78"/>
      <c r="AX235" s="83"/>
      <c r="AY235" s="78"/>
      <c r="AZ235" s="84"/>
      <c r="BA235" s="78"/>
      <c r="BB235" s="78"/>
      <c r="BC235" s="78"/>
    </row>
    <row r="236" spans="1:55" ht="39" customHeight="1">
      <c r="A236" s="10" t="str">
        <f>IF(C236=0,"  ",VLOOKUP(C236,CODES!$A$1:$B$143,2,FALSE))</f>
        <v/>
      </c>
      <c r="B236" s="18"/>
      <c r="C236" s="12"/>
      <c r="D236" s="16"/>
      <c r="E236" s="13" t="str">
        <f t="shared" ref="E236:H236" si="914">IF($D236="Public Bidding","Date Required",IF($D236="Shopping","n/a",IF($D236="Small Value Procurement","n/a",IF($D236="Lease of Venue","n/a",IF($D236="Agency to Agency","n/a",IF($D236="Direct Contracting","n/a",IF($D236="Emergency Cases","n/a",IF($D236=""," ","Check Mode of Proc"))))))))</f>
        <v/>
      </c>
      <c r="F236" s="13" t="str">
        <f t="shared" si="914"/>
        <v/>
      </c>
      <c r="G236" s="13" t="str">
        <f t="shared" si="914"/>
        <v/>
      </c>
      <c r="H236" s="13" t="str">
        <f t="shared" si="914"/>
        <v/>
      </c>
      <c r="I236" s="12" t="str">
        <f t="shared" ref="I236:J236" si="915">IF($D236="Public Bidding","Date Required",IF($D236="Shopping","Date Required",IF($D236="Small Value Procurement","Date Required",IF($D236="Lease of Venue","Date Required",IF($D236="Agency to Agency","Date Required",IF($D236="Direct Contracting","Date Required",IF($D236="Emergency Cases","Date Required",IF($D236=""," ","Check Mode of Proc"))))))))</f>
        <v/>
      </c>
      <c r="J236" s="12" t="str">
        <f t="shared" si="915"/>
        <v/>
      </c>
      <c r="K236" s="27" t="str">
        <f t="shared" si="1"/>
        <v/>
      </c>
      <c r="L236" s="12" t="str">
        <f t="shared" ref="L236:Q236" si="916">IF($D236="Public Bidding","Date Required",IF($D236="Shopping","Date Required",IF($D236="Small Value Procurement","Date Required",IF($D236="Lease of Venue","Date Required",IF($D236="Agency to Agency","Date Required",IF($D236="Direct Contracting","Date Required",IF($D236="Emergency Cases","Date Required",IF($D236=""," ","Check Mode of Proc"))))))))</f>
        <v/>
      </c>
      <c r="M236" s="12" t="str">
        <f t="shared" si="916"/>
        <v/>
      </c>
      <c r="N236" s="28" t="str">
        <f t="shared" si="916"/>
        <v/>
      </c>
      <c r="O236" s="28" t="str">
        <f t="shared" si="916"/>
        <v/>
      </c>
      <c r="P236" s="28" t="str">
        <f t="shared" si="916"/>
        <v/>
      </c>
      <c r="Q236" s="28" t="str">
        <f t="shared" si="916"/>
        <v/>
      </c>
      <c r="R236" s="36" t="s">
        <v>38</v>
      </c>
      <c r="S236" s="37">
        <f t="shared" si="496"/>
        <v>0</v>
      </c>
      <c r="T236" s="41"/>
      <c r="U236" s="43"/>
      <c r="V236" s="37">
        <f t="shared" si="226"/>
        <v>0</v>
      </c>
      <c r="W236" s="41"/>
      <c r="X236" s="43"/>
      <c r="Y236" s="36" t="str">
        <f t="shared" ref="Y236:AE236" si="917">IF($D236="Public Bidding","Date Required",IF($D236="Shopping","n/a",IF($D236="Small Value Procurement","n/a",IF($D236="Lease of Venue","n/a",IF($D236="Agency to Agency","n/a",IF($D236="Direct Contracting","n/a",IF($D236="Emergency Cases","n/a","Check Mode of Proc")))))))</f>
        <v>Check Mode of Proc</v>
      </c>
      <c r="Z236" s="36" t="str">
        <f t="shared" si="917"/>
        <v>Check Mode of Proc</v>
      </c>
      <c r="AA236" s="36" t="str">
        <f t="shared" si="917"/>
        <v>Check Mode of Proc</v>
      </c>
      <c r="AB236" s="36" t="str">
        <f t="shared" si="917"/>
        <v>Check Mode of Proc</v>
      </c>
      <c r="AC236" s="36" t="str">
        <f t="shared" si="917"/>
        <v>Check Mode of Proc</v>
      </c>
      <c r="AD236" s="36" t="str">
        <f t="shared" si="917"/>
        <v>Check Mode of Proc</v>
      </c>
      <c r="AE236" s="36" t="str">
        <f t="shared" si="917"/>
        <v>Check Mode of Proc</v>
      </c>
      <c r="AF236" s="50"/>
      <c r="AG236" s="64"/>
      <c r="AH236" s="12"/>
      <c r="AI236" s="18"/>
      <c r="AJ236" s="12"/>
      <c r="AK236" s="78"/>
      <c r="AL236" s="78"/>
      <c r="AM236" s="78"/>
      <c r="AN236" s="79"/>
      <c r="AO236" s="78"/>
      <c r="AP236" s="78"/>
      <c r="AQ236" s="78"/>
      <c r="AR236" s="78"/>
      <c r="AS236" s="78"/>
      <c r="AT236" s="78"/>
      <c r="AU236" s="78"/>
      <c r="AV236" s="78"/>
      <c r="AW236" s="78"/>
      <c r="AX236" s="83"/>
      <c r="AY236" s="78"/>
      <c r="AZ236" s="84"/>
      <c r="BA236" s="78"/>
      <c r="BB236" s="78"/>
      <c r="BC236" s="78"/>
    </row>
    <row r="237" spans="1:55" ht="45.75" customHeight="1">
      <c r="A237" s="10" t="str">
        <f>IF(C237=0,"  ",VLOOKUP(C237,CODES!$A$1:$B$143,2,FALSE))</f>
        <v/>
      </c>
      <c r="B237" s="18"/>
      <c r="C237" s="12"/>
      <c r="D237" s="16"/>
      <c r="E237" s="13" t="str">
        <f t="shared" ref="E237:H237" si="918">IF($D237="Public Bidding","Date Required",IF($D237="Shopping","n/a",IF($D237="Small Value Procurement","n/a",IF($D237="Lease of Venue","n/a",IF($D237="Agency to Agency","n/a",IF($D237="Direct Contracting","n/a",IF($D237="Emergency Cases","n/a",IF($D237=""," ","Check Mode of Proc"))))))))</f>
        <v/>
      </c>
      <c r="F237" s="13" t="str">
        <f t="shared" si="918"/>
        <v/>
      </c>
      <c r="G237" s="13" t="str">
        <f t="shared" si="918"/>
        <v/>
      </c>
      <c r="H237" s="13" t="str">
        <f t="shared" si="918"/>
        <v/>
      </c>
      <c r="I237" s="12" t="str">
        <f t="shared" ref="I237:J237" si="919">IF($D237="Public Bidding","Date Required",IF($D237="Shopping","Date Required",IF($D237="Small Value Procurement","Date Required",IF($D237="Lease of Venue","Date Required",IF($D237="Agency to Agency","Date Required",IF($D237="Direct Contracting","Date Required",IF($D237="Emergency Cases","Date Required",IF($D237=""," ","Check Mode of Proc"))))))))</f>
        <v/>
      </c>
      <c r="J237" s="12" t="str">
        <f t="shared" si="919"/>
        <v/>
      </c>
      <c r="K237" s="27" t="str">
        <f t="shared" si="1"/>
        <v/>
      </c>
      <c r="L237" s="12" t="str">
        <f t="shared" ref="L237:Q237" si="920">IF($D237="Public Bidding","Date Required",IF($D237="Shopping","Date Required",IF($D237="Small Value Procurement","Date Required",IF($D237="Lease of Venue","Date Required",IF($D237="Agency to Agency","Date Required",IF($D237="Direct Contracting","Date Required",IF($D237="Emergency Cases","Date Required",IF($D237=""," ","Check Mode of Proc"))))))))</f>
        <v/>
      </c>
      <c r="M237" s="12" t="str">
        <f t="shared" si="920"/>
        <v/>
      </c>
      <c r="N237" s="28" t="str">
        <f t="shared" si="920"/>
        <v/>
      </c>
      <c r="O237" s="28" t="str">
        <f t="shared" si="920"/>
        <v/>
      </c>
      <c r="P237" s="28" t="str">
        <f t="shared" si="920"/>
        <v/>
      </c>
      <c r="Q237" s="28" t="str">
        <f t="shared" si="920"/>
        <v/>
      </c>
      <c r="R237" s="36" t="s">
        <v>38</v>
      </c>
      <c r="S237" s="37">
        <f t="shared" si="496"/>
        <v>0</v>
      </c>
      <c r="T237" s="41"/>
      <c r="U237" s="43"/>
      <c r="V237" s="37">
        <f t="shared" si="226"/>
        <v>0</v>
      </c>
      <c r="W237" s="41"/>
      <c r="X237" s="43"/>
      <c r="Y237" s="36" t="str">
        <f t="shared" ref="Y237:AE237" si="921">IF($D237="Public Bidding","Date Required",IF($D237="Shopping","n/a",IF($D237="Small Value Procurement","n/a",IF($D237="Lease of Venue","n/a",IF($D237="Agency to Agency","n/a",IF($D237="Direct Contracting","n/a",IF($D237="Emergency Cases","n/a","Check Mode of Proc")))))))</f>
        <v>Check Mode of Proc</v>
      </c>
      <c r="Z237" s="36" t="str">
        <f t="shared" si="921"/>
        <v>Check Mode of Proc</v>
      </c>
      <c r="AA237" s="36" t="str">
        <f t="shared" si="921"/>
        <v>Check Mode of Proc</v>
      </c>
      <c r="AB237" s="36" t="str">
        <f t="shared" si="921"/>
        <v>Check Mode of Proc</v>
      </c>
      <c r="AC237" s="36" t="str">
        <f t="shared" si="921"/>
        <v>Check Mode of Proc</v>
      </c>
      <c r="AD237" s="36" t="str">
        <f t="shared" si="921"/>
        <v>Check Mode of Proc</v>
      </c>
      <c r="AE237" s="36" t="str">
        <f t="shared" si="921"/>
        <v>Check Mode of Proc</v>
      </c>
      <c r="AF237" s="50"/>
      <c r="AG237" s="64"/>
      <c r="AH237" s="12"/>
      <c r="AI237" s="18"/>
      <c r="AJ237" s="12"/>
      <c r="AK237" s="78"/>
      <c r="AL237" s="78"/>
      <c r="AM237" s="78"/>
      <c r="AN237" s="79"/>
      <c r="AO237" s="78"/>
      <c r="AP237" s="78"/>
      <c r="AQ237" s="78"/>
      <c r="AR237" s="78"/>
      <c r="AS237" s="78"/>
      <c r="AT237" s="78"/>
      <c r="AU237" s="78"/>
      <c r="AV237" s="78"/>
      <c r="AW237" s="78"/>
      <c r="AX237" s="83"/>
      <c r="AY237" s="78"/>
      <c r="AZ237" s="84"/>
      <c r="BA237" s="78"/>
      <c r="BB237" s="78"/>
      <c r="BC237" s="78"/>
    </row>
    <row r="238" spans="1:55" ht="39" customHeight="1">
      <c r="A238" s="10" t="str">
        <f>IF(C238=0,"  ",VLOOKUP(C238,CODES!$A$1:$B$143,2,FALSE))</f>
        <v/>
      </c>
      <c r="B238" s="18"/>
      <c r="C238" s="12"/>
      <c r="D238" s="16"/>
      <c r="E238" s="13" t="str">
        <f t="shared" ref="E238:H238" si="922">IF($D238="Public Bidding","Date Required",IF($D238="Shopping","n/a",IF($D238="Small Value Procurement","n/a",IF($D238="Lease of Venue","n/a",IF($D238="Agency to Agency","n/a",IF($D238="Direct Contracting","n/a",IF($D238="Emergency Cases","n/a",IF($D238=""," ","Check Mode of Proc"))))))))</f>
        <v/>
      </c>
      <c r="F238" s="13" t="str">
        <f t="shared" si="922"/>
        <v/>
      </c>
      <c r="G238" s="13" t="str">
        <f t="shared" si="922"/>
        <v/>
      </c>
      <c r="H238" s="13" t="str">
        <f t="shared" si="922"/>
        <v/>
      </c>
      <c r="I238" s="12" t="str">
        <f t="shared" ref="I238:J238" si="923">IF($D238="Public Bidding","Date Required",IF($D238="Shopping","Date Required",IF($D238="Small Value Procurement","Date Required",IF($D238="Lease of Venue","Date Required",IF($D238="Agency to Agency","Date Required",IF($D238="Direct Contracting","Date Required",IF($D238="Emergency Cases","Date Required",IF($D238=""," ","Check Mode of Proc"))))))))</f>
        <v/>
      </c>
      <c r="J238" s="12" t="str">
        <f t="shared" si="923"/>
        <v/>
      </c>
      <c r="K238" s="27" t="str">
        <f t="shared" si="1"/>
        <v/>
      </c>
      <c r="L238" s="12" t="str">
        <f t="shared" ref="L238:Q238" si="924">IF($D238="Public Bidding","Date Required",IF($D238="Shopping","Date Required",IF($D238="Small Value Procurement","Date Required",IF($D238="Lease of Venue","Date Required",IF($D238="Agency to Agency","Date Required",IF($D238="Direct Contracting","Date Required",IF($D238="Emergency Cases","Date Required",IF($D238=""," ","Check Mode of Proc"))))))))</f>
        <v/>
      </c>
      <c r="M238" s="12" t="str">
        <f t="shared" si="924"/>
        <v/>
      </c>
      <c r="N238" s="28" t="str">
        <f t="shared" si="924"/>
        <v/>
      </c>
      <c r="O238" s="28" t="str">
        <f t="shared" si="924"/>
        <v/>
      </c>
      <c r="P238" s="28" t="str">
        <f t="shared" si="924"/>
        <v/>
      </c>
      <c r="Q238" s="28" t="str">
        <f t="shared" si="924"/>
        <v/>
      </c>
      <c r="R238" s="36" t="s">
        <v>38</v>
      </c>
      <c r="S238" s="37">
        <f t="shared" si="496"/>
        <v>0</v>
      </c>
      <c r="T238" s="41"/>
      <c r="U238" s="43"/>
      <c r="V238" s="37">
        <f t="shared" si="226"/>
        <v>0</v>
      </c>
      <c r="W238" s="41"/>
      <c r="X238" s="43"/>
      <c r="Y238" s="36" t="str">
        <f t="shared" ref="Y238:AE238" si="925">IF($D238="Public Bidding","Date Required",IF($D238="Shopping","n/a",IF($D238="Small Value Procurement","n/a",IF($D238="Lease of Venue","n/a",IF($D238="Agency to Agency","n/a",IF($D238="Direct Contracting","n/a",IF($D238="Emergency Cases","n/a","Check Mode of Proc")))))))</f>
        <v>Check Mode of Proc</v>
      </c>
      <c r="Z238" s="36" t="str">
        <f t="shared" si="925"/>
        <v>Check Mode of Proc</v>
      </c>
      <c r="AA238" s="36" t="str">
        <f t="shared" si="925"/>
        <v>Check Mode of Proc</v>
      </c>
      <c r="AB238" s="36" t="str">
        <f t="shared" si="925"/>
        <v>Check Mode of Proc</v>
      </c>
      <c r="AC238" s="36" t="str">
        <f t="shared" si="925"/>
        <v>Check Mode of Proc</v>
      </c>
      <c r="AD238" s="36" t="str">
        <f t="shared" si="925"/>
        <v>Check Mode of Proc</v>
      </c>
      <c r="AE238" s="36" t="str">
        <f t="shared" si="925"/>
        <v>Check Mode of Proc</v>
      </c>
      <c r="AF238" s="50"/>
      <c r="AG238" s="64"/>
      <c r="AH238" s="12"/>
      <c r="AI238" s="18"/>
      <c r="AJ238" s="12"/>
      <c r="AK238" s="78"/>
      <c r="AL238" s="78"/>
      <c r="AM238" s="78"/>
      <c r="AN238" s="79"/>
      <c r="AO238" s="78"/>
      <c r="AP238" s="78"/>
      <c r="AQ238" s="78"/>
      <c r="AR238" s="78"/>
      <c r="AS238" s="78"/>
      <c r="AT238" s="78"/>
      <c r="AU238" s="78"/>
      <c r="AV238" s="78"/>
      <c r="AW238" s="78"/>
      <c r="AX238" s="83"/>
      <c r="AY238" s="78"/>
      <c r="AZ238" s="84"/>
      <c r="BA238" s="78"/>
      <c r="BB238" s="78"/>
      <c r="BC238" s="78"/>
    </row>
    <row r="239" spans="1:55" ht="39" customHeight="1">
      <c r="A239" s="10" t="str">
        <f>IF(C239=0,"  ",VLOOKUP(C239,CODES!$A$1:$B$143,2,FALSE))</f>
        <v/>
      </c>
      <c r="B239" s="18"/>
      <c r="C239" s="12"/>
      <c r="D239" s="16"/>
      <c r="E239" s="13" t="str">
        <f t="shared" ref="E239:H239" si="926">IF($D239="Public Bidding","Date Required",IF($D239="Shopping","n/a",IF($D239="Small Value Procurement","n/a",IF($D239="Lease of Venue","n/a",IF($D239="Agency to Agency","n/a",IF($D239="Direct Contracting","n/a",IF($D239="Emergency Cases","n/a",IF($D239=""," ","Check Mode of Proc"))))))))</f>
        <v/>
      </c>
      <c r="F239" s="13" t="str">
        <f t="shared" si="926"/>
        <v/>
      </c>
      <c r="G239" s="13" t="str">
        <f t="shared" si="926"/>
        <v/>
      </c>
      <c r="H239" s="13" t="str">
        <f t="shared" si="926"/>
        <v/>
      </c>
      <c r="I239" s="12" t="str">
        <f t="shared" ref="I239:J239" si="927">IF($D239="Public Bidding","Date Required",IF($D239="Shopping","Date Required",IF($D239="Small Value Procurement","Date Required",IF($D239="Lease of Venue","Date Required",IF($D239="Agency to Agency","Date Required",IF($D239="Direct Contracting","Date Required",IF($D239="Emergency Cases","Date Required",IF($D239=""," ","Check Mode of Proc"))))))))</f>
        <v/>
      </c>
      <c r="J239" s="12" t="str">
        <f t="shared" si="927"/>
        <v/>
      </c>
      <c r="K239" s="27" t="str">
        <f t="shared" si="1"/>
        <v/>
      </c>
      <c r="L239" s="12" t="str">
        <f t="shared" ref="L239:Q239" si="928">IF($D239="Public Bidding","Date Required",IF($D239="Shopping","Date Required",IF($D239="Small Value Procurement","Date Required",IF($D239="Lease of Venue","Date Required",IF($D239="Agency to Agency","Date Required",IF($D239="Direct Contracting","Date Required",IF($D239="Emergency Cases","Date Required",IF($D239=""," ","Check Mode of Proc"))))))))</f>
        <v/>
      </c>
      <c r="M239" s="12" t="str">
        <f t="shared" si="928"/>
        <v/>
      </c>
      <c r="N239" s="28" t="str">
        <f t="shared" si="928"/>
        <v/>
      </c>
      <c r="O239" s="28" t="str">
        <f t="shared" si="928"/>
        <v/>
      </c>
      <c r="P239" s="28" t="str">
        <f t="shared" si="928"/>
        <v/>
      </c>
      <c r="Q239" s="28" t="str">
        <f t="shared" si="928"/>
        <v/>
      </c>
      <c r="R239" s="36" t="s">
        <v>38</v>
      </c>
      <c r="S239" s="37">
        <f t="shared" si="496"/>
        <v>0</v>
      </c>
      <c r="T239" s="41"/>
      <c r="U239" s="43"/>
      <c r="V239" s="37">
        <f t="shared" si="226"/>
        <v>0</v>
      </c>
      <c r="W239" s="41"/>
      <c r="X239" s="43"/>
      <c r="Y239" s="36" t="str">
        <f t="shared" ref="Y239:AE239" si="929">IF($D239="Public Bidding","Date Required",IF($D239="Shopping","n/a",IF($D239="Small Value Procurement","n/a",IF($D239="Lease of Venue","n/a",IF($D239="Agency to Agency","n/a",IF($D239="Direct Contracting","n/a",IF($D239="Emergency Cases","n/a","Check Mode of Proc")))))))</f>
        <v>Check Mode of Proc</v>
      </c>
      <c r="Z239" s="36" t="str">
        <f t="shared" si="929"/>
        <v>Check Mode of Proc</v>
      </c>
      <c r="AA239" s="36" t="str">
        <f t="shared" si="929"/>
        <v>Check Mode of Proc</v>
      </c>
      <c r="AB239" s="36" t="str">
        <f t="shared" si="929"/>
        <v>Check Mode of Proc</v>
      </c>
      <c r="AC239" s="36" t="str">
        <f t="shared" si="929"/>
        <v>Check Mode of Proc</v>
      </c>
      <c r="AD239" s="36" t="str">
        <f t="shared" si="929"/>
        <v>Check Mode of Proc</v>
      </c>
      <c r="AE239" s="36" t="str">
        <f t="shared" si="929"/>
        <v>Check Mode of Proc</v>
      </c>
      <c r="AF239" s="50"/>
      <c r="AG239" s="64"/>
      <c r="AH239" s="12"/>
      <c r="AI239" s="18"/>
      <c r="AJ239" s="12"/>
      <c r="AK239" s="78"/>
      <c r="AL239" s="78"/>
      <c r="AM239" s="78"/>
      <c r="AN239" s="79"/>
      <c r="AO239" s="78"/>
      <c r="AP239" s="78"/>
      <c r="AQ239" s="78"/>
      <c r="AR239" s="78"/>
      <c r="AS239" s="78"/>
      <c r="AT239" s="78"/>
      <c r="AU239" s="78"/>
      <c r="AV239" s="78"/>
      <c r="AW239" s="78"/>
      <c r="AX239" s="83"/>
      <c r="AY239" s="78"/>
      <c r="AZ239" s="84"/>
      <c r="BA239" s="78"/>
      <c r="BB239" s="78"/>
      <c r="BC239" s="78"/>
    </row>
    <row r="240" spans="1:55" ht="39" customHeight="1">
      <c r="A240" s="10" t="str">
        <f>IF(C240=0,"  ",VLOOKUP(C240,CODES!$A$1:$B$143,2,FALSE))</f>
        <v/>
      </c>
      <c r="B240" s="18"/>
      <c r="C240" s="12"/>
      <c r="D240" s="16"/>
      <c r="E240" s="13" t="str">
        <f t="shared" ref="E240:H240" si="930">IF($D240="Public Bidding","Date Required",IF($D240="Shopping","n/a",IF($D240="Small Value Procurement","n/a",IF($D240="Lease of Venue","n/a",IF($D240="Agency to Agency","n/a",IF($D240="Direct Contracting","n/a",IF($D240="Emergency Cases","n/a",IF($D240=""," ","Check Mode of Proc"))))))))</f>
        <v/>
      </c>
      <c r="F240" s="13" t="str">
        <f t="shared" si="930"/>
        <v/>
      </c>
      <c r="G240" s="13" t="str">
        <f t="shared" si="930"/>
        <v/>
      </c>
      <c r="H240" s="13" t="str">
        <f t="shared" si="930"/>
        <v/>
      </c>
      <c r="I240" s="12" t="str">
        <f t="shared" ref="I240:J240" si="931">IF($D240="Public Bidding","Date Required",IF($D240="Shopping","Date Required",IF($D240="Small Value Procurement","Date Required",IF($D240="Lease of Venue","Date Required",IF($D240="Agency to Agency","Date Required",IF($D240="Direct Contracting","Date Required",IF($D240="Emergency Cases","Date Required",IF($D240=""," ","Check Mode of Proc"))))))))</f>
        <v/>
      </c>
      <c r="J240" s="12" t="str">
        <f t="shared" si="931"/>
        <v/>
      </c>
      <c r="K240" s="27" t="str">
        <f t="shared" si="1"/>
        <v/>
      </c>
      <c r="L240" s="12" t="str">
        <f t="shared" ref="L240:Q240" si="932">IF($D240="Public Bidding","Date Required",IF($D240="Shopping","Date Required",IF($D240="Small Value Procurement","Date Required",IF($D240="Lease of Venue","Date Required",IF($D240="Agency to Agency","Date Required",IF($D240="Direct Contracting","Date Required",IF($D240="Emergency Cases","Date Required",IF($D240=""," ","Check Mode of Proc"))))))))</f>
        <v/>
      </c>
      <c r="M240" s="12" t="str">
        <f t="shared" si="932"/>
        <v/>
      </c>
      <c r="N240" s="28" t="str">
        <f t="shared" si="932"/>
        <v/>
      </c>
      <c r="O240" s="28" t="str">
        <f t="shared" si="932"/>
        <v/>
      </c>
      <c r="P240" s="28" t="str">
        <f t="shared" si="932"/>
        <v/>
      </c>
      <c r="Q240" s="28" t="str">
        <f t="shared" si="932"/>
        <v/>
      </c>
      <c r="R240" s="36" t="s">
        <v>38</v>
      </c>
      <c r="S240" s="374">
        <f t="shared" si="496"/>
        <v>0</v>
      </c>
      <c r="T240" s="376"/>
      <c r="U240" s="43"/>
      <c r="V240" s="37">
        <f t="shared" si="226"/>
        <v>0</v>
      </c>
      <c r="W240" s="41"/>
      <c r="X240" s="43"/>
      <c r="Y240" s="36" t="str">
        <f t="shared" ref="Y240:AE240" si="933">IF($D240="Public Bidding","Date Required",IF($D240="Shopping","n/a",IF($D240="Small Value Procurement","n/a",IF($D240="Lease of Venue","n/a",IF($D240="Agency to Agency","n/a",IF($D240="Direct Contracting","n/a",IF($D240="Emergency Cases","n/a","Check Mode of Proc")))))))</f>
        <v>Check Mode of Proc</v>
      </c>
      <c r="Z240" s="36" t="str">
        <f t="shared" si="933"/>
        <v>Check Mode of Proc</v>
      </c>
      <c r="AA240" s="36" t="str">
        <f t="shared" si="933"/>
        <v>Check Mode of Proc</v>
      </c>
      <c r="AB240" s="36" t="str">
        <f t="shared" si="933"/>
        <v>Check Mode of Proc</v>
      </c>
      <c r="AC240" s="36" t="str">
        <f t="shared" si="933"/>
        <v>Check Mode of Proc</v>
      </c>
      <c r="AD240" s="36" t="str">
        <f t="shared" si="933"/>
        <v>Check Mode of Proc</v>
      </c>
      <c r="AE240" s="36" t="str">
        <f t="shared" si="933"/>
        <v>Check Mode of Proc</v>
      </c>
      <c r="AF240" s="50"/>
      <c r="AG240" s="64"/>
      <c r="AH240" s="12"/>
      <c r="AI240" s="18"/>
      <c r="AJ240" s="12"/>
      <c r="AK240" s="78"/>
      <c r="AL240" s="78"/>
      <c r="AM240" s="78"/>
      <c r="AN240" s="79"/>
      <c r="AO240" s="78"/>
      <c r="AP240" s="78"/>
      <c r="AQ240" s="78"/>
      <c r="AR240" s="78"/>
      <c r="AS240" s="78"/>
      <c r="AT240" s="78"/>
      <c r="AU240" s="78"/>
      <c r="AV240" s="78"/>
      <c r="AW240" s="78"/>
      <c r="AX240" s="83"/>
      <c r="AY240" s="78"/>
      <c r="AZ240" s="84"/>
      <c r="BA240" s="78"/>
      <c r="BB240" s="78"/>
      <c r="BC240" s="78"/>
    </row>
    <row r="241" spans="1:55" ht="39" customHeight="1">
      <c r="A241" s="10" t="str">
        <f>IF(C241=0,"  ",VLOOKUP(C241,CODES!$A$1:$B$143,2,FALSE))</f>
        <v/>
      </c>
      <c r="B241" s="18"/>
      <c r="C241" s="12"/>
      <c r="D241" s="16"/>
      <c r="E241" s="13" t="str">
        <f t="shared" ref="E241:H241" si="934">IF($D241="Public Bidding","Date Required",IF($D241="Shopping","n/a",IF($D241="Small Value Procurement","n/a",IF($D241="Lease of Venue","n/a",IF($D241="Agency to Agency","n/a",IF($D241="Direct Contracting","n/a",IF($D241="Emergency Cases","n/a",IF($D241=""," ","Check Mode of Proc"))))))))</f>
        <v/>
      </c>
      <c r="F241" s="13" t="str">
        <f t="shared" si="934"/>
        <v/>
      </c>
      <c r="G241" s="13" t="str">
        <f t="shared" si="934"/>
        <v/>
      </c>
      <c r="H241" s="13" t="str">
        <f t="shared" si="934"/>
        <v/>
      </c>
      <c r="I241" s="12" t="str">
        <f t="shared" ref="I241:J241" si="935">IF($D241="Public Bidding","Date Required",IF($D241="Shopping","Date Required",IF($D241="Small Value Procurement","Date Required",IF($D241="Lease of Venue","Date Required",IF($D241="Agency to Agency","Date Required",IF($D241="Direct Contracting","Date Required",IF($D241="Emergency Cases","Date Required",IF($D241=""," ","Check Mode of Proc"))))))))</f>
        <v/>
      </c>
      <c r="J241" s="12" t="str">
        <f t="shared" si="935"/>
        <v/>
      </c>
      <c r="K241" s="27" t="str">
        <f t="shared" si="1"/>
        <v/>
      </c>
      <c r="L241" s="12" t="str">
        <f t="shared" ref="L241:Q241" si="936">IF($D241="Public Bidding","Date Required",IF($D241="Shopping","Date Required",IF($D241="Small Value Procurement","Date Required",IF($D241="Lease of Venue","Date Required",IF($D241="Agency to Agency","Date Required",IF($D241="Direct Contracting","Date Required",IF($D241="Emergency Cases","Date Required",IF($D241=""," ","Check Mode of Proc"))))))))</f>
        <v/>
      </c>
      <c r="M241" s="12" t="str">
        <f t="shared" si="936"/>
        <v/>
      </c>
      <c r="N241" s="28" t="str">
        <f t="shared" si="936"/>
        <v/>
      </c>
      <c r="O241" s="28" t="str">
        <f t="shared" si="936"/>
        <v/>
      </c>
      <c r="P241" s="28" t="str">
        <f t="shared" si="936"/>
        <v/>
      </c>
      <c r="Q241" s="28" t="str">
        <f t="shared" si="936"/>
        <v/>
      </c>
      <c r="R241" s="36" t="s">
        <v>38</v>
      </c>
      <c r="S241" s="375"/>
      <c r="T241" s="375"/>
      <c r="U241" s="43"/>
      <c r="V241" s="37">
        <f t="shared" si="226"/>
        <v>0</v>
      </c>
      <c r="W241" s="41"/>
      <c r="X241" s="43"/>
      <c r="Y241" s="36" t="str">
        <f t="shared" ref="Y241:AE241" si="937">IF($D241="Public Bidding","Date Required",IF($D241="Shopping","n/a",IF($D241="Small Value Procurement","n/a",IF($D241="Lease of Venue","n/a",IF($D241="Agency to Agency","n/a",IF($D241="Direct Contracting","n/a",IF($D241="Emergency Cases","n/a","Check Mode of Proc")))))))</f>
        <v>Check Mode of Proc</v>
      </c>
      <c r="Z241" s="36" t="str">
        <f t="shared" si="937"/>
        <v>Check Mode of Proc</v>
      </c>
      <c r="AA241" s="36" t="str">
        <f t="shared" si="937"/>
        <v>Check Mode of Proc</v>
      </c>
      <c r="AB241" s="36" t="str">
        <f t="shared" si="937"/>
        <v>Check Mode of Proc</v>
      </c>
      <c r="AC241" s="36" t="str">
        <f t="shared" si="937"/>
        <v>Check Mode of Proc</v>
      </c>
      <c r="AD241" s="36" t="str">
        <f t="shared" si="937"/>
        <v>Check Mode of Proc</v>
      </c>
      <c r="AE241" s="36" t="str">
        <f t="shared" si="937"/>
        <v>Check Mode of Proc</v>
      </c>
      <c r="AF241" s="50"/>
      <c r="AG241" s="64"/>
      <c r="AH241" s="12"/>
      <c r="AI241" s="18"/>
      <c r="AJ241" s="12"/>
      <c r="AK241" s="78"/>
      <c r="AL241" s="78"/>
      <c r="AM241" s="78"/>
      <c r="AN241" s="79"/>
      <c r="AO241" s="78"/>
      <c r="AP241" s="78"/>
      <c r="AQ241" s="78"/>
      <c r="AR241" s="78"/>
      <c r="AS241" s="78"/>
      <c r="AT241" s="78"/>
      <c r="AU241" s="78"/>
      <c r="AV241" s="78"/>
      <c r="AW241" s="78"/>
      <c r="AX241" s="83"/>
      <c r="AY241" s="78"/>
      <c r="AZ241" s="84"/>
      <c r="BA241" s="78"/>
      <c r="BB241" s="78"/>
      <c r="BC241" s="78"/>
    </row>
    <row r="242" spans="1:55" ht="39" customHeight="1">
      <c r="A242" s="10" t="str">
        <f>IF(C242=0,"  ",VLOOKUP(C242,CODES!$A$1:$B$143,2,FALSE))</f>
        <v/>
      </c>
      <c r="B242" s="18"/>
      <c r="C242" s="12"/>
      <c r="D242" s="16"/>
      <c r="E242" s="13" t="str">
        <f t="shared" ref="E242:H242" si="938">IF($D242="Public Bidding","Date Required",IF($D242="Shopping","n/a",IF($D242="Small Value Procurement","n/a",IF($D242="Lease of Venue","n/a",IF($D242="Agency to Agency","n/a",IF($D242="Direct Contracting","n/a",IF($D242="Emergency Cases","n/a",IF($D242=""," ","Check Mode of Proc"))))))))</f>
        <v/>
      </c>
      <c r="F242" s="13" t="str">
        <f t="shared" si="938"/>
        <v/>
      </c>
      <c r="G242" s="13" t="str">
        <f t="shared" si="938"/>
        <v/>
      </c>
      <c r="H242" s="13" t="str">
        <f t="shared" si="938"/>
        <v/>
      </c>
      <c r="I242" s="12" t="str">
        <f t="shared" ref="I242:J242" si="939">IF($D242="Public Bidding","Date Required",IF($D242="Shopping","Date Required",IF($D242="Small Value Procurement","Date Required",IF($D242="Lease of Venue","Date Required",IF($D242="Agency to Agency","Date Required",IF($D242="Direct Contracting","Date Required",IF($D242="Emergency Cases","Date Required",IF($D242=""," ","Check Mode of Proc"))))))))</f>
        <v/>
      </c>
      <c r="J242" s="12" t="str">
        <f t="shared" si="939"/>
        <v/>
      </c>
      <c r="K242" s="27" t="str">
        <f t="shared" si="1"/>
        <v/>
      </c>
      <c r="L242" s="12" t="str">
        <f t="shared" ref="L242:Q242" si="940">IF($D242="Public Bidding","Date Required",IF($D242="Shopping","Date Required",IF($D242="Small Value Procurement","Date Required",IF($D242="Lease of Venue","Date Required",IF($D242="Agency to Agency","Date Required",IF($D242="Direct Contracting","Date Required",IF($D242="Emergency Cases","Date Required",IF($D242=""," ","Check Mode of Proc"))))))))</f>
        <v/>
      </c>
      <c r="M242" s="12" t="str">
        <f t="shared" si="940"/>
        <v/>
      </c>
      <c r="N242" s="28" t="str">
        <f t="shared" si="940"/>
        <v/>
      </c>
      <c r="O242" s="28" t="str">
        <f t="shared" si="940"/>
        <v/>
      </c>
      <c r="P242" s="28" t="str">
        <f t="shared" si="940"/>
        <v/>
      </c>
      <c r="Q242" s="28" t="str">
        <f t="shared" si="940"/>
        <v/>
      </c>
      <c r="R242" s="36" t="s">
        <v>38</v>
      </c>
      <c r="S242" s="372"/>
      <c r="T242" s="372"/>
      <c r="U242" s="43"/>
      <c r="V242" s="37">
        <f t="shared" si="226"/>
        <v>0</v>
      </c>
      <c r="W242" s="41"/>
      <c r="X242" s="43"/>
      <c r="Y242" s="36" t="str">
        <f t="shared" ref="Y242:AE242" si="941">IF($D242="Public Bidding","Date Required",IF($D242="Shopping","n/a",IF($D242="Small Value Procurement","n/a",IF($D242="Lease of Venue","n/a",IF($D242="Agency to Agency","n/a",IF($D242="Direct Contracting","n/a",IF($D242="Emergency Cases","n/a","Check Mode of Proc")))))))</f>
        <v>Check Mode of Proc</v>
      </c>
      <c r="Z242" s="36" t="str">
        <f t="shared" si="941"/>
        <v>Check Mode of Proc</v>
      </c>
      <c r="AA242" s="36" t="str">
        <f t="shared" si="941"/>
        <v>Check Mode of Proc</v>
      </c>
      <c r="AB242" s="36" t="str">
        <f t="shared" si="941"/>
        <v>Check Mode of Proc</v>
      </c>
      <c r="AC242" s="36" t="str">
        <f t="shared" si="941"/>
        <v>Check Mode of Proc</v>
      </c>
      <c r="AD242" s="36" t="str">
        <f t="shared" si="941"/>
        <v>Check Mode of Proc</v>
      </c>
      <c r="AE242" s="36" t="str">
        <f t="shared" si="941"/>
        <v>Check Mode of Proc</v>
      </c>
      <c r="AF242" s="50"/>
      <c r="AG242" s="64"/>
      <c r="AH242" s="12"/>
      <c r="AI242" s="18"/>
      <c r="AJ242" s="12"/>
      <c r="AK242" s="78"/>
      <c r="AL242" s="78"/>
      <c r="AM242" s="78"/>
      <c r="AN242" s="79"/>
      <c r="AO242" s="78"/>
      <c r="AP242" s="78"/>
      <c r="AQ242" s="78"/>
      <c r="AR242" s="78"/>
      <c r="AS242" s="78"/>
      <c r="AT242" s="78"/>
      <c r="AU242" s="78"/>
      <c r="AV242" s="78"/>
      <c r="AW242" s="78"/>
      <c r="AX242" s="83"/>
      <c r="AY242" s="78"/>
      <c r="AZ242" s="84"/>
      <c r="BA242" s="78"/>
      <c r="BB242" s="78"/>
      <c r="BC242" s="78"/>
    </row>
    <row r="243" spans="1:55" ht="39" customHeight="1">
      <c r="A243" s="10" t="str">
        <f>IF(C243=0,"  ",VLOOKUP(C243,CODES!$A$1:$B$143,2,FALSE))</f>
        <v/>
      </c>
      <c r="B243" s="18"/>
      <c r="C243" s="12"/>
      <c r="D243" s="16"/>
      <c r="E243" s="13" t="str">
        <f t="shared" ref="E243:H243" si="942">IF($D243="Public Bidding","Date Required",IF($D243="Shopping","n/a",IF($D243="Small Value Procurement","n/a",IF($D243="Lease of Venue","n/a",IF($D243="Agency to Agency","n/a",IF($D243="Direct Contracting","n/a",IF($D243="Emergency Cases","n/a",IF($D243=""," ","Check Mode of Proc"))))))))</f>
        <v/>
      </c>
      <c r="F243" s="13" t="str">
        <f t="shared" si="942"/>
        <v/>
      </c>
      <c r="G243" s="13" t="str">
        <f t="shared" si="942"/>
        <v/>
      </c>
      <c r="H243" s="13" t="str">
        <f t="shared" si="942"/>
        <v/>
      </c>
      <c r="I243" s="12" t="str">
        <f t="shared" ref="I243:J243" si="943">IF($D243="Public Bidding","Date Required",IF($D243="Shopping","Date Required",IF($D243="Small Value Procurement","Date Required",IF($D243="Lease of Venue","Date Required",IF($D243="Agency to Agency","Date Required",IF($D243="Direct Contracting","Date Required",IF($D243="Emergency Cases","Date Required",IF($D243=""," ","Check Mode of Proc"))))))))</f>
        <v/>
      </c>
      <c r="J243" s="12" t="str">
        <f t="shared" si="943"/>
        <v/>
      </c>
      <c r="K243" s="27" t="str">
        <f t="shared" si="1"/>
        <v/>
      </c>
      <c r="L243" s="12" t="str">
        <f t="shared" ref="L243:Q243" si="944">IF($D243="Public Bidding","Date Required",IF($D243="Shopping","Date Required",IF($D243="Small Value Procurement","Date Required",IF($D243="Lease of Venue","Date Required",IF($D243="Agency to Agency","Date Required",IF($D243="Direct Contracting","Date Required",IF($D243="Emergency Cases","Date Required",IF($D243=""," ","Check Mode of Proc"))))))))</f>
        <v/>
      </c>
      <c r="M243" s="12" t="str">
        <f t="shared" si="944"/>
        <v/>
      </c>
      <c r="N243" s="28" t="str">
        <f t="shared" si="944"/>
        <v/>
      </c>
      <c r="O243" s="28" t="str">
        <f t="shared" si="944"/>
        <v/>
      </c>
      <c r="P243" s="28" t="str">
        <f t="shared" si="944"/>
        <v/>
      </c>
      <c r="Q243" s="28" t="str">
        <f t="shared" si="944"/>
        <v/>
      </c>
      <c r="R243" s="36" t="s">
        <v>38</v>
      </c>
      <c r="S243" s="37">
        <f t="shared" ref="S243:S400" si="945">SUM(T243:U243)</f>
        <v>0</v>
      </c>
      <c r="T243" s="41"/>
      <c r="U243" s="43"/>
      <c r="V243" s="37">
        <f t="shared" si="226"/>
        <v>0</v>
      </c>
      <c r="W243" s="41"/>
      <c r="X243" s="43"/>
      <c r="Y243" s="36" t="str">
        <f t="shared" ref="Y243:AE243" si="946">IF($D243="Public Bidding","Date Required",IF($D243="Shopping","n/a",IF($D243="Small Value Procurement","n/a",IF($D243="Lease of Venue","n/a",IF($D243="Agency to Agency","n/a",IF($D243="Direct Contracting","n/a",IF($D243="Emergency Cases","n/a","Check Mode of Proc")))))))</f>
        <v>Check Mode of Proc</v>
      </c>
      <c r="Z243" s="36" t="str">
        <f t="shared" si="946"/>
        <v>Check Mode of Proc</v>
      </c>
      <c r="AA243" s="36" t="str">
        <f t="shared" si="946"/>
        <v>Check Mode of Proc</v>
      </c>
      <c r="AB243" s="36" t="str">
        <f t="shared" si="946"/>
        <v>Check Mode of Proc</v>
      </c>
      <c r="AC243" s="36" t="str">
        <f t="shared" si="946"/>
        <v>Check Mode of Proc</v>
      </c>
      <c r="AD243" s="36" t="str">
        <f t="shared" si="946"/>
        <v>Check Mode of Proc</v>
      </c>
      <c r="AE243" s="36" t="str">
        <f t="shared" si="946"/>
        <v>Check Mode of Proc</v>
      </c>
      <c r="AF243" s="50"/>
      <c r="AG243" s="64"/>
      <c r="AH243" s="12"/>
      <c r="AI243" s="18"/>
      <c r="AJ243" s="12"/>
      <c r="AK243" s="78"/>
      <c r="AL243" s="78"/>
      <c r="AM243" s="78"/>
      <c r="AN243" s="79"/>
      <c r="AO243" s="78"/>
      <c r="AP243" s="78"/>
      <c r="AQ243" s="78"/>
      <c r="AR243" s="78"/>
      <c r="AS243" s="78"/>
      <c r="AT243" s="78"/>
      <c r="AU243" s="78"/>
      <c r="AV243" s="78"/>
      <c r="AW243" s="78"/>
      <c r="AX243" s="83"/>
      <c r="AY243" s="78"/>
      <c r="AZ243" s="84"/>
      <c r="BA243" s="78"/>
      <c r="BB243" s="78"/>
      <c r="BC243" s="78"/>
    </row>
    <row r="244" spans="1:55" ht="39" customHeight="1">
      <c r="A244" s="10" t="str">
        <f>IF(C244=0,"  ",VLOOKUP(C244,CODES!$A$1:$B$143,2,FALSE))</f>
        <v/>
      </c>
      <c r="B244" s="18"/>
      <c r="C244" s="12"/>
      <c r="D244" s="16"/>
      <c r="E244" s="13" t="str">
        <f t="shared" ref="E244:H244" si="947">IF($D244="Public Bidding","Date Required",IF($D244="Shopping","n/a",IF($D244="Small Value Procurement","n/a",IF($D244="Lease of Venue","n/a",IF($D244="Agency to Agency","n/a",IF($D244="Direct Contracting","n/a",IF($D244="Emergency Cases","n/a",IF($D244=""," ","Check Mode of Proc"))))))))</f>
        <v/>
      </c>
      <c r="F244" s="13" t="str">
        <f t="shared" si="947"/>
        <v/>
      </c>
      <c r="G244" s="13" t="str">
        <f t="shared" si="947"/>
        <v/>
      </c>
      <c r="H244" s="13" t="str">
        <f t="shared" si="947"/>
        <v/>
      </c>
      <c r="I244" s="12" t="str">
        <f t="shared" ref="I244:J244" si="948">IF($D244="Public Bidding","Date Required",IF($D244="Shopping","Date Required",IF($D244="Small Value Procurement","Date Required",IF($D244="Lease of Venue","Date Required",IF($D244="Agency to Agency","Date Required",IF($D244="Direct Contracting","Date Required",IF($D244="Emergency Cases","Date Required",IF($D244=""," ","Check Mode of Proc"))))))))</f>
        <v/>
      </c>
      <c r="J244" s="12" t="str">
        <f t="shared" si="948"/>
        <v/>
      </c>
      <c r="K244" s="27" t="str">
        <f t="shared" si="1"/>
        <v/>
      </c>
      <c r="L244" s="12" t="str">
        <f t="shared" ref="L244:Q244" si="949">IF($D244="Public Bidding","Date Required",IF($D244="Shopping","Date Required",IF($D244="Small Value Procurement","Date Required",IF($D244="Lease of Venue","Date Required",IF($D244="Agency to Agency","Date Required",IF($D244="Direct Contracting","Date Required",IF($D244="Emergency Cases","Date Required",IF($D244=""," ","Check Mode of Proc"))))))))</f>
        <v/>
      </c>
      <c r="M244" s="12" t="str">
        <f t="shared" si="949"/>
        <v/>
      </c>
      <c r="N244" s="28" t="str">
        <f t="shared" si="949"/>
        <v/>
      </c>
      <c r="O244" s="28" t="str">
        <f t="shared" si="949"/>
        <v/>
      </c>
      <c r="P244" s="28" t="str">
        <f t="shared" si="949"/>
        <v/>
      </c>
      <c r="Q244" s="28" t="str">
        <f t="shared" si="949"/>
        <v/>
      </c>
      <c r="R244" s="36" t="s">
        <v>38</v>
      </c>
      <c r="S244" s="37">
        <f t="shared" si="945"/>
        <v>0</v>
      </c>
      <c r="T244" s="41"/>
      <c r="U244" s="43"/>
      <c r="V244" s="37">
        <f t="shared" si="226"/>
        <v>0</v>
      </c>
      <c r="W244" s="41"/>
      <c r="X244" s="43"/>
      <c r="Y244" s="36" t="str">
        <f t="shared" ref="Y244:AE244" si="950">IF($D244="Public Bidding","Date Required",IF($D244="Shopping","n/a",IF($D244="Small Value Procurement","n/a",IF($D244="Lease of Venue","n/a",IF($D244="Agency to Agency","n/a",IF($D244="Direct Contracting","n/a",IF($D244="Emergency Cases","n/a","Check Mode of Proc")))))))</f>
        <v>Check Mode of Proc</v>
      </c>
      <c r="Z244" s="36" t="str">
        <f t="shared" si="950"/>
        <v>Check Mode of Proc</v>
      </c>
      <c r="AA244" s="36" t="str">
        <f t="shared" si="950"/>
        <v>Check Mode of Proc</v>
      </c>
      <c r="AB244" s="36" t="str">
        <f t="shared" si="950"/>
        <v>Check Mode of Proc</v>
      </c>
      <c r="AC244" s="36" t="str">
        <f t="shared" si="950"/>
        <v>Check Mode of Proc</v>
      </c>
      <c r="AD244" s="36" t="str">
        <f t="shared" si="950"/>
        <v>Check Mode of Proc</v>
      </c>
      <c r="AE244" s="36" t="str">
        <f t="shared" si="950"/>
        <v>Check Mode of Proc</v>
      </c>
      <c r="AF244" s="50"/>
      <c r="AG244" s="64"/>
      <c r="AH244" s="12"/>
      <c r="AI244" s="18"/>
      <c r="AJ244" s="12"/>
      <c r="AK244" s="78"/>
      <c r="AL244" s="78"/>
      <c r="AM244" s="78"/>
      <c r="AN244" s="79"/>
      <c r="AO244" s="78"/>
      <c r="AP244" s="78"/>
      <c r="AQ244" s="78"/>
      <c r="AR244" s="78"/>
      <c r="AS244" s="78"/>
      <c r="AT244" s="78"/>
      <c r="AU244" s="78"/>
      <c r="AV244" s="78"/>
      <c r="AW244" s="78"/>
      <c r="AX244" s="83"/>
      <c r="AY244" s="78"/>
      <c r="AZ244" s="84"/>
      <c r="BA244" s="78"/>
      <c r="BB244" s="78"/>
      <c r="BC244" s="78"/>
    </row>
    <row r="245" spans="1:55" ht="39" customHeight="1">
      <c r="A245" s="10" t="str">
        <f>IF(C245=0,"  ",VLOOKUP(C245,CODES!$A$1:$B$143,2,FALSE))</f>
        <v/>
      </c>
      <c r="B245" s="18"/>
      <c r="C245" s="12"/>
      <c r="D245" s="16"/>
      <c r="E245" s="13" t="str">
        <f t="shared" ref="E245:H245" si="951">IF($D245="Public Bidding","Date Required",IF($D245="Shopping","n/a",IF($D245="Small Value Procurement","n/a",IF($D245="Lease of Venue","n/a",IF($D245="Agency to Agency","n/a",IF($D245="Direct Contracting","n/a",IF($D245="Emergency Cases","n/a",IF($D245=""," ","Check Mode of Proc"))))))))</f>
        <v/>
      </c>
      <c r="F245" s="13" t="str">
        <f t="shared" si="951"/>
        <v/>
      </c>
      <c r="G245" s="13" t="str">
        <f t="shared" si="951"/>
        <v/>
      </c>
      <c r="H245" s="13" t="str">
        <f t="shared" si="951"/>
        <v/>
      </c>
      <c r="I245" s="12" t="str">
        <f t="shared" ref="I245:J245" si="952">IF($D245="Public Bidding","Date Required",IF($D245="Shopping","Date Required",IF($D245="Small Value Procurement","Date Required",IF($D245="Lease of Venue","Date Required",IF($D245="Agency to Agency","Date Required",IF($D245="Direct Contracting","Date Required",IF($D245="Emergency Cases","Date Required",IF($D245=""," ","Check Mode of Proc"))))))))</f>
        <v/>
      </c>
      <c r="J245" s="12" t="str">
        <f t="shared" si="952"/>
        <v/>
      </c>
      <c r="K245" s="27" t="str">
        <f t="shared" si="1"/>
        <v/>
      </c>
      <c r="L245" s="12" t="str">
        <f t="shared" ref="L245:Q245" si="953">IF($D245="Public Bidding","Date Required",IF($D245="Shopping","Date Required",IF($D245="Small Value Procurement","Date Required",IF($D245="Lease of Venue","Date Required",IF($D245="Agency to Agency","Date Required",IF($D245="Direct Contracting","Date Required",IF($D245="Emergency Cases","Date Required",IF($D245=""," ","Check Mode of Proc"))))))))</f>
        <v/>
      </c>
      <c r="M245" s="12" t="str">
        <f t="shared" si="953"/>
        <v/>
      </c>
      <c r="N245" s="28" t="str">
        <f t="shared" si="953"/>
        <v/>
      </c>
      <c r="O245" s="28" t="str">
        <f t="shared" si="953"/>
        <v/>
      </c>
      <c r="P245" s="28" t="str">
        <f t="shared" si="953"/>
        <v/>
      </c>
      <c r="Q245" s="28" t="str">
        <f t="shared" si="953"/>
        <v/>
      </c>
      <c r="R245" s="36" t="s">
        <v>38</v>
      </c>
      <c r="S245" s="37">
        <f t="shared" si="945"/>
        <v>0</v>
      </c>
      <c r="T245" s="41"/>
      <c r="U245" s="43"/>
      <c r="V245" s="37">
        <f t="shared" si="226"/>
        <v>0</v>
      </c>
      <c r="W245" s="41"/>
      <c r="X245" s="43"/>
      <c r="Y245" s="36" t="str">
        <f t="shared" ref="Y245:AE245" si="954">IF($D245="Public Bidding","Date Required",IF($D245="Shopping","n/a",IF($D245="Small Value Procurement","n/a",IF($D245="Lease of Venue","n/a",IF($D245="Agency to Agency","n/a",IF($D245="Direct Contracting","n/a",IF($D245="Emergency Cases","n/a","Check Mode of Proc")))))))</f>
        <v>Check Mode of Proc</v>
      </c>
      <c r="Z245" s="36" t="str">
        <f t="shared" si="954"/>
        <v>Check Mode of Proc</v>
      </c>
      <c r="AA245" s="36" t="str">
        <f t="shared" si="954"/>
        <v>Check Mode of Proc</v>
      </c>
      <c r="AB245" s="36" t="str">
        <f t="shared" si="954"/>
        <v>Check Mode of Proc</v>
      </c>
      <c r="AC245" s="36" t="str">
        <f t="shared" si="954"/>
        <v>Check Mode of Proc</v>
      </c>
      <c r="AD245" s="36" t="str">
        <f t="shared" si="954"/>
        <v>Check Mode of Proc</v>
      </c>
      <c r="AE245" s="36" t="str">
        <f t="shared" si="954"/>
        <v>Check Mode of Proc</v>
      </c>
      <c r="AF245" s="50"/>
      <c r="AG245" s="64"/>
      <c r="AH245" s="12"/>
      <c r="AI245" s="18"/>
      <c r="AJ245" s="12"/>
      <c r="AK245" s="78"/>
      <c r="AL245" s="78"/>
      <c r="AM245" s="78"/>
      <c r="AN245" s="79"/>
      <c r="AO245" s="78"/>
      <c r="AP245" s="78"/>
      <c r="AQ245" s="78"/>
      <c r="AR245" s="78"/>
      <c r="AS245" s="78"/>
      <c r="AT245" s="78"/>
      <c r="AU245" s="78"/>
      <c r="AV245" s="78"/>
      <c r="AW245" s="78"/>
      <c r="AX245" s="83"/>
      <c r="AY245" s="78"/>
      <c r="AZ245" s="84"/>
      <c r="BA245" s="78"/>
      <c r="BB245" s="78"/>
      <c r="BC245" s="78"/>
    </row>
    <row r="246" spans="1:55" ht="39" customHeight="1">
      <c r="A246" s="10" t="str">
        <f>IF(C246=0,"  ",VLOOKUP(C246,CODES!$A$1:$B$143,2,FALSE))</f>
        <v/>
      </c>
      <c r="B246" s="18"/>
      <c r="C246" s="12"/>
      <c r="D246" s="16"/>
      <c r="E246" s="13" t="str">
        <f t="shared" ref="E246:H246" si="955">IF($D246="Public Bidding","Date Required",IF($D246="Shopping","n/a",IF($D246="Small Value Procurement","n/a",IF($D246="Lease of Venue","n/a",IF($D246="Agency to Agency","n/a",IF($D246="Direct Contracting","n/a",IF($D246="Emergency Cases","n/a",IF($D246=""," ","Check Mode of Proc"))))))))</f>
        <v/>
      </c>
      <c r="F246" s="13" t="str">
        <f t="shared" si="955"/>
        <v/>
      </c>
      <c r="G246" s="13" t="str">
        <f t="shared" si="955"/>
        <v/>
      </c>
      <c r="H246" s="13" t="str">
        <f t="shared" si="955"/>
        <v/>
      </c>
      <c r="I246" s="12" t="str">
        <f t="shared" ref="I246:J246" si="956">IF($D246="Public Bidding","Date Required",IF($D246="Shopping","Date Required",IF($D246="Small Value Procurement","Date Required",IF($D246="Lease of Venue","Date Required",IF($D246="Agency to Agency","Date Required",IF($D246="Direct Contracting","Date Required",IF($D246="Emergency Cases","Date Required",IF($D246=""," ","Check Mode of Proc"))))))))</f>
        <v/>
      </c>
      <c r="J246" s="12" t="str">
        <f t="shared" si="956"/>
        <v/>
      </c>
      <c r="K246" s="27" t="str">
        <f t="shared" si="1"/>
        <v/>
      </c>
      <c r="L246" s="12" t="str">
        <f t="shared" ref="L246:Q246" si="957">IF($D246="Public Bidding","Date Required",IF($D246="Shopping","Date Required",IF($D246="Small Value Procurement","Date Required",IF($D246="Lease of Venue","Date Required",IF($D246="Agency to Agency","Date Required",IF($D246="Direct Contracting","Date Required",IF($D246="Emergency Cases","Date Required",IF($D246=""," ","Check Mode of Proc"))))))))</f>
        <v/>
      </c>
      <c r="M246" s="12" t="str">
        <f t="shared" si="957"/>
        <v/>
      </c>
      <c r="N246" s="28" t="str">
        <f t="shared" si="957"/>
        <v/>
      </c>
      <c r="O246" s="28" t="str">
        <f t="shared" si="957"/>
        <v/>
      </c>
      <c r="P246" s="28" t="str">
        <f t="shared" si="957"/>
        <v/>
      </c>
      <c r="Q246" s="28" t="str">
        <f t="shared" si="957"/>
        <v/>
      </c>
      <c r="R246" s="36" t="s">
        <v>38</v>
      </c>
      <c r="S246" s="37">
        <f t="shared" si="945"/>
        <v>0</v>
      </c>
      <c r="T246" s="41"/>
      <c r="U246" s="43"/>
      <c r="V246" s="37">
        <f t="shared" si="226"/>
        <v>0</v>
      </c>
      <c r="W246" s="41"/>
      <c r="X246" s="43"/>
      <c r="Y246" s="36" t="str">
        <f t="shared" ref="Y246:AE246" si="958">IF($D246="Public Bidding","Date Required",IF($D246="Shopping","n/a",IF($D246="Small Value Procurement","n/a",IF($D246="Lease of Venue","n/a",IF($D246="Agency to Agency","n/a",IF($D246="Direct Contracting","n/a",IF($D246="Emergency Cases","n/a","Check Mode of Proc")))))))</f>
        <v>Check Mode of Proc</v>
      </c>
      <c r="Z246" s="36" t="str">
        <f t="shared" si="958"/>
        <v>Check Mode of Proc</v>
      </c>
      <c r="AA246" s="36" t="str">
        <f t="shared" si="958"/>
        <v>Check Mode of Proc</v>
      </c>
      <c r="AB246" s="36" t="str">
        <f t="shared" si="958"/>
        <v>Check Mode of Proc</v>
      </c>
      <c r="AC246" s="36" t="str">
        <f t="shared" si="958"/>
        <v>Check Mode of Proc</v>
      </c>
      <c r="AD246" s="36" t="str">
        <f t="shared" si="958"/>
        <v>Check Mode of Proc</v>
      </c>
      <c r="AE246" s="36" t="str">
        <f t="shared" si="958"/>
        <v>Check Mode of Proc</v>
      </c>
      <c r="AF246" s="50"/>
      <c r="AG246" s="64"/>
      <c r="AH246" s="12"/>
      <c r="AI246" s="18"/>
      <c r="AJ246" s="12"/>
      <c r="AK246" s="78"/>
      <c r="AL246" s="78"/>
      <c r="AM246" s="78"/>
      <c r="AN246" s="79"/>
      <c r="AO246" s="78"/>
      <c r="AP246" s="78"/>
      <c r="AQ246" s="78"/>
      <c r="AR246" s="78"/>
      <c r="AS246" s="78"/>
      <c r="AT246" s="78"/>
      <c r="AU246" s="78"/>
      <c r="AV246" s="78"/>
      <c r="AW246" s="78"/>
      <c r="AX246" s="83"/>
      <c r="AY246" s="78"/>
      <c r="AZ246" s="84"/>
      <c r="BA246" s="78"/>
      <c r="BB246" s="78"/>
      <c r="BC246" s="78"/>
    </row>
    <row r="247" spans="1:55" ht="49.5" customHeight="1">
      <c r="A247" s="10" t="str">
        <f>IF(C247=0,"  ",VLOOKUP(C247,CODES!$A$1:$B$143,2,FALSE))</f>
        <v/>
      </c>
      <c r="B247" s="18"/>
      <c r="C247" s="12"/>
      <c r="D247" s="16"/>
      <c r="E247" s="13" t="str">
        <f t="shared" ref="E247:H247" si="959">IF($D247="Public Bidding","Date Required",IF($D247="Shopping","n/a",IF($D247="Small Value Procurement","n/a",IF($D247="Lease of Venue","n/a",IF($D247="Agency to Agency","n/a",IF($D247="Direct Contracting","n/a",IF($D247="Emergency Cases","n/a",IF($D247=""," ","Check Mode of Proc"))))))))</f>
        <v/>
      </c>
      <c r="F247" s="13" t="str">
        <f t="shared" si="959"/>
        <v/>
      </c>
      <c r="G247" s="13" t="str">
        <f t="shared" si="959"/>
        <v/>
      </c>
      <c r="H247" s="13" t="str">
        <f t="shared" si="959"/>
        <v/>
      </c>
      <c r="I247" s="12" t="str">
        <f t="shared" ref="I247:J247" si="960">IF($D247="Public Bidding","Date Required",IF($D247="Shopping","Date Required",IF($D247="Small Value Procurement","Date Required",IF($D247="Lease of Venue","Date Required",IF($D247="Agency to Agency","Date Required",IF($D247="Direct Contracting","Date Required",IF($D247="Emergency Cases","Date Required",IF($D247=""," ","Check Mode of Proc"))))))))</f>
        <v/>
      </c>
      <c r="J247" s="12" t="str">
        <f t="shared" si="960"/>
        <v/>
      </c>
      <c r="K247" s="27" t="str">
        <f t="shared" si="1"/>
        <v/>
      </c>
      <c r="L247" s="12" t="str">
        <f t="shared" ref="L247:Q247" si="961">IF($D247="Public Bidding","Date Required",IF($D247="Shopping","Date Required",IF($D247="Small Value Procurement","Date Required",IF($D247="Lease of Venue","Date Required",IF($D247="Agency to Agency","Date Required",IF($D247="Direct Contracting","Date Required",IF($D247="Emergency Cases","Date Required",IF($D247=""," ","Check Mode of Proc"))))))))</f>
        <v/>
      </c>
      <c r="M247" s="12" t="str">
        <f t="shared" si="961"/>
        <v/>
      </c>
      <c r="N247" s="28" t="str">
        <f t="shared" si="961"/>
        <v/>
      </c>
      <c r="O247" s="28" t="str">
        <f t="shared" si="961"/>
        <v/>
      </c>
      <c r="P247" s="28" t="str">
        <f t="shared" si="961"/>
        <v/>
      </c>
      <c r="Q247" s="28" t="str">
        <f t="shared" si="961"/>
        <v/>
      </c>
      <c r="R247" s="36" t="s">
        <v>38</v>
      </c>
      <c r="S247" s="37">
        <f t="shared" si="945"/>
        <v>0</v>
      </c>
      <c r="T247" s="41"/>
      <c r="U247" s="43"/>
      <c r="V247" s="37">
        <f t="shared" si="226"/>
        <v>0</v>
      </c>
      <c r="W247" s="41"/>
      <c r="X247" s="43"/>
      <c r="Y247" s="36" t="str">
        <f t="shared" ref="Y247:AE247" si="962">IF($D247="Public Bidding","Date Required",IF($D247="Shopping","n/a",IF($D247="Small Value Procurement","n/a",IF($D247="Lease of Venue","n/a",IF($D247="Agency to Agency","n/a",IF($D247="Direct Contracting","n/a",IF($D247="Emergency Cases","n/a","Check Mode of Proc")))))))</f>
        <v>Check Mode of Proc</v>
      </c>
      <c r="Z247" s="36" t="str">
        <f t="shared" si="962"/>
        <v>Check Mode of Proc</v>
      </c>
      <c r="AA247" s="36" t="str">
        <f t="shared" si="962"/>
        <v>Check Mode of Proc</v>
      </c>
      <c r="AB247" s="36" t="str">
        <f t="shared" si="962"/>
        <v>Check Mode of Proc</v>
      </c>
      <c r="AC247" s="36" t="str">
        <f t="shared" si="962"/>
        <v>Check Mode of Proc</v>
      </c>
      <c r="AD247" s="36" t="str">
        <f t="shared" si="962"/>
        <v>Check Mode of Proc</v>
      </c>
      <c r="AE247" s="36" t="str">
        <f t="shared" si="962"/>
        <v>Check Mode of Proc</v>
      </c>
      <c r="AF247" s="50"/>
      <c r="AG247" s="64"/>
      <c r="AH247" s="12"/>
      <c r="AI247" s="18"/>
      <c r="AJ247" s="12"/>
      <c r="AK247" s="78"/>
      <c r="AL247" s="78"/>
      <c r="AM247" s="78"/>
      <c r="AN247" s="79"/>
      <c r="AO247" s="78"/>
      <c r="AP247" s="78"/>
      <c r="AQ247" s="78"/>
      <c r="AR247" s="78"/>
      <c r="AS247" s="78"/>
      <c r="AT247" s="78"/>
      <c r="AU247" s="78"/>
      <c r="AV247" s="78"/>
      <c r="AW247" s="78"/>
      <c r="AX247" s="83"/>
      <c r="AY247" s="78"/>
      <c r="AZ247" s="84"/>
      <c r="BA247" s="78"/>
      <c r="BB247" s="78"/>
      <c r="BC247" s="78"/>
    </row>
    <row r="248" spans="1:55" ht="39" customHeight="1">
      <c r="A248" s="10" t="str">
        <f>IF(C248=0,"  ",VLOOKUP(C248,CODES!$A$1:$B$143,2,FALSE))</f>
        <v/>
      </c>
      <c r="B248" s="18"/>
      <c r="C248" s="12"/>
      <c r="D248" s="16"/>
      <c r="E248" s="13" t="str">
        <f t="shared" ref="E248:H248" si="963">IF($D248="Public Bidding","Date Required",IF($D248="Shopping","n/a",IF($D248="Small Value Procurement","n/a",IF($D248="Lease of Venue","n/a",IF($D248="Agency to Agency","n/a",IF($D248="Direct Contracting","n/a",IF($D248="Emergency Cases","n/a",IF($D248=""," ","Check Mode of Proc"))))))))</f>
        <v/>
      </c>
      <c r="F248" s="13" t="str">
        <f t="shared" si="963"/>
        <v/>
      </c>
      <c r="G248" s="13" t="str">
        <f t="shared" si="963"/>
        <v/>
      </c>
      <c r="H248" s="13" t="str">
        <f t="shared" si="963"/>
        <v/>
      </c>
      <c r="I248" s="12" t="str">
        <f t="shared" ref="I248:J248" si="964">IF($D248="Public Bidding","Date Required",IF($D248="Shopping","Date Required",IF($D248="Small Value Procurement","Date Required",IF($D248="Lease of Venue","Date Required",IF($D248="Agency to Agency","Date Required",IF($D248="Direct Contracting","Date Required",IF($D248="Emergency Cases","Date Required",IF($D248=""," ","Check Mode of Proc"))))))))</f>
        <v/>
      </c>
      <c r="J248" s="12" t="str">
        <f t="shared" si="964"/>
        <v/>
      </c>
      <c r="K248" s="27" t="str">
        <f t="shared" si="1"/>
        <v/>
      </c>
      <c r="L248" s="12" t="str">
        <f t="shared" ref="L248:Q248" si="965">IF($D248="Public Bidding","Date Required",IF($D248="Shopping","Date Required",IF($D248="Small Value Procurement","Date Required",IF($D248="Lease of Venue","Date Required",IF($D248="Agency to Agency","Date Required",IF($D248="Direct Contracting","Date Required",IF($D248="Emergency Cases","Date Required",IF($D248=""," ","Check Mode of Proc"))))))))</f>
        <v/>
      </c>
      <c r="M248" s="12" t="str">
        <f t="shared" si="965"/>
        <v/>
      </c>
      <c r="N248" s="28" t="str">
        <f t="shared" si="965"/>
        <v/>
      </c>
      <c r="O248" s="28" t="str">
        <f t="shared" si="965"/>
        <v/>
      </c>
      <c r="P248" s="28" t="str">
        <f t="shared" si="965"/>
        <v/>
      </c>
      <c r="Q248" s="28" t="str">
        <f t="shared" si="965"/>
        <v/>
      </c>
      <c r="R248" s="36" t="s">
        <v>38</v>
      </c>
      <c r="S248" s="37">
        <f t="shared" si="945"/>
        <v>0</v>
      </c>
      <c r="T248" s="41"/>
      <c r="U248" s="43"/>
      <c r="V248" s="37">
        <f t="shared" si="226"/>
        <v>0</v>
      </c>
      <c r="W248" s="41"/>
      <c r="X248" s="43"/>
      <c r="Y248" s="36" t="str">
        <f t="shared" ref="Y248:AE248" si="966">IF($D248="Public Bidding","Date Required",IF($D248="Shopping","n/a",IF($D248="Small Value Procurement","n/a",IF($D248="Lease of Venue","n/a",IF($D248="Agency to Agency","n/a",IF($D248="Direct Contracting","n/a",IF($D248="Emergency Cases","n/a","Check Mode of Proc")))))))</f>
        <v>Check Mode of Proc</v>
      </c>
      <c r="Z248" s="36" t="str">
        <f t="shared" si="966"/>
        <v>Check Mode of Proc</v>
      </c>
      <c r="AA248" s="36" t="str">
        <f t="shared" si="966"/>
        <v>Check Mode of Proc</v>
      </c>
      <c r="AB248" s="36" t="str">
        <f t="shared" si="966"/>
        <v>Check Mode of Proc</v>
      </c>
      <c r="AC248" s="36" t="str">
        <f t="shared" si="966"/>
        <v>Check Mode of Proc</v>
      </c>
      <c r="AD248" s="36" t="str">
        <f t="shared" si="966"/>
        <v>Check Mode of Proc</v>
      </c>
      <c r="AE248" s="36" t="str">
        <f t="shared" si="966"/>
        <v>Check Mode of Proc</v>
      </c>
      <c r="AF248" s="50"/>
      <c r="AG248" s="64"/>
      <c r="AH248" s="12"/>
      <c r="AI248" s="18"/>
      <c r="AJ248" s="12"/>
      <c r="AK248" s="78"/>
      <c r="AL248" s="78"/>
      <c r="AM248" s="78"/>
      <c r="AN248" s="79"/>
      <c r="AO248" s="78"/>
      <c r="AP248" s="78"/>
      <c r="AQ248" s="78"/>
      <c r="AR248" s="78"/>
      <c r="AS248" s="78"/>
      <c r="AT248" s="78"/>
      <c r="AU248" s="78"/>
      <c r="AV248" s="78"/>
      <c r="AW248" s="78"/>
      <c r="AX248" s="83"/>
      <c r="AY248" s="78"/>
      <c r="AZ248" s="84"/>
      <c r="BA248" s="78"/>
      <c r="BB248" s="78"/>
      <c r="BC248" s="78"/>
    </row>
    <row r="249" spans="1:55" ht="49.5" customHeight="1">
      <c r="A249" s="10" t="str">
        <f>IF(C249=0,"  ",VLOOKUP(C249,CODES!$A$1:$B$143,2,FALSE))</f>
        <v/>
      </c>
      <c r="B249" s="18"/>
      <c r="C249" s="12"/>
      <c r="D249" s="16"/>
      <c r="E249" s="13" t="str">
        <f t="shared" ref="E249:H249" si="967">IF($D249="Public Bidding","Date Required",IF($D249="Shopping","n/a",IF($D249="Small Value Procurement","n/a",IF($D249="Lease of Venue","n/a",IF($D249="Agency to Agency","n/a",IF($D249="Direct Contracting","n/a",IF($D249="Emergency Cases","n/a",IF($D249=""," ","Check Mode of Proc"))))))))</f>
        <v/>
      </c>
      <c r="F249" s="13" t="str">
        <f t="shared" si="967"/>
        <v/>
      </c>
      <c r="G249" s="13" t="str">
        <f t="shared" si="967"/>
        <v/>
      </c>
      <c r="H249" s="13" t="str">
        <f t="shared" si="967"/>
        <v/>
      </c>
      <c r="I249" s="12" t="str">
        <f t="shared" ref="I249:J249" si="968">IF($D249="Public Bidding","Date Required",IF($D249="Shopping","Date Required",IF($D249="Small Value Procurement","Date Required",IF($D249="Lease of Venue","Date Required",IF($D249="Agency to Agency","Date Required",IF($D249="Direct Contracting","Date Required",IF($D249="Emergency Cases","Date Required",IF($D249=""," ","Check Mode of Proc"))))))))</f>
        <v/>
      </c>
      <c r="J249" s="12" t="str">
        <f t="shared" si="968"/>
        <v/>
      </c>
      <c r="K249" s="27" t="str">
        <f t="shared" si="1"/>
        <v/>
      </c>
      <c r="L249" s="12" t="str">
        <f t="shared" ref="L249:Q249" si="969">IF($D249="Public Bidding","Date Required",IF($D249="Shopping","Date Required",IF($D249="Small Value Procurement","Date Required",IF($D249="Lease of Venue","Date Required",IF($D249="Agency to Agency","Date Required",IF($D249="Direct Contracting","Date Required",IF($D249="Emergency Cases","Date Required",IF($D249=""," ","Check Mode of Proc"))))))))</f>
        <v/>
      </c>
      <c r="M249" s="12" t="str">
        <f t="shared" si="969"/>
        <v/>
      </c>
      <c r="N249" s="28" t="str">
        <f t="shared" si="969"/>
        <v/>
      </c>
      <c r="O249" s="28" t="str">
        <f t="shared" si="969"/>
        <v/>
      </c>
      <c r="P249" s="28" t="str">
        <f t="shared" si="969"/>
        <v/>
      </c>
      <c r="Q249" s="28" t="str">
        <f t="shared" si="969"/>
        <v/>
      </c>
      <c r="R249" s="36" t="s">
        <v>38</v>
      </c>
      <c r="S249" s="37">
        <f t="shared" si="945"/>
        <v>0</v>
      </c>
      <c r="T249" s="41"/>
      <c r="U249" s="43"/>
      <c r="V249" s="37">
        <f t="shared" si="226"/>
        <v>0</v>
      </c>
      <c r="W249" s="41"/>
      <c r="X249" s="43"/>
      <c r="Y249" s="36" t="str">
        <f t="shared" ref="Y249:AE249" si="970">IF($D249="Public Bidding","Date Required",IF($D249="Shopping","n/a",IF($D249="Small Value Procurement","n/a",IF($D249="Lease of Venue","n/a",IF($D249="Agency to Agency","n/a",IF($D249="Direct Contracting","n/a",IF($D249="Emergency Cases","n/a","Check Mode of Proc")))))))</f>
        <v>Check Mode of Proc</v>
      </c>
      <c r="Z249" s="36" t="str">
        <f t="shared" si="970"/>
        <v>Check Mode of Proc</v>
      </c>
      <c r="AA249" s="36" t="str">
        <f t="shared" si="970"/>
        <v>Check Mode of Proc</v>
      </c>
      <c r="AB249" s="36" t="str">
        <f t="shared" si="970"/>
        <v>Check Mode of Proc</v>
      </c>
      <c r="AC249" s="36" t="str">
        <f t="shared" si="970"/>
        <v>Check Mode of Proc</v>
      </c>
      <c r="AD249" s="36" t="str">
        <f t="shared" si="970"/>
        <v>Check Mode of Proc</v>
      </c>
      <c r="AE249" s="36" t="str">
        <f t="shared" si="970"/>
        <v>Check Mode of Proc</v>
      </c>
      <c r="AF249" s="50"/>
      <c r="AG249" s="64"/>
      <c r="AH249" s="12"/>
      <c r="AI249" s="18"/>
      <c r="AJ249" s="12"/>
      <c r="AK249" s="78"/>
      <c r="AL249" s="78"/>
      <c r="AM249" s="78"/>
      <c r="AN249" s="79"/>
      <c r="AO249" s="78"/>
      <c r="AP249" s="78"/>
      <c r="AQ249" s="78"/>
      <c r="AR249" s="78"/>
      <c r="AS249" s="78"/>
      <c r="AT249" s="78"/>
      <c r="AU249" s="78"/>
      <c r="AV249" s="78"/>
      <c r="AW249" s="78"/>
      <c r="AX249" s="83"/>
      <c r="AY249" s="78"/>
      <c r="AZ249" s="84"/>
      <c r="BA249" s="78"/>
      <c r="BB249" s="78"/>
      <c r="BC249" s="78"/>
    </row>
    <row r="250" spans="1:55" ht="39" customHeight="1">
      <c r="A250" s="10" t="str">
        <f>IF(C250=0,"  ",VLOOKUP(C250,CODES!$A$1:$B$143,2,FALSE))</f>
        <v/>
      </c>
      <c r="B250" s="18"/>
      <c r="C250" s="12"/>
      <c r="D250" s="16"/>
      <c r="E250" s="13" t="str">
        <f t="shared" ref="E250:H250" si="971">IF($D250="Public Bidding","Date Required",IF($D250="Shopping","n/a",IF($D250="Small Value Procurement","n/a",IF($D250="Lease of Venue","n/a",IF($D250="Agency to Agency","n/a",IF($D250="Direct Contracting","n/a",IF($D250="Emergency Cases","n/a",IF($D250=""," ","Check Mode of Proc"))))))))</f>
        <v/>
      </c>
      <c r="F250" s="13" t="str">
        <f t="shared" si="971"/>
        <v/>
      </c>
      <c r="G250" s="13" t="str">
        <f t="shared" si="971"/>
        <v/>
      </c>
      <c r="H250" s="13" t="str">
        <f t="shared" si="971"/>
        <v/>
      </c>
      <c r="I250" s="12" t="str">
        <f t="shared" ref="I250:J250" si="972">IF($D250="Public Bidding","Date Required",IF($D250="Shopping","Date Required",IF($D250="Small Value Procurement","Date Required",IF($D250="Lease of Venue","Date Required",IF($D250="Agency to Agency","Date Required",IF($D250="Direct Contracting","Date Required",IF($D250="Emergency Cases","Date Required",IF($D250=""," ","Check Mode of Proc"))))))))</f>
        <v/>
      </c>
      <c r="J250" s="12" t="str">
        <f t="shared" si="972"/>
        <v/>
      </c>
      <c r="K250" s="27" t="str">
        <f t="shared" si="1"/>
        <v/>
      </c>
      <c r="L250" s="12" t="str">
        <f t="shared" ref="L250:Q250" si="973">IF($D250="Public Bidding","Date Required",IF($D250="Shopping","Date Required",IF($D250="Small Value Procurement","Date Required",IF($D250="Lease of Venue","Date Required",IF($D250="Agency to Agency","Date Required",IF($D250="Direct Contracting","Date Required",IF($D250="Emergency Cases","Date Required",IF($D250=""," ","Check Mode of Proc"))))))))</f>
        <v/>
      </c>
      <c r="M250" s="12" t="str">
        <f t="shared" si="973"/>
        <v/>
      </c>
      <c r="N250" s="28" t="str">
        <f t="shared" si="973"/>
        <v/>
      </c>
      <c r="O250" s="28" t="str">
        <f t="shared" si="973"/>
        <v/>
      </c>
      <c r="P250" s="28" t="str">
        <f t="shared" si="973"/>
        <v/>
      </c>
      <c r="Q250" s="28" t="str">
        <f t="shared" si="973"/>
        <v/>
      </c>
      <c r="R250" s="36" t="s">
        <v>38</v>
      </c>
      <c r="S250" s="37">
        <f t="shared" si="945"/>
        <v>0</v>
      </c>
      <c r="T250" s="41"/>
      <c r="U250" s="43"/>
      <c r="V250" s="37">
        <f t="shared" si="226"/>
        <v>0</v>
      </c>
      <c r="W250" s="41"/>
      <c r="X250" s="43"/>
      <c r="Y250" s="36" t="str">
        <f t="shared" ref="Y250:AE250" si="974">IF($D250="Public Bidding","Date Required",IF($D250="Shopping","n/a",IF($D250="Small Value Procurement","n/a",IF($D250="Lease of Venue","n/a",IF($D250="Agency to Agency","n/a",IF($D250="Direct Contracting","n/a",IF($D250="Emergency Cases","n/a","Check Mode of Proc")))))))</f>
        <v>Check Mode of Proc</v>
      </c>
      <c r="Z250" s="36" t="str">
        <f t="shared" si="974"/>
        <v>Check Mode of Proc</v>
      </c>
      <c r="AA250" s="36" t="str">
        <f t="shared" si="974"/>
        <v>Check Mode of Proc</v>
      </c>
      <c r="AB250" s="36" t="str">
        <f t="shared" si="974"/>
        <v>Check Mode of Proc</v>
      </c>
      <c r="AC250" s="36" t="str">
        <f t="shared" si="974"/>
        <v>Check Mode of Proc</v>
      </c>
      <c r="AD250" s="36" t="str">
        <f t="shared" si="974"/>
        <v>Check Mode of Proc</v>
      </c>
      <c r="AE250" s="36" t="str">
        <f t="shared" si="974"/>
        <v>Check Mode of Proc</v>
      </c>
      <c r="AF250" s="50"/>
      <c r="AG250" s="64"/>
      <c r="AH250" s="12"/>
      <c r="AI250" s="18"/>
      <c r="AJ250" s="12"/>
      <c r="AK250" s="78"/>
      <c r="AL250" s="78"/>
      <c r="AM250" s="78"/>
      <c r="AN250" s="79"/>
      <c r="AO250" s="78"/>
      <c r="AP250" s="78"/>
      <c r="AQ250" s="78"/>
      <c r="AR250" s="78"/>
      <c r="AS250" s="78"/>
      <c r="AT250" s="78"/>
      <c r="AU250" s="78"/>
      <c r="AV250" s="78"/>
      <c r="AW250" s="78"/>
      <c r="AX250" s="83"/>
      <c r="AY250" s="78"/>
      <c r="AZ250" s="84"/>
      <c r="BA250" s="78"/>
      <c r="BB250" s="78"/>
      <c r="BC250" s="78"/>
    </row>
    <row r="251" spans="1:55" ht="39" customHeight="1">
      <c r="A251" s="10" t="str">
        <f>IF(C251=0,"  ",VLOOKUP(C251,CODES!$A$1:$B$143,2,FALSE))</f>
        <v/>
      </c>
      <c r="B251" s="18"/>
      <c r="C251" s="12"/>
      <c r="D251" s="16"/>
      <c r="E251" s="13" t="str">
        <f t="shared" ref="E251:H251" si="975">IF($D251="Public Bidding","Date Required",IF($D251="Shopping","n/a",IF($D251="Small Value Procurement","n/a",IF($D251="Lease of Venue","n/a",IF($D251="Agency to Agency","n/a",IF($D251="Direct Contracting","n/a",IF($D251="Emergency Cases","n/a",IF($D251=""," ","Check Mode of Proc"))))))))</f>
        <v/>
      </c>
      <c r="F251" s="13" t="str">
        <f t="shared" si="975"/>
        <v/>
      </c>
      <c r="G251" s="13" t="str">
        <f t="shared" si="975"/>
        <v/>
      </c>
      <c r="H251" s="13" t="str">
        <f t="shared" si="975"/>
        <v/>
      </c>
      <c r="I251" s="12" t="str">
        <f t="shared" ref="I251:J251" si="976">IF($D251="Public Bidding","Date Required",IF($D251="Shopping","Date Required",IF($D251="Small Value Procurement","Date Required",IF($D251="Lease of Venue","Date Required",IF($D251="Agency to Agency","Date Required",IF($D251="Direct Contracting","Date Required",IF($D251="Emergency Cases","Date Required",IF($D251=""," ","Check Mode of Proc"))))))))</f>
        <v/>
      </c>
      <c r="J251" s="12" t="str">
        <f t="shared" si="976"/>
        <v/>
      </c>
      <c r="K251" s="27" t="str">
        <f t="shared" si="1"/>
        <v/>
      </c>
      <c r="L251" s="12" t="str">
        <f t="shared" ref="L251:Q251" si="977">IF($D251="Public Bidding","Date Required",IF($D251="Shopping","Date Required",IF($D251="Small Value Procurement","Date Required",IF($D251="Lease of Venue","Date Required",IF($D251="Agency to Agency","Date Required",IF($D251="Direct Contracting","Date Required",IF($D251="Emergency Cases","Date Required",IF($D251=""," ","Check Mode of Proc"))))))))</f>
        <v/>
      </c>
      <c r="M251" s="12" t="str">
        <f t="shared" si="977"/>
        <v/>
      </c>
      <c r="N251" s="28" t="str">
        <f t="shared" si="977"/>
        <v/>
      </c>
      <c r="O251" s="28" t="str">
        <f t="shared" si="977"/>
        <v/>
      </c>
      <c r="P251" s="28" t="str">
        <f t="shared" si="977"/>
        <v/>
      </c>
      <c r="Q251" s="28" t="str">
        <f t="shared" si="977"/>
        <v/>
      </c>
      <c r="R251" s="36" t="s">
        <v>38</v>
      </c>
      <c r="S251" s="37">
        <f t="shared" si="945"/>
        <v>0</v>
      </c>
      <c r="T251" s="41"/>
      <c r="U251" s="43"/>
      <c r="V251" s="37">
        <f t="shared" si="226"/>
        <v>0</v>
      </c>
      <c r="W251" s="41"/>
      <c r="X251" s="43"/>
      <c r="Y251" s="36" t="str">
        <f t="shared" ref="Y251:AE251" si="978">IF($D251="Public Bidding","Date Required",IF($D251="Shopping","n/a",IF($D251="Small Value Procurement","n/a",IF($D251="Lease of Venue","n/a",IF($D251="Agency to Agency","n/a",IF($D251="Direct Contracting","n/a",IF($D251="Emergency Cases","n/a","Check Mode of Proc")))))))</f>
        <v>Check Mode of Proc</v>
      </c>
      <c r="Z251" s="36" t="str">
        <f t="shared" si="978"/>
        <v>Check Mode of Proc</v>
      </c>
      <c r="AA251" s="36" t="str">
        <f t="shared" si="978"/>
        <v>Check Mode of Proc</v>
      </c>
      <c r="AB251" s="36" t="str">
        <f t="shared" si="978"/>
        <v>Check Mode of Proc</v>
      </c>
      <c r="AC251" s="36" t="str">
        <f t="shared" si="978"/>
        <v>Check Mode of Proc</v>
      </c>
      <c r="AD251" s="36" t="str">
        <f t="shared" si="978"/>
        <v>Check Mode of Proc</v>
      </c>
      <c r="AE251" s="36" t="str">
        <f t="shared" si="978"/>
        <v>Check Mode of Proc</v>
      </c>
      <c r="AF251" s="50"/>
      <c r="AG251" s="64"/>
      <c r="AH251" s="12"/>
      <c r="AI251" s="18"/>
      <c r="AJ251" s="12"/>
      <c r="AK251" s="78"/>
      <c r="AL251" s="78"/>
      <c r="AM251" s="78"/>
      <c r="AN251" s="79"/>
      <c r="AO251" s="78"/>
      <c r="AP251" s="78"/>
      <c r="AQ251" s="78"/>
      <c r="AR251" s="78"/>
      <c r="AS251" s="78"/>
      <c r="AT251" s="78"/>
      <c r="AU251" s="78"/>
      <c r="AV251" s="78"/>
      <c r="AW251" s="78"/>
      <c r="AX251" s="83"/>
      <c r="AY251" s="78"/>
      <c r="AZ251" s="84"/>
      <c r="BA251" s="78"/>
      <c r="BB251" s="78"/>
      <c r="BC251" s="78"/>
    </row>
    <row r="252" spans="1:55" ht="39" customHeight="1">
      <c r="A252" s="10" t="str">
        <f>IF(C252=0,"  ",VLOOKUP(C252,CODES!$A$1:$B$143,2,FALSE))</f>
        <v/>
      </c>
      <c r="B252" s="18"/>
      <c r="C252" s="12"/>
      <c r="D252" s="16"/>
      <c r="E252" s="13" t="str">
        <f t="shared" ref="E252:H252" si="979">IF($D252="Public Bidding","Date Required",IF($D252="Shopping","n/a",IF($D252="Small Value Procurement","n/a",IF($D252="Lease of Venue","n/a",IF($D252="Agency to Agency","n/a",IF($D252="Direct Contracting","n/a",IF($D252="Emergency Cases","n/a",IF($D252=""," ","Check Mode of Proc"))))))))</f>
        <v/>
      </c>
      <c r="F252" s="13" t="str">
        <f t="shared" si="979"/>
        <v/>
      </c>
      <c r="G252" s="13" t="str">
        <f t="shared" si="979"/>
        <v/>
      </c>
      <c r="H252" s="13" t="str">
        <f t="shared" si="979"/>
        <v/>
      </c>
      <c r="I252" s="12" t="str">
        <f t="shared" ref="I252:J252" si="980">IF($D252="Public Bidding","Date Required",IF($D252="Shopping","Date Required",IF($D252="Small Value Procurement","Date Required",IF($D252="Lease of Venue","Date Required",IF($D252="Agency to Agency","Date Required",IF($D252="Direct Contracting","Date Required",IF($D252="Emergency Cases","Date Required",IF($D252=""," ","Check Mode of Proc"))))))))</f>
        <v/>
      </c>
      <c r="J252" s="12" t="str">
        <f t="shared" si="980"/>
        <v/>
      </c>
      <c r="K252" s="27" t="str">
        <f t="shared" si="1"/>
        <v/>
      </c>
      <c r="L252" s="12" t="str">
        <f t="shared" ref="L252:Q252" si="981">IF($D252="Public Bidding","Date Required",IF($D252="Shopping","Date Required",IF($D252="Small Value Procurement","Date Required",IF($D252="Lease of Venue","Date Required",IF($D252="Agency to Agency","Date Required",IF($D252="Direct Contracting","Date Required",IF($D252="Emergency Cases","Date Required",IF($D252=""," ","Check Mode of Proc"))))))))</f>
        <v/>
      </c>
      <c r="M252" s="12" t="str">
        <f t="shared" si="981"/>
        <v/>
      </c>
      <c r="N252" s="28" t="str">
        <f t="shared" si="981"/>
        <v/>
      </c>
      <c r="O252" s="28" t="str">
        <f t="shared" si="981"/>
        <v/>
      </c>
      <c r="P252" s="28" t="str">
        <f t="shared" si="981"/>
        <v/>
      </c>
      <c r="Q252" s="28" t="str">
        <f t="shared" si="981"/>
        <v/>
      </c>
      <c r="R252" s="36" t="s">
        <v>38</v>
      </c>
      <c r="S252" s="37">
        <f t="shared" si="945"/>
        <v>0</v>
      </c>
      <c r="T252" s="41"/>
      <c r="U252" s="43"/>
      <c r="V252" s="37">
        <f t="shared" si="226"/>
        <v>0</v>
      </c>
      <c r="W252" s="41"/>
      <c r="X252" s="43"/>
      <c r="Y252" s="36" t="str">
        <f t="shared" ref="Y252:AE252" si="982">IF($D252="Public Bidding","Date Required",IF($D252="Shopping","n/a",IF($D252="Small Value Procurement","n/a",IF($D252="Lease of Venue","n/a",IF($D252="Agency to Agency","n/a",IF($D252="Direct Contracting","n/a",IF($D252="Emergency Cases","n/a","Check Mode of Proc")))))))</f>
        <v>Check Mode of Proc</v>
      </c>
      <c r="Z252" s="36" t="str">
        <f t="shared" si="982"/>
        <v>Check Mode of Proc</v>
      </c>
      <c r="AA252" s="36" t="str">
        <f t="shared" si="982"/>
        <v>Check Mode of Proc</v>
      </c>
      <c r="AB252" s="36" t="str">
        <f t="shared" si="982"/>
        <v>Check Mode of Proc</v>
      </c>
      <c r="AC252" s="36" t="str">
        <f t="shared" si="982"/>
        <v>Check Mode of Proc</v>
      </c>
      <c r="AD252" s="36" t="str">
        <f t="shared" si="982"/>
        <v>Check Mode of Proc</v>
      </c>
      <c r="AE252" s="36" t="str">
        <f t="shared" si="982"/>
        <v>Check Mode of Proc</v>
      </c>
      <c r="AF252" s="50"/>
      <c r="AG252" s="64"/>
      <c r="AH252" s="12"/>
      <c r="AI252" s="18"/>
      <c r="AJ252" s="12"/>
      <c r="AK252" s="78"/>
      <c r="AL252" s="78"/>
      <c r="AM252" s="78"/>
      <c r="AN252" s="79"/>
      <c r="AO252" s="78"/>
      <c r="AP252" s="78"/>
      <c r="AQ252" s="78"/>
      <c r="AR252" s="78"/>
      <c r="AS252" s="78"/>
      <c r="AT252" s="78"/>
      <c r="AU252" s="78"/>
      <c r="AV252" s="78"/>
      <c r="AW252" s="78"/>
      <c r="AX252" s="83"/>
      <c r="AY252" s="78"/>
      <c r="AZ252" s="84"/>
      <c r="BA252" s="78"/>
      <c r="BB252" s="78"/>
      <c r="BC252" s="78"/>
    </row>
    <row r="253" spans="1:55" ht="39" customHeight="1">
      <c r="A253" s="10" t="str">
        <f>IF(C253=0,"  ",VLOOKUP(C253,CODES!$A$1:$B$143,2,FALSE))</f>
        <v/>
      </c>
      <c r="B253" s="18"/>
      <c r="C253" s="12"/>
      <c r="D253" s="16"/>
      <c r="E253" s="13" t="str">
        <f t="shared" ref="E253:H253" si="983">IF($D253="Public Bidding","Date Required",IF($D253="Shopping","n/a",IF($D253="Small Value Procurement","n/a",IF($D253="Lease of Venue","n/a",IF($D253="Agency to Agency","n/a",IF($D253="Direct Contracting","n/a",IF($D253="Emergency Cases","n/a",IF($D253=""," ","Check Mode of Proc"))))))))</f>
        <v/>
      </c>
      <c r="F253" s="13" t="str">
        <f t="shared" si="983"/>
        <v/>
      </c>
      <c r="G253" s="13" t="str">
        <f t="shared" si="983"/>
        <v/>
      </c>
      <c r="H253" s="13" t="str">
        <f t="shared" si="983"/>
        <v/>
      </c>
      <c r="I253" s="12" t="str">
        <f t="shared" ref="I253:J253" si="984">IF($D253="Public Bidding","Date Required",IF($D253="Shopping","Date Required",IF($D253="Small Value Procurement","Date Required",IF($D253="Lease of Venue","Date Required",IF($D253="Agency to Agency","Date Required",IF($D253="Direct Contracting","Date Required",IF($D253="Emergency Cases","Date Required",IF($D253=""," ","Check Mode of Proc"))))))))</f>
        <v/>
      </c>
      <c r="J253" s="12" t="str">
        <f t="shared" si="984"/>
        <v/>
      </c>
      <c r="K253" s="27" t="str">
        <f t="shared" si="1"/>
        <v/>
      </c>
      <c r="L253" s="12" t="str">
        <f t="shared" ref="L253:Q253" si="985">IF($D253="Public Bidding","Date Required",IF($D253="Shopping","Date Required",IF($D253="Small Value Procurement","Date Required",IF($D253="Lease of Venue","Date Required",IF($D253="Agency to Agency","Date Required",IF($D253="Direct Contracting","Date Required",IF($D253="Emergency Cases","Date Required",IF($D253=""," ","Check Mode of Proc"))))))))</f>
        <v/>
      </c>
      <c r="M253" s="12" t="str">
        <f t="shared" si="985"/>
        <v/>
      </c>
      <c r="N253" s="28" t="str">
        <f t="shared" si="985"/>
        <v/>
      </c>
      <c r="O253" s="28" t="str">
        <f t="shared" si="985"/>
        <v/>
      </c>
      <c r="P253" s="28" t="str">
        <f t="shared" si="985"/>
        <v/>
      </c>
      <c r="Q253" s="28" t="str">
        <f t="shared" si="985"/>
        <v/>
      </c>
      <c r="R253" s="36" t="s">
        <v>38</v>
      </c>
      <c r="S253" s="37">
        <f t="shared" si="945"/>
        <v>0</v>
      </c>
      <c r="T253" s="41"/>
      <c r="U253" s="43"/>
      <c r="V253" s="37">
        <f t="shared" si="226"/>
        <v>0</v>
      </c>
      <c r="W253" s="41"/>
      <c r="X253" s="43"/>
      <c r="Y253" s="36" t="str">
        <f t="shared" ref="Y253:AE253" si="986">IF($D253="Public Bidding","Date Required",IF($D253="Shopping","n/a",IF($D253="Small Value Procurement","n/a",IF($D253="Lease of Venue","n/a",IF($D253="Agency to Agency","n/a",IF($D253="Direct Contracting","n/a",IF($D253="Emergency Cases","n/a","Check Mode of Proc")))))))</f>
        <v>Check Mode of Proc</v>
      </c>
      <c r="Z253" s="36" t="str">
        <f t="shared" si="986"/>
        <v>Check Mode of Proc</v>
      </c>
      <c r="AA253" s="36" t="str">
        <f t="shared" si="986"/>
        <v>Check Mode of Proc</v>
      </c>
      <c r="AB253" s="36" t="str">
        <f t="shared" si="986"/>
        <v>Check Mode of Proc</v>
      </c>
      <c r="AC253" s="36" t="str">
        <f t="shared" si="986"/>
        <v>Check Mode of Proc</v>
      </c>
      <c r="AD253" s="36" t="str">
        <f t="shared" si="986"/>
        <v>Check Mode of Proc</v>
      </c>
      <c r="AE253" s="36" t="str">
        <f t="shared" si="986"/>
        <v>Check Mode of Proc</v>
      </c>
      <c r="AF253" s="50"/>
      <c r="AG253" s="64"/>
      <c r="AH253" s="12"/>
      <c r="AI253" s="18"/>
      <c r="AJ253" s="12"/>
      <c r="AK253" s="78"/>
      <c r="AL253" s="78"/>
      <c r="AM253" s="78"/>
      <c r="AN253" s="79"/>
      <c r="AO253" s="78"/>
      <c r="AP253" s="78"/>
      <c r="AQ253" s="78"/>
      <c r="AR253" s="78"/>
      <c r="AS253" s="78"/>
      <c r="AT253" s="78"/>
      <c r="AU253" s="78"/>
      <c r="AV253" s="78"/>
      <c r="AW253" s="78"/>
      <c r="AX253" s="83"/>
      <c r="AY253" s="78"/>
      <c r="AZ253" s="84"/>
      <c r="BA253" s="78"/>
      <c r="BB253" s="78"/>
      <c r="BC253" s="78"/>
    </row>
    <row r="254" spans="1:55" ht="39" customHeight="1">
      <c r="A254" s="10" t="str">
        <f>IF(C254=0,"  ",VLOOKUP(C254,CODES!$A$1:$B$143,2,FALSE))</f>
        <v/>
      </c>
      <c r="B254" s="18"/>
      <c r="C254" s="12"/>
      <c r="D254" s="16"/>
      <c r="E254" s="13" t="str">
        <f t="shared" ref="E254:H254" si="987">IF($D254="Public Bidding","Date Required",IF($D254="Shopping","n/a",IF($D254="Small Value Procurement","n/a",IF($D254="Lease of Venue","n/a",IF($D254="Agency to Agency","n/a",IF($D254="Direct Contracting","n/a",IF($D254="Emergency Cases","n/a",IF($D254=""," ","Check Mode of Proc"))))))))</f>
        <v/>
      </c>
      <c r="F254" s="13" t="str">
        <f t="shared" si="987"/>
        <v/>
      </c>
      <c r="G254" s="13" t="str">
        <f t="shared" si="987"/>
        <v/>
      </c>
      <c r="H254" s="13" t="str">
        <f t="shared" si="987"/>
        <v/>
      </c>
      <c r="I254" s="12" t="str">
        <f t="shared" ref="I254:J254" si="988">IF($D254="Public Bidding","Date Required",IF($D254="Shopping","Date Required",IF($D254="Small Value Procurement","Date Required",IF($D254="Lease of Venue","Date Required",IF($D254="Agency to Agency","Date Required",IF($D254="Direct Contracting","Date Required",IF($D254="Emergency Cases","Date Required",IF($D254=""," ","Check Mode of Proc"))))))))</f>
        <v/>
      </c>
      <c r="J254" s="12" t="str">
        <f t="shared" si="988"/>
        <v/>
      </c>
      <c r="K254" s="27" t="str">
        <f t="shared" si="1"/>
        <v/>
      </c>
      <c r="L254" s="12" t="str">
        <f t="shared" ref="L254:Q254" si="989">IF($D254="Public Bidding","Date Required",IF($D254="Shopping","Date Required",IF($D254="Small Value Procurement","Date Required",IF($D254="Lease of Venue","Date Required",IF($D254="Agency to Agency","Date Required",IF($D254="Direct Contracting","Date Required",IF($D254="Emergency Cases","Date Required",IF($D254=""," ","Check Mode of Proc"))))))))</f>
        <v/>
      </c>
      <c r="M254" s="12" t="str">
        <f t="shared" si="989"/>
        <v/>
      </c>
      <c r="N254" s="28" t="str">
        <f t="shared" si="989"/>
        <v/>
      </c>
      <c r="O254" s="28" t="str">
        <f t="shared" si="989"/>
        <v/>
      </c>
      <c r="P254" s="28" t="str">
        <f t="shared" si="989"/>
        <v/>
      </c>
      <c r="Q254" s="28" t="str">
        <f t="shared" si="989"/>
        <v/>
      </c>
      <c r="R254" s="36" t="s">
        <v>38</v>
      </c>
      <c r="S254" s="37">
        <f t="shared" si="945"/>
        <v>0</v>
      </c>
      <c r="T254" s="41"/>
      <c r="U254" s="43"/>
      <c r="V254" s="37">
        <f t="shared" si="226"/>
        <v>0</v>
      </c>
      <c r="W254" s="41"/>
      <c r="X254" s="43"/>
      <c r="Y254" s="36" t="str">
        <f t="shared" ref="Y254:AE254" si="990">IF($D254="Public Bidding","Date Required",IF($D254="Shopping","n/a",IF($D254="Small Value Procurement","n/a",IF($D254="Lease of Venue","n/a",IF($D254="Agency to Agency","n/a",IF($D254="Direct Contracting","n/a",IF($D254="Emergency Cases","n/a","Check Mode of Proc")))))))</f>
        <v>Check Mode of Proc</v>
      </c>
      <c r="Z254" s="36" t="str">
        <f t="shared" si="990"/>
        <v>Check Mode of Proc</v>
      </c>
      <c r="AA254" s="36" t="str">
        <f t="shared" si="990"/>
        <v>Check Mode of Proc</v>
      </c>
      <c r="AB254" s="36" t="str">
        <f t="shared" si="990"/>
        <v>Check Mode of Proc</v>
      </c>
      <c r="AC254" s="36" t="str">
        <f t="shared" si="990"/>
        <v>Check Mode of Proc</v>
      </c>
      <c r="AD254" s="36" t="str">
        <f t="shared" si="990"/>
        <v>Check Mode of Proc</v>
      </c>
      <c r="AE254" s="36" t="str">
        <f t="shared" si="990"/>
        <v>Check Mode of Proc</v>
      </c>
      <c r="AF254" s="50"/>
      <c r="AG254" s="64"/>
      <c r="AH254" s="12"/>
      <c r="AI254" s="18"/>
      <c r="AJ254" s="12"/>
      <c r="AK254" s="78"/>
      <c r="AL254" s="78"/>
      <c r="AM254" s="78"/>
      <c r="AN254" s="79"/>
      <c r="AO254" s="78"/>
      <c r="AP254" s="78"/>
      <c r="AQ254" s="78"/>
      <c r="AR254" s="78"/>
      <c r="AS254" s="78"/>
      <c r="AT254" s="78"/>
      <c r="AU254" s="78"/>
      <c r="AV254" s="78"/>
      <c r="AW254" s="78"/>
      <c r="AX254" s="83"/>
      <c r="AY254" s="78"/>
      <c r="AZ254" s="84"/>
      <c r="BA254" s="78"/>
      <c r="BB254" s="78"/>
      <c r="BC254" s="78"/>
    </row>
    <row r="255" spans="1:55" ht="39" customHeight="1">
      <c r="A255" s="10" t="str">
        <f>IF(C255=0,"  ",VLOOKUP(C255,CODES!$A$1:$B$143,2,FALSE))</f>
        <v/>
      </c>
      <c r="B255" s="18"/>
      <c r="C255" s="12"/>
      <c r="D255" s="16"/>
      <c r="E255" s="13" t="str">
        <f t="shared" ref="E255:H255" si="991">IF($D255="Public Bidding","Date Required",IF($D255="Shopping","n/a",IF($D255="Small Value Procurement","n/a",IF($D255="Lease of Venue","n/a",IF($D255="Agency to Agency","n/a",IF($D255="Direct Contracting","n/a",IF($D255="Emergency Cases","n/a",IF($D255=""," ","Check Mode of Proc"))))))))</f>
        <v/>
      </c>
      <c r="F255" s="13" t="str">
        <f t="shared" si="991"/>
        <v/>
      </c>
      <c r="G255" s="13" t="str">
        <f t="shared" si="991"/>
        <v/>
      </c>
      <c r="H255" s="13" t="str">
        <f t="shared" si="991"/>
        <v/>
      </c>
      <c r="I255" s="12" t="str">
        <f t="shared" ref="I255:J255" si="992">IF($D255="Public Bidding","Date Required",IF($D255="Shopping","Date Required",IF($D255="Small Value Procurement","Date Required",IF($D255="Lease of Venue","Date Required",IF($D255="Agency to Agency","Date Required",IF($D255="Direct Contracting","Date Required",IF($D255="Emergency Cases","Date Required",IF($D255=""," ","Check Mode of Proc"))))))))</f>
        <v/>
      </c>
      <c r="J255" s="12" t="str">
        <f t="shared" si="992"/>
        <v/>
      </c>
      <c r="K255" s="27" t="str">
        <f t="shared" si="1"/>
        <v/>
      </c>
      <c r="L255" s="12" t="str">
        <f t="shared" ref="L255:Q255" si="993">IF($D255="Public Bidding","Date Required",IF($D255="Shopping","Date Required",IF($D255="Small Value Procurement","Date Required",IF($D255="Lease of Venue","Date Required",IF($D255="Agency to Agency","Date Required",IF($D255="Direct Contracting","Date Required",IF($D255="Emergency Cases","Date Required",IF($D255=""," ","Check Mode of Proc"))))))))</f>
        <v/>
      </c>
      <c r="M255" s="12" t="str">
        <f t="shared" si="993"/>
        <v/>
      </c>
      <c r="N255" s="28" t="str">
        <f t="shared" si="993"/>
        <v/>
      </c>
      <c r="O255" s="28" t="str">
        <f t="shared" si="993"/>
        <v/>
      </c>
      <c r="P255" s="28" t="str">
        <f t="shared" si="993"/>
        <v/>
      </c>
      <c r="Q255" s="28" t="str">
        <f t="shared" si="993"/>
        <v/>
      </c>
      <c r="R255" s="36" t="s">
        <v>38</v>
      </c>
      <c r="S255" s="37">
        <f t="shared" si="945"/>
        <v>0</v>
      </c>
      <c r="T255" s="41"/>
      <c r="U255" s="43"/>
      <c r="V255" s="37">
        <f t="shared" si="226"/>
        <v>0</v>
      </c>
      <c r="W255" s="41"/>
      <c r="X255" s="43"/>
      <c r="Y255" s="36" t="str">
        <f t="shared" ref="Y255:AE255" si="994">IF($D255="Public Bidding","Date Required",IF($D255="Shopping","n/a",IF($D255="Small Value Procurement","n/a",IF($D255="Lease of Venue","n/a",IF($D255="Agency to Agency","n/a",IF($D255="Direct Contracting","n/a",IF($D255="Emergency Cases","n/a","Check Mode of Proc")))))))</f>
        <v>Check Mode of Proc</v>
      </c>
      <c r="Z255" s="36" t="str">
        <f t="shared" si="994"/>
        <v>Check Mode of Proc</v>
      </c>
      <c r="AA255" s="36" t="str">
        <f t="shared" si="994"/>
        <v>Check Mode of Proc</v>
      </c>
      <c r="AB255" s="36" t="str">
        <f t="shared" si="994"/>
        <v>Check Mode of Proc</v>
      </c>
      <c r="AC255" s="36" t="str">
        <f t="shared" si="994"/>
        <v>Check Mode of Proc</v>
      </c>
      <c r="AD255" s="36" t="str">
        <f t="shared" si="994"/>
        <v>Check Mode of Proc</v>
      </c>
      <c r="AE255" s="36" t="str">
        <f t="shared" si="994"/>
        <v>Check Mode of Proc</v>
      </c>
      <c r="AF255" s="50"/>
      <c r="AG255" s="64"/>
      <c r="AH255" s="12"/>
      <c r="AI255" s="18"/>
      <c r="AJ255" s="95"/>
      <c r="AK255" s="78"/>
      <c r="AL255" s="78"/>
      <c r="AM255" s="78"/>
      <c r="AN255" s="79"/>
      <c r="AO255" s="78"/>
      <c r="AP255" s="78"/>
      <c r="AQ255" s="78"/>
      <c r="AR255" s="78"/>
      <c r="AS255" s="78"/>
      <c r="AT255" s="78"/>
      <c r="AU255" s="78"/>
      <c r="AV255" s="78"/>
      <c r="AW255" s="78"/>
      <c r="AX255" s="83"/>
      <c r="AY255" s="78"/>
      <c r="AZ255" s="84"/>
      <c r="BA255" s="78"/>
      <c r="BB255" s="78"/>
      <c r="BC255" s="78"/>
    </row>
    <row r="256" spans="1:55" ht="39" customHeight="1">
      <c r="A256" s="10" t="str">
        <f>IF(C256=0,"  ",VLOOKUP(C256,CODES!$A$1:$B$143,2,FALSE))</f>
        <v/>
      </c>
      <c r="B256" s="18"/>
      <c r="C256" s="12"/>
      <c r="D256" s="16"/>
      <c r="E256" s="13" t="str">
        <f t="shared" ref="E256:H256" si="995">IF($D256="Public Bidding","Date Required",IF($D256="Shopping","n/a",IF($D256="Small Value Procurement","n/a",IF($D256="Lease of Venue","n/a",IF($D256="Agency to Agency","n/a",IF($D256="Direct Contracting","n/a",IF($D256="Emergency Cases","n/a",IF($D256=""," ","Check Mode of Proc"))))))))</f>
        <v/>
      </c>
      <c r="F256" s="13" t="str">
        <f t="shared" si="995"/>
        <v/>
      </c>
      <c r="G256" s="13" t="str">
        <f t="shared" si="995"/>
        <v/>
      </c>
      <c r="H256" s="13" t="str">
        <f t="shared" si="995"/>
        <v/>
      </c>
      <c r="I256" s="12" t="str">
        <f t="shared" ref="I256:J256" si="996">IF($D256="Public Bidding","Date Required",IF($D256="Shopping","Date Required",IF($D256="Small Value Procurement","Date Required",IF($D256="Lease of Venue","Date Required",IF($D256="Agency to Agency","Date Required",IF($D256="Direct Contracting","Date Required",IF($D256="Emergency Cases","Date Required",IF($D256=""," ","Check Mode of Proc"))))))))</f>
        <v/>
      </c>
      <c r="J256" s="12" t="str">
        <f t="shared" si="996"/>
        <v/>
      </c>
      <c r="K256" s="27" t="str">
        <f t="shared" si="1"/>
        <v/>
      </c>
      <c r="L256" s="12" t="str">
        <f t="shared" ref="L256:Q256" si="997">IF($D256="Public Bidding","Date Required",IF($D256="Shopping","Date Required",IF($D256="Small Value Procurement","Date Required",IF($D256="Lease of Venue","Date Required",IF($D256="Agency to Agency","Date Required",IF($D256="Direct Contracting","Date Required",IF($D256="Emergency Cases","Date Required",IF($D256=""," ","Check Mode of Proc"))))))))</f>
        <v/>
      </c>
      <c r="M256" s="12" t="str">
        <f t="shared" si="997"/>
        <v/>
      </c>
      <c r="N256" s="28" t="str">
        <f t="shared" si="997"/>
        <v/>
      </c>
      <c r="O256" s="28" t="str">
        <f t="shared" si="997"/>
        <v/>
      </c>
      <c r="P256" s="28" t="str">
        <f t="shared" si="997"/>
        <v/>
      </c>
      <c r="Q256" s="28" t="str">
        <f t="shared" si="997"/>
        <v/>
      </c>
      <c r="R256" s="36" t="s">
        <v>38</v>
      </c>
      <c r="S256" s="37">
        <f t="shared" si="945"/>
        <v>0</v>
      </c>
      <c r="T256" s="41"/>
      <c r="U256" s="43"/>
      <c r="V256" s="37">
        <f t="shared" si="226"/>
        <v>0</v>
      </c>
      <c r="W256" s="41"/>
      <c r="X256" s="43"/>
      <c r="Y256" s="36" t="str">
        <f t="shared" ref="Y256:AE256" si="998">IF($D256="Public Bidding","Date Required",IF($D256="Shopping","n/a",IF($D256="Small Value Procurement","n/a",IF($D256="Lease of Venue","n/a",IF($D256="Agency to Agency","n/a",IF($D256="Direct Contracting","n/a",IF($D256="Emergency Cases","n/a","Check Mode of Proc")))))))</f>
        <v>Check Mode of Proc</v>
      </c>
      <c r="Z256" s="36" t="str">
        <f t="shared" si="998"/>
        <v>Check Mode of Proc</v>
      </c>
      <c r="AA256" s="36" t="str">
        <f t="shared" si="998"/>
        <v>Check Mode of Proc</v>
      </c>
      <c r="AB256" s="36" t="str">
        <f t="shared" si="998"/>
        <v>Check Mode of Proc</v>
      </c>
      <c r="AC256" s="36" t="str">
        <f t="shared" si="998"/>
        <v>Check Mode of Proc</v>
      </c>
      <c r="AD256" s="36" t="str">
        <f t="shared" si="998"/>
        <v>Check Mode of Proc</v>
      </c>
      <c r="AE256" s="36" t="str">
        <f t="shared" si="998"/>
        <v>Check Mode of Proc</v>
      </c>
      <c r="AF256" s="50"/>
      <c r="AG256" s="64"/>
      <c r="AH256" s="12"/>
      <c r="AI256" s="18"/>
      <c r="AJ256" s="12"/>
      <c r="AK256" s="78"/>
      <c r="AL256" s="78"/>
      <c r="AM256" s="78"/>
      <c r="AN256" s="79"/>
      <c r="AO256" s="78"/>
      <c r="AP256" s="78"/>
      <c r="AQ256" s="78"/>
      <c r="AR256" s="78"/>
      <c r="AS256" s="78"/>
      <c r="AT256" s="78"/>
      <c r="AU256" s="78"/>
      <c r="AV256" s="78"/>
      <c r="AW256" s="78"/>
      <c r="AX256" s="83"/>
      <c r="AY256" s="78"/>
      <c r="AZ256" s="84"/>
      <c r="BA256" s="78"/>
      <c r="BB256" s="78"/>
      <c r="BC256" s="78"/>
    </row>
    <row r="257" spans="1:55" ht="39" customHeight="1">
      <c r="A257" s="10" t="str">
        <f>IF(C257=0,"  ",VLOOKUP(C257,CODES!$A$1:$B$143,2,FALSE))</f>
        <v/>
      </c>
      <c r="B257" s="18"/>
      <c r="C257" s="12"/>
      <c r="D257" s="16"/>
      <c r="E257" s="13" t="str">
        <f t="shared" ref="E257:H257" si="999">IF($D257="Public Bidding","Date Required",IF($D257="Shopping","n/a",IF($D257="Small Value Procurement","n/a",IF($D257="Lease of Venue","n/a",IF($D257="Agency to Agency","n/a",IF($D257="Direct Contracting","n/a",IF($D257="Emergency Cases","n/a",IF($D257=""," ","Check Mode of Proc"))))))))</f>
        <v/>
      </c>
      <c r="F257" s="13" t="str">
        <f t="shared" si="999"/>
        <v/>
      </c>
      <c r="G257" s="13" t="str">
        <f t="shared" si="999"/>
        <v/>
      </c>
      <c r="H257" s="13" t="str">
        <f t="shared" si="999"/>
        <v/>
      </c>
      <c r="I257" s="12" t="str">
        <f t="shared" ref="I257:J257" si="1000">IF($D257="Public Bidding","Date Required",IF($D257="Shopping","Date Required",IF($D257="Small Value Procurement","Date Required",IF($D257="Lease of Venue","Date Required",IF($D257="Agency to Agency","Date Required",IF($D257="Direct Contracting","Date Required",IF($D257="Emergency Cases","Date Required",IF($D257=""," ","Check Mode of Proc"))))))))</f>
        <v/>
      </c>
      <c r="J257" s="12" t="str">
        <f t="shared" si="1000"/>
        <v/>
      </c>
      <c r="K257" s="27" t="str">
        <f t="shared" si="1"/>
        <v/>
      </c>
      <c r="L257" s="12" t="str">
        <f t="shared" ref="L257:Q257" si="1001">IF($D257="Public Bidding","Date Required",IF($D257="Shopping","Date Required",IF($D257="Small Value Procurement","Date Required",IF($D257="Lease of Venue","Date Required",IF($D257="Agency to Agency","Date Required",IF($D257="Direct Contracting","Date Required",IF($D257="Emergency Cases","Date Required",IF($D257=""," ","Check Mode of Proc"))))))))</f>
        <v/>
      </c>
      <c r="M257" s="12" t="str">
        <f t="shared" si="1001"/>
        <v/>
      </c>
      <c r="N257" s="28" t="str">
        <f t="shared" si="1001"/>
        <v/>
      </c>
      <c r="O257" s="28" t="str">
        <f t="shared" si="1001"/>
        <v/>
      </c>
      <c r="P257" s="28" t="str">
        <f t="shared" si="1001"/>
        <v/>
      </c>
      <c r="Q257" s="28" t="str">
        <f t="shared" si="1001"/>
        <v/>
      </c>
      <c r="R257" s="36" t="s">
        <v>38</v>
      </c>
      <c r="S257" s="37">
        <f t="shared" si="945"/>
        <v>0</v>
      </c>
      <c r="T257" s="41"/>
      <c r="U257" s="43"/>
      <c r="V257" s="37">
        <f t="shared" si="226"/>
        <v>0</v>
      </c>
      <c r="W257" s="41"/>
      <c r="X257" s="43"/>
      <c r="Y257" s="36" t="str">
        <f t="shared" ref="Y257:AE257" si="1002">IF($D257="Public Bidding","Date Required",IF($D257="Shopping","n/a",IF($D257="Small Value Procurement","n/a",IF($D257="Lease of Venue","n/a",IF($D257="Agency to Agency","n/a",IF($D257="Direct Contracting","n/a",IF($D257="Emergency Cases","n/a","Check Mode of Proc")))))))</f>
        <v>Check Mode of Proc</v>
      </c>
      <c r="Z257" s="36" t="str">
        <f t="shared" si="1002"/>
        <v>Check Mode of Proc</v>
      </c>
      <c r="AA257" s="36" t="str">
        <f t="shared" si="1002"/>
        <v>Check Mode of Proc</v>
      </c>
      <c r="AB257" s="36" t="str">
        <f t="shared" si="1002"/>
        <v>Check Mode of Proc</v>
      </c>
      <c r="AC257" s="36" t="str">
        <f t="shared" si="1002"/>
        <v>Check Mode of Proc</v>
      </c>
      <c r="AD257" s="36" t="str">
        <f t="shared" si="1002"/>
        <v>Check Mode of Proc</v>
      </c>
      <c r="AE257" s="36" t="str">
        <f t="shared" si="1002"/>
        <v>Check Mode of Proc</v>
      </c>
      <c r="AF257" s="50"/>
      <c r="AG257" s="64"/>
      <c r="AH257" s="12"/>
      <c r="AI257" s="18"/>
      <c r="AJ257" s="12"/>
      <c r="AK257" s="78"/>
      <c r="AL257" s="78"/>
      <c r="AM257" s="78"/>
      <c r="AN257" s="79"/>
      <c r="AO257" s="78"/>
      <c r="AP257" s="78"/>
      <c r="AQ257" s="78"/>
      <c r="AR257" s="78"/>
      <c r="AS257" s="78"/>
      <c r="AT257" s="78"/>
      <c r="AU257" s="78"/>
      <c r="AV257" s="78"/>
      <c r="AW257" s="78"/>
      <c r="AX257" s="83"/>
      <c r="AY257" s="78"/>
      <c r="AZ257" s="84"/>
      <c r="BA257" s="78"/>
      <c r="BB257" s="78"/>
      <c r="BC257" s="78"/>
    </row>
    <row r="258" spans="1:55" ht="66" customHeight="1">
      <c r="A258" s="10" t="str">
        <f>IF(C258=0,"  ",VLOOKUP(C258,CODES!$A$1:$B$143,2,FALSE))</f>
        <v/>
      </c>
      <c r="B258" s="18"/>
      <c r="C258" s="12"/>
      <c r="D258" s="16"/>
      <c r="E258" s="13" t="str">
        <f t="shared" ref="E258:H258" si="1003">IF($D258="Public Bidding","Date Required",IF($D258="Shopping","n/a",IF($D258="Small Value Procurement","n/a",IF($D258="Lease of Venue","n/a",IF($D258="Agency to Agency","n/a",IF($D258="Direct Contracting","n/a",IF($D258="Emergency Cases","n/a",IF($D258=""," ","Check Mode of Proc"))))))))</f>
        <v/>
      </c>
      <c r="F258" s="13" t="str">
        <f t="shared" si="1003"/>
        <v/>
      </c>
      <c r="G258" s="13" t="str">
        <f t="shared" si="1003"/>
        <v/>
      </c>
      <c r="H258" s="13" t="str">
        <f t="shared" si="1003"/>
        <v/>
      </c>
      <c r="I258" s="12" t="str">
        <f t="shared" ref="I258:J258" si="1004">IF($D258="Public Bidding","Date Required",IF($D258="Shopping","Date Required",IF($D258="Small Value Procurement","Date Required",IF($D258="Lease of Venue","Date Required",IF($D258="Agency to Agency","Date Required",IF($D258="Direct Contracting","Date Required",IF($D258="Emergency Cases","Date Required",IF($D258=""," ","Check Mode of Proc"))))))))</f>
        <v/>
      </c>
      <c r="J258" s="12" t="str">
        <f t="shared" si="1004"/>
        <v/>
      </c>
      <c r="K258" s="27" t="str">
        <f t="shared" si="1"/>
        <v/>
      </c>
      <c r="L258" s="12" t="str">
        <f t="shared" ref="L258:Q258" si="1005">IF($D258="Public Bidding","Date Required",IF($D258="Shopping","Date Required",IF($D258="Small Value Procurement","Date Required",IF($D258="Lease of Venue","Date Required",IF($D258="Agency to Agency","Date Required",IF($D258="Direct Contracting","Date Required",IF($D258="Emergency Cases","Date Required",IF($D258=""," ","Check Mode of Proc"))))))))</f>
        <v/>
      </c>
      <c r="M258" s="12" t="str">
        <f t="shared" si="1005"/>
        <v/>
      </c>
      <c r="N258" s="28" t="str">
        <f t="shared" si="1005"/>
        <v/>
      </c>
      <c r="O258" s="28" t="str">
        <f t="shared" si="1005"/>
        <v/>
      </c>
      <c r="P258" s="28" t="str">
        <f t="shared" si="1005"/>
        <v/>
      </c>
      <c r="Q258" s="28" t="str">
        <f t="shared" si="1005"/>
        <v/>
      </c>
      <c r="R258" s="36" t="s">
        <v>38</v>
      </c>
      <c r="S258" s="37">
        <f t="shared" si="945"/>
        <v>0</v>
      </c>
      <c r="T258" s="41"/>
      <c r="U258" s="43"/>
      <c r="V258" s="37">
        <f t="shared" si="226"/>
        <v>0</v>
      </c>
      <c r="W258" s="41"/>
      <c r="X258" s="43"/>
      <c r="Y258" s="36" t="str">
        <f t="shared" ref="Y258:AE258" si="1006">IF($D258="Public Bidding","Date Required",IF($D258="Shopping","n/a",IF($D258="Small Value Procurement","n/a",IF($D258="Lease of Venue","n/a",IF($D258="Agency to Agency","n/a",IF($D258="Direct Contracting","n/a",IF($D258="Emergency Cases","n/a","Check Mode of Proc")))))))</f>
        <v>Check Mode of Proc</v>
      </c>
      <c r="Z258" s="36" t="str">
        <f t="shared" si="1006"/>
        <v>Check Mode of Proc</v>
      </c>
      <c r="AA258" s="36" t="str">
        <f t="shared" si="1006"/>
        <v>Check Mode of Proc</v>
      </c>
      <c r="AB258" s="36" t="str">
        <f t="shared" si="1006"/>
        <v>Check Mode of Proc</v>
      </c>
      <c r="AC258" s="36" t="str">
        <f t="shared" si="1006"/>
        <v>Check Mode of Proc</v>
      </c>
      <c r="AD258" s="36" t="str">
        <f t="shared" si="1006"/>
        <v>Check Mode of Proc</v>
      </c>
      <c r="AE258" s="36" t="str">
        <f t="shared" si="1006"/>
        <v>Check Mode of Proc</v>
      </c>
      <c r="AF258" s="50"/>
      <c r="AG258" s="64"/>
      <c r="AH258" s="12"/>
      <c r="AI258" s="18"/>
      <c r="AJ258" s="12"/>
      <c r="AK258" s="78"/>
      <c r="AL258" s="78"/>
      <c r="AM258" s="78"/>
      <c r="AN258" s="79"/>
      <c r="AO258" s="78"/>
      <c r="AP258" s="78"/>
      <c r="AQ258" s="78"/>
      <c r="AR258" s="78"/>
      <c r="AS258" s="78"/>
      <c r="AT258" s="78"/>
      <c r="AU258" s="78"/>
      <c r="AV258" s="78"/>
      <c r="AW258" s="78"/>
      <c r="AX258" s="83"/>
      <c r="AY258" s="78"/>
      <c r="AZ258" s="84"/>
      <c r="BA258" s="78"/>
      <c r="BB258" s="78"/>
      <c r="BC258" s="78"/>
    </row>
    <row r="259" spans="1:55" ht="39" customHeight="1">
      <c r="A259" s="10" t="str">
        <f>IF(C259=0,"  ",VLOOKUP(C259,CODES!$A$1:$B$143,2,FALSE))</f>
        <v/>
      </c>
      <c r="B259" s="18"/>
      <c r="C259" s="12"/>
      <c r="D259" s="16"/>
      <c r="E259" s="13" t="str">
        <f t="shared" ref="E259:H259" si="1007">IF($D259="Public Bidding","Date Required",IF($D259="Shopping","n/a",IF($D259="Small Value Procurement","n/a",IF($D259="Lease of Venue","n/a",IF($D259="Agency to Agency","n/a",IF($D259="Direct Contracting","n/a",IF($D259="Emergency Cases","n/a",IF($D259=""," ","Check Mode of Proc"))))))))</f>
        <v/>
      </c>
      <c r="F259" s="13" t="str">
        <f t="shared" si="1007"/>
        <v/>
      </c>
      <c r="G259" s="13" t="str">
        <f t="shared" si="1007"/>
        <v/>
      </c>
      <c r="H259" s="13" t="str">
        <f t="shared" si="1007"/>
        <v/>
      </c>
      <c r="I259" s="12" t="str">
        <f t="shared" ref="I259:J259" si="1008">IF($D259="Public Bidding","Date Required",IF($D259="Shopping","Date Required",IF($D259="Small Value Procurement","Date Required",IF($D259="Lease of Venue","Date Required",IF($D259="Agency to Agency","Date Required",IF($D259="Direct Contracting","Date Required",IF($D259="Emergency Cases","Date Required",IF($D259=""," ","Check Mode of Proc"))))))))</f>
        <v/>
      </c>
      <c r="J259" s="12" t="str">
        <f t="shared" si="1008"/>
        <v/>
      </c>
      <c r="K259" s="27" t="str">
        <f t="shared" si="1"/>
        <v/>
      </c>
      <c r="L259" s="12" t="str">
        <f t="shared" ref="L259:Q259" si="1009">IF($D259="Public Bidding","Date Required",IF($D259="Shopping","Date Required",IF($D259="Small Value Procurement","Date Required",IF($D259="Lease of Venue","Date Required",IF($D259="Agency to Agency","Date Required",IF($D259="Direct Contracting","Date Required",IF($D259="Emergency Cases","Date Required",IF($D259=""," ","Check Mode of Proc"))))))))</f>
        <v/>
      </c>
      <c r="M259" s="12" t="str">
        <f t="shared" si="1009"/>
        <v/>
      </c>
      <c r="N259" s="28" t="str">
        <f t="shared" si="1009"/>
        <v/>
      </c>
      <c r="O259" s="28" t="str">
        <f t="shared" si="1009"/>
        <v/>
      </c>
      <c r="P259" s="28" t="str">
        <f t="shared" si="1009"/>
        <v/>
      </c>
      <c r="Q259" s="28" t="str">
        <f t="shared" si="1009"/>
        <v/>
      </c>
      <c r="R259" s="36" t="s">
        <v>38</v>
      </c>
      <c r="S259" s="37">
        <f t="shared" si="945"/>
        <v>0</v>
      </c>
      <c r="T259" s="41"/>
      <c r="U259" s="43"/>
      <c r="V259" s="37">
        <f t="shared" si="226"/>
        <v>0</v>
      </c>
      <c r="W259" s="41"/>
      <c r="X259" s="43"/>
      <c r="Y259" s="36" t="str">
        <f t="shared" ref="Y259:AE259" si="1010">IF($D259="Public Bidding","Date Required",IF($D259="Shopping","n/a",IF($D259="Small Value Procurement","n/a",IF($D259="Lease of Venue","n/a",IF($D259="Agency to Agency","n/a",IF($D259="Direct Contracting","n/a",IF($D259="Emergency Cases","n/a","Check Mode of Proc")))))))</f>
        <v>Check Mode of Proc</v>
      </c>
      <c r="Z259" s="36" t="str">
        <f t="shared" si="1010"/>
        <v>Check Mode of Proc</v>
      </c>
      <c r="AA259" s="36" t="str">
        <f t="shared" si="1010"/>
        <v>Check Mode of Proc</v>
      </c>
      <c r="AB259" s="36" t="str">
        <f t="shared" si="1010"/>
        <v>Check Mode of Proc</v>
      </c>
      <c r="AC259" s="36" t="str">
        <f t="shared" si="1010"/>
        <v>Check Mode of Proc</v>
      </c>
      <c r="AD259" s="36" t="str">
        <f t="shared" si="1010"/>
        <v>Check Mode of Proc</v>
      </c>
      <c r="AE259" s="36" t="str">
        <f t="shared" si="1010"/>
        <v>Check Mode of Proc</v>
      </c>
      <c r="AF259" s="50"/>
      <c r="AG259" s="64"/>
      <c r="AH259" s="12"/>
      <c r="AI259" s="18"/>
      <c r="AJ259" s="12"/>
      <c r="AK259" s="78"/>
      <c r="AL259" s="78"/>
      <c r="AM259" s="78"/>
      <c r="AN259" s="79"/>
      <c r="AO259" s="78"/>
      <c r="AP259" s="78"/>
      <c r="AQ259" s="78"/>
      <c r="AR259" s="78"/>
      <c r="AS259" s="78"/>
      <c r="AT259" s="78"/>
      <c r="AU259" s="78"/>
      <c r="AV259" s="78"/>
      <c r="AW259" s="78"/>
      <c r="AX259" s="83"/>
      <c r="AY259" s="78"/>
      <c r="AZ259" s="84"/>
      <c r="BA259" s="78"/>
      <c r="BB259" s="78"/>
      <c r="BC259" s="78"/>
    </row>
    <row r="260" spans="1:55" ht="39" customHeight="1">
      <c r="A260" s="10" t="str">
        <f>IF(C260=0,"  ",VLOOKUP(C260,CODES!$A$1:$B$143,2,FALSE))</f>
        <v/>
      </c>
      <c r="B260" s="18"/>
      <c r="C260" s="12"/>
      <c r="D260" s="16"/>
      <c r="E260" s="13" t="str">
        <f t="shared" ref="E260:H260" si="1011">IF($D260="Public Bidding","Date Required",IF($D260="Shopping","n/a",IF($D260="Small Value Procurement","n/a",IF($D260="Lease of Venue","n/a",IF($D260="Agency to Agency","n/a",IF($D260="Direct Contracting","n/a",IF($D260="Emergency Cases","n/a",IF($D260=""," ","Check Mode of Proc"))))))))</f>
        <v/>
      </c>
      <c r="F260" s="13" t="str">
        <f t="shared" si="1011"/>
        <v/>
      </c>
      <c r="G260" s="13" t="str">
        <f t="shared" si="1011"/>
        <v/>
      </c>
      <c r="H260" s="13" t="str">
        <f t="shared" si="1011"/>
        <v/>
      </c>
      <c r="I260" s="12" t="str">
        <f t="shared" ref="I260:J260" si="1012">IF($D260="Public Bidding","Date Required",IF($D260="Shopping","Date Required",IF($D260="Small Value Procurement","Date Required",IF($D260="Lease of Venue","Date Required",IF($D260="Agency to Agency","Date Required",IF($D260="Direct Contracting","Date Required",IF($D260="Emergency Cases","Date Required",IF($D260=""," ","Check Mode of Proc"))))))))</f>
        <v/>
      </c>
      <c r="J260" s="12" t="str">
        <f t="shared" si="1012"/>
        <v/>
      </c>
      <c r="K260" s="27" t="str">
        <f t="shared" si="1"/>
        <v/>
      </c>
      <c r="L260" s="12" t="str">
        <f t="shared" ref="L260:Q260" si="1013">IF($D260="Public Bidding","Date Required",IF($D260="Shopping","Date Required",IF($D260="Small Value Procurement","Date Required",IF($D260="Lease of Venue","Date Required",IF($D260="Agency to Agency","Date Required",IF($D260="Direct Contracting","Date Required",IF($D260="Emergency Cases","Date Required",IF($D260=""," ","Check Mode of Proc"))))))))</f>
        <v/>
      </c>
      <c r="M260" s="12" t="str">
        <f t="shared" si="1013"/>
        <v/>
      </c>
      <c r="N260" s="28" t="str">
        <f t="shared" si="1013"/>
        <v/>
      </c>
      <c r="O260" s="28" t="str">
        <f t="shared" si="1013"/>
        <v/>
      </c>
      <c r="P260" s="28" t="str">
        <f t="shared" si="1013"/>
        <v/>
      </c>
      <c r="Q260" s="28" t="str">
        <f t="shared" si="1013"/>
        <v/>
      </c>
      <c r="R260" s="36" t="s">
        <v>38</v>
      </c>
      <c r="S260" s="37">
        <f t="shared" si="945"/>
        <v>0</v>
      </c>
      <c r="T260" s="41"/>
      <c r="U260" s="43"/>
      <c r="V260" s="37">
        <f t="shared" si="226"/>
        <v>0</v>
      </c>
      <c r="W260" s="41"/>
      <c r="X260" s="43"/>
      <c r="Y260" s="36" t="str">
        <f t="shared" ref="Y260:AE260" si="1014">IF($D260="Public Bidding","Date Required",IF($D260="Shopping","n/a",IF($D260="Small Value Procurement","n/a",IF($D260="Lease of Venue","n/a",IF($D260="Agency to Agency","n/a",IF($D260="Direct Contracting","n/a",IF($D260="Emergency Cases","n/a","Check Mode of Proc")))))))</f>
        <v>Check Mode of Proc</v>
      </c>
      <c r="Z260" s="36" t="str">
        <f t="shared" si="1014"/>
        <v>Check Mode of Proc</v>
      </c>
      <c r="AA260" s="36" t="str">
        <f t="shared" si="1014"/>
        <v>Check Mode of Proc</v>
      </c>
      <c r="AB260" s="36" t="str">
        <f t="shared" si="1014"/>
        <v>Check Mode of Proc</v>
      </c>
      <c r="AC260" s="36" t="str">
        <f t="shared" si="1014"/>
        <v>Check Mode of Proc</v>
      </c>
      <c r="AD260" s="36" t="str">
        <f t="shared" si="1014"/>
        <v>Check Mode of Proc</v>
      </c>
      <c r="AE260" s="36" t="str">
        <f t="shared" si="1014"/>
        <v>Check Mode of Proc</v>
      </c>
      <c r="AF260" s="50"/>
      <c r="AG260" s="64"/>
      <c r="AH260" s="12"/>
      <c r="AI260" s="18"/>
      <c r="AJ260" s="95"/>
      <c r="AK260" s="78"/>
      <c r="AL260" s="78"/>
      <c r="AM260" s="78"/>
      <c r="AN260" s="79"/>
      <c r="AO260" s="78"/>
      <c r="AP260" s="78"/>
      <c r="AQ260" s="78"/>
      <c r="AR260" s="78"/>
      <c r="AS260" s="78"/>
      <c r="AT260" s="78"/>
      <c r="AU260" s="78"/>
      <c r="AV260" s="78"/>
      <c r="AW260" s="78"/>
      <c r="AX260" s="83"/>
      <c r="AY260" s="78"/>
      <c r="AZ260" s="84"/>
      <c r="BA260" s="78"/>
      <c r="BB260" s="78"/>
      <c r="BC260" s="78"/>
    </row>
    <row r="261" spans="1:55" ht="39" customHeight="1">
      <c r="A261" s="10" t="str">
        <f>IF(C261=0,"  ",VLOOKUP(C261,CODES!$A$1:$B$143,2,FALSE))</f>
        <v/>
      </c>
      <c r="B261" s="18"/>
      <c r="C261" s="12"/>
      <c r="D261" s="16"/>
      <c r="E261" s="13" t="str">
        <f t="shared" ref="E261:H261" si="1015">IF($D261="Public Bidding","Date Required",IF($D261="Shopping","n/a",IF($D261="Small Value Procurement","n/a",IF($D261="Lease of Venue","n/a",IF($D261="Agency to Agency","n/a",IF($D261="Direct Contracting","n/a",IF($D261="Emergency Cases","n/a",IF($D261=""," ","Check Mode of Proc"))))))))</f>
        <v/>
      </c>
      <c r="F261" s="13" t="str">
        <f t="shared" si="1015"/>
        <v/>
      </c>
      <c r="G261" s="13" t="str">
        <f t="shared" si="1015"/>
        <v/>
      </c>
      <c r="H261" s="13" t="str">
        <f t="shared" si="1015"/>
        <v/>
      </c>
      <c r="I261" s="12" t="str">
        <f t="shared" ref="I261:J261" si="1016">IF($D261="Public Bidding","Date Required",IF($D261="Shopping","Date Required",IF($D261="Small Value Procurement","Date Required",IF($D261="Lease of Venue","Date Required",IF($D261="Agency to Agency","Date Required",IF($D261="Direct Contracting","Date Required",IF($D261="Emergency Cases","Date Required",IF($D261=""," ","Check Mode of Proc"))))))))</f>
        <v/>
      </c>
      <c r="J261" s="12" t="str">
        <f t="shared" si="1016"/>
        <v/>
      </c>
      <c r="K261" s="27" t="str">
        <f t="shared" si="1"/>
        <v/>
      </c>
      <c r="L261" s="12" t="str">
        <f t="shared" ref="L261:Q261" si="1017">IF($D261="Public Bidding","Date Required",IF($D261="Shopping","Date Required",IF($D261="Small Value Procurement","Date Required",IF($D261="Lease of Venue","Date Required",IF($D261="Agency to Agency","Date Required",IF($D261="Direct Contracting","Date Required",IF($D261="Emergency Cases","Date Required",IF($D261=""," ","Check Mode of Proc"))))))))</f>
        <v/>
      </c>
      <c r="M261" s="12" t="str">
        <f t="shared" si="1017"/>
        <v/>
      </c>
      <c r="N261" s="28" t="str">
        <f t="shared" si="1017"/>
        <v/>
      </c>
      <c r="O261" s="28" t="str">
        <f t="shared" si="1017"/>
        <v/>
      </c>
      <c r="P261" s="28" t="str">
        <f t="shared" si="1017"/>
        <v/>
      </c>
      <c r="Q261" s="28" t="str">
        <f t="shared" si="1017"/>
        <v/>
      </c>
      <c r="R261" s="36" t="s">
        <v>38</v>
      </c>
      <c r="S261" s="37">
        <f t="shared" si="945"/>
        <v>0</v>
      </c>
      <c r="T261" s="41"/>
      <c r="U261" s="43"/>
      <c r="V261" s="37">
        <f t="shared" si="226"/>
        <v>0</v>
      </c>
      <c r="W261" s="41"/>
      <c r="X261" s="43"/>
      <c r="Y261" s="36" t="str">
        <f t="shared" ref="Y261:AE261" si="1018">IF($D261="Public Bidding","Date Required",IF($D261="Shopping","n/a",IF($D261="Small Value Procurement","n/a",IF($D261="Lease of Venue","n/a",IF($D261="Agency to Agency","n/a",IF($D261="Direct Contracting","n/a",IF($D261="Emergency Cases","n/a","Check Mode of Proc")))))))</f>
        <v>Check Mode of Proc</v>
      </c>
      <c r="Z261" s="36" t="str">
        <f t="shared" si="1018"/>
        <v>Check Mode of Proc</v>
      </c>
      <c r="AA261" s="36" t="str">
        <f t="shared" si="1018"/>
        <v>Check Mode of Proc</v>
      </c>
      <c r="AB261" s="36" t="str">
        <f t="shared" si="1018"/>
        <v>Check Mode of Proc</v>
      </c>
      <c r="AC261" s="36" t="str">
        <f t="shared" si="1018"/>
        <v>Check Mode of Proc</v>
      </c>
      <c r="AD261" s="36" t="str">
        <f t="shared" si="1018"/>
        <v>Check Mode of Proc</v>
      </c>
      <c r="AE261" s="36" t="str">
        <f t="shared" si="1018"/>
        <v>Check Mode of Proc</v>
      </c>
      <c r="AF261" s="50"/>
      <c r="AG261" s="64"/>
      <c r="AH261" s="12"/>
      <c r="AI261" s="18"/>
      <c r="AJ261" s="95"/>
      <c r="AK261" s="78"/>
      <c r="AL261" s="78"/>
      <c r="AM261" s="78"/>
      <c r="AN261" s="79"/>
      <c r="AO261" s="78"/>
      <c r="AP261" s="78"/>
      <c r="AQ261" s="78"/>
      <c r="AR261" s="78"/>
      <c r="AS261" s="78"/>
      <c r="AT261" s="78"/>
      <c r="AU261" s="78"/>
      <c r="AV261" s="78"/>
      <c r="AW261" s="78"/>
      <c r="AX261" s="83"/>
      <c r="AY261" s="78"/>
      <c r="AZ261" s="84"/>
      <c r="BA261" s="78"/>
      <c r="BB261" s="78"/>
      <c r="BC261" s="78"/>
    </row>
    <row r="262" spans="1:55" ht="39" customHeight="1">
      <c r="A262" s="10" t="str">
        <f>IF(C262=0,"  ",VLOOKUP(C262,CODES!$A$1:$B$143,2,FALSE))</f>
        <v/>
      </c>
      <c r="B262" s="18"/>
      <c r="C262" s="12"/>
      <c r="D262" s="16"/>
      <c r="E262" s="13" t="str">
        <f t="shared" ref="E262:H262" si="1019">IF($D262="Public Bidding","Date Required",IF($D262="Shopping","n/a",IF($D262="Small Value Procurement","n/a",IF($D262="Lease of Venue","n/a",IF($D262="Agency to Agency","n/a",IF($D262="Direct Contracting","n/a",IF($D262="Emergency Cases","n/a",IF($D262=""," ","Check Mode of Proc"))))))))</f>
        <v/>
      </c>
      <c r="F262" s="13" t="str">
        <f t="shared" si="1019"/>
        <v/>
      </c>
      <c r="G262" s="13" t="str">
        <f t="shared" si="1019"/>
        <v/>
      </c>
      <c r="H262" s="13" t="str">
        <f t="shared" si="1019"/>
        <v/>
      </c>
      <c r="I262" s="12" t="str">
        <f t="shared" ref="I262:J262" si="1020">IF($D262="Public Bidding","Date Required",IF($D262="Shopping","Date Required",IF($D262="Small Value Procurement","Date Required",IF($D262="Lease of Venue","Date Required",IF($D262="Agency to Agency","Date Required",IF($D262="Direct Contracting","Date Required",IF($D262="Emergency Cases","Date Required",IF($D262=""," ","Check Mode of Proc"))))))))</f>
        <v/>
      </c>
      <c r="J262" s="12" t="str">
        <f t="shared" si="1020"/>
        <v/>
      </c>
      <c r="K262" s="27" t="str">
        <f t="shared" si="1"/>
        <v/>
      </c>
      <c r="L262" s="12" t="str">
        <f t="shared" ref="L262:Q262" si="1021">IF($D262="Public Bidding","Date Required",IF($D262="Shopping","Date Required",IF($D262="Small Value Procurement","Date Required",IF($D262="Lease of Venue","Date Required",IF($D262="Agency to Agency","Date Required",IF($D262="Direct Contracting","Date Required",IF($D262="Emergency Cases","Date Required",IF($D262=""," ","Check Mode of Proc"))))))))</f>
        <v/>
      </c>
      <c r="M262" s="12" t="str">
        <f t="shared" si="1021"/>
        <v/>
      </c>
      <c r="N262" s="28" t="str">
        <f t="shared" si="1021"/>
        <v/>
      </c>
      <c r="O262" s="28" t="str">
        <f t="shared" si="1021"/>
        <v/>
      </c>
      <c r="P262" s="28" t="str">
        <f t="shared" si="1021"/>
        <v/>
      </c>
      <c r="Q262" s="28" t="str">
        <f t="shared" si="1021"/>
        <v/>
      </c>
      <c r="R262" s="36" t="s">
        <v>38</v>
      </c>
      <c r="S262" s="37">
        <f t="shared" si="945"/>
        <v>0</v>
      </c>
      <c r="T262" s="41"/>
      <c r="U262" s="43"/>
      <c r="V262" s="37">
        <f t="shared" si="226"/>
        <v>0</v>
      </c>
      <c r="W262" s="41"/>
      <c r="X262" s="43"/>
      <c r="Y262" s="36" t="str">
        <f t="shared" ref="Y262:AE262" si="1022">IF($D262="Public Bidding","Date Required",IF($D262="Shopping","n/a",IF($D262="Small Value Procurement","n/a",IF($D262="Lease of Venue","n/a",IF($D262="Agency to Agency","n/a",IF($D262="Direct Contracting","n/a",IF($D262="Emergency Cases","n/a","Check Mode of Proc")))))))</f>
        <v>Check Mode of Proc</v>
      </c>
      <c r="Z262" s="36" t="str">
        <f t="shared" si="1022"/>
        <v>Check Mode of Proc</v>
      </c>
      <c r="AA262" s="36" t="str">
        <f t="shared" si="1022"/>
        <v>Check Mode of Proc</v>
      </c>
      <c r="AB262" s="36" t="str">
        <f t="shared" si="1022"/>
        <v>Check Mode of Proc</v>
      </c>
      <c r="AC262" s="36" t="str">
        <f t="shared" si="1022"/>
        <v>Check Mode of Proc</v>
      </c>
      <c r="AD262" s="36" t="str">
        <f t="shared" si="1022"/>
        <v>Check Mode of Proc</v>
      </c>
      <c r="AE262" s="36" t="str">
        <f t="shared" si="1022"/>
        <v>Check Mode of Proc</v>
      </c>
      <c r="AF262" s="50"/>
      <c r="AG262" s="64"/>
      <c r="AH262" s="12"/>
      <c r="AI262" s="18"/>
      <c r="AJ262" s="12"/>
      <c r="AK262" s="78"/>
      <c r="AL262" s="78"/>
      <c r="AM262" s="78"/>
      <c r="AN262" s="79"/>
      <c r="AO262" s="78"/>
      <c r="AP262" s="78"/>
      <c r="AQ262" s="78"/>
      <c r="AR262" s="78"/>
      <c r="AS262" s="78"/>
      <c r="AT262" s="78"/>
      <c r="AU262" s="78"/>
      <c r="AV262" s="78"/>
      <c r="AW262" s="78"/>
      <c r="AX262" s="83"/>
      <c r="AY262" s="78"/>
      <c r="AZ262" s="84"/>
      <c r="BA262" s="78"/>
      <c r="BB262" s="78"/>
      <c r="BC262" s="78"/>
    </row>
    <row r="263" spans="1:55" ht="39" customHeight="1">
      <c r="A263" s="10" t="str">
        <f>IF(C263=0,"  ",VLOOKUP(C263,CODES!$A$1:$B$143,2,FALSE))</f>
        <v/>
      </c>
      <c r="B263" s="18"/>
      <c r="C263" s="12"/>
      <c r="D263" s="16"/>
      <c r="E263" s="13" t="str">
        <f t="shared" ref="E263:H263" si="1023">IF($D263="Public Bidding","Date Required",IF($D263="Shopping","n/a",IF($D263="Small Value Procurement","n/a",IF($D263="Lease of Venue","n/a",IF($D263="Agency to Agency","n/a",IF($D263="Direct Contracting","n/a",IF($D263="Emergency Cases","n/a",IF($D263=""," ","Check Mode of Proc"))))))))</f>
        <v/>
      </c>
      <c r="F263" s="13" t="str">
        <f t="shared" si="1023"/>
        <v/>
      </c>
      <c r="G263" s="13" t="str">
        <f t="shared" si="1023"/>
        <v/>
      </c>
      <c r="H263" s="13" t="str">
        <f t="shared" si="1023"/>
        <v/>
      </c>
      <c r="I263" s="12" t="str">
        <f t="shared" ref="I263:J263" si="1024">IF($D263="Public Bidding","Date Required",IF($D263="Shopping","Date Required",IF($D263="Small Value Procurement","Date Required",IF($D263="Lease of Venue","Date Required",IF($D263="Agency to Agency","Date Required",IF($D263="Direct Contracting","Date Required",IF($D263="Emergency Cases","Date Required",IF($D263=""," ","Check Mode of Proc"))))))))</f>
        <v/>
      </c>
      <c r="J263" s="12" t="str">
        <f t="shared" si="1024"/>
        <v/>
      </c>
      <c r="K263" s="27" t="str">
        <f t="shared" si="1"/>
        <v/>
      </c>
      <c r="L263" s="12" t="str">
        <f t="shared" ref="L263:Q263" si="1025">IF($D263="Public Bidding","Date Required",IF($D263="Shopping","Date Required",IF($D263="Small Value Procurement","Date Required",IF($D263="Lease of Venue","Date Required",IF($D263="Agency to Agency","Date Required",IF($D263="Direct Contracting","Date Required",IF($D263="Emergency Cases","Date Required",IF($D263=""," ","Check Mode of Proc"))))))))</f>
        <v/>
      </c>
      <c r="M263" s="12" t="str">
        <f t="shared" si="1025"/>
        <v/>
      </c>
      <c r="N263" s="28" t="str">
        <f t="shared" si="1025"/>
        <v/>
      </c>
      <c r="O263" s="28" t="str">
        <f t="shared" si="1025"/>
        <v/>
      </c>
      <c r="P263" s="28" t="str">
        <f t="shared" si="1025"/>
        <v/>
      </c>
      <c r="Q263" s="28" t="str">
        <f t="shared" si="1025"/>
        <v/>
      </c>
      <c r="R263" s="36" t="s">
        <v>38</v>
      </c>
      <c r="S263" s="37">
        <f t="shared" si="945"/>
        <v>0</v>
      </c>
      <c r="T263" s="41"/>
      <c r="U263" s="43"/>
      <c r="V263" s="37">
        <f t="shared" si="226"/>
        <v>0</v>
      </c>
      <c r="W263" s="41"/>
      <c r="X263" s="43"/>
      <c r="Y263" s="36" t="str">
        <f t="shared" ref="Y263:AE263" si="1026">IF($D263="Public Bidding","Date Required",IF($D263="Shopping","n/a",IF($D263="Small Value Procurement","n/a",IF($D263="Lease of Venue","n/a",IF($D263="Agency to Agency","n/a",IF($D263="Direct Contracting","n/a",IF($D263="Emergency Cases","n/a","Check Mode of Proc")))))))</f>
        <v>Check Mode of Proc</v>
      </c>
      <c r="Z263" s="36" t="str">
        <f t="shared" si="1026"/>
        <v>Check Mode of Proc</v>
      </c>
      <c r="AA263" s="36" t="str">
        <f t="shared" si="1026"/>
        <v>Check Mode of Proc</v>
      </c>
      <c r="AB263" s="36" t="str">
        <f t="shared" si="1026"/>
        <v>Check Mode of Proc</v>
      </c>
      <c r="AC263" s="36" t="str">
        <f t="shared" si="1026"/>
        <v>Check Mode of Proc</v>
      </c>
      <c r="AD263" s="36" t="str">
        <f t="shared" si="1026"/>
        <v>Check Mode of Proc</v>
      </c>
      <c r="AE263" s="36" t="str">
        <f t="shared" si="1026"/>
        <v>Check Mode of Proc</v>
      </c>
      <c r="AF263" s="50"/>
      <c r="AG263" s="64"/>
      <c r="AH263" s="12"/>
      <c r="AI263" s="18"/>
      <c r="AJ263" s="12"/>
      <c r="AK263" s="78"/>
      <c r="AL263" s="78"/>
      <c r="AM263" s="78"/>
      <c r="AN263" s="79"/>
      <c r="AO263" s="78"/>
      <c r="AP263" s="78"/>
      <c r="AQ263" s="78"/>
      <c r="AR263" s="78"/>
      <c r="AS263" s="78"/>
      <c r="AT263" s="78"/>
      <c r="AU263" s="78"/>
      <c r="AV263" s="78"/>
      <c r="AW263" s="78"/>
      <c r="AX263" s="83"/>
      <c r="AY263" s="78"/>
      <c r="AZ263" s="84"/>
      <c r="BA263" s="78"/>
      <c r="BB263" s="78"/>
      <c r="BC263" s="78"/>
    </row>
    <row r="264" spans="1:55" ht="39" customHeight="1">
      <c r="A264" s="10" t="str">
        <f>IF(C264=0,"  ",VLOOKUP(C264,CODES!$A$1:$B$143,2,FALSE))</f>
        <v/>
      </c>
      <c r="B264" s="18"/>
      <c r="C264" s="12"/>
      <c r="D264" s="16"/>
      <c r="E264" s="13" t="str">
        <f t="shared" ref="E264:H264" si="1027">IF($D264="Public Bidding","Date Required",IF($D264="Shopping","n/a",IF($D264="Small Value Procurement","n/a",IF($D264="Lease of Venue","n/a",IF($D264="Agency to Agency","n/a",IF($D264="Direct Contracting","n/a",IF($D264="Emergency Cases","n/a",IF($D264=""," ","Check Mode of Proc"))))))))</f>
        <v/>
      </c>
      <c r="F264" s="13" t="str">
        <f t="shared" si="1027"/>
        <v/>
      </c>
      <c r="G264" s="13" t="str">
        <f t="shared" si="1027"/>
        <v/>
      </c>
      <c r="H264" s="13" t="str">
        <f t="shared" si="1027"/>
        <v/>
      </c>
      <c r="I264" s="12" t="str">
        <f t="shared" ref="I264:J264" si="1028">IF($D264="Public Bidding","Date Required",IF($D264="Shopping","Date Required",IF($D264="Small Value Procurement","Date Required",IF($D264="Lease of Venue","Date Required",IF($D264="Agency to Agency","Date Required",IF($D264="Direct Contracting","Date Required",IF($D264="Emergency Cases","Date Required",IF($D264=""," ","Check Mode of Proc"))))))))</f>
        <v/>
      </c>
      <c r="J264" s="12" t="str">
        <f t="shared" si="1028"/>
        <v/>
      </c>
      <c r="K264" s="27" t="str">
        <f t="shared" si="1"/>
        <v/>
      </c>
      <c r="L264" s="12" t="str">
        <f t="shared" ref="L264:Q264" si="1029">IF($D264="Public Bidding","Date Required",IF($D264="Shopping","Date Required",IF($D264="Small Value Procurement","Date Required",IF($D264="Lease of Venue","Date Required",IF($D264="Agency to Agency","Date Required",IF($D264="Direct Contracting","Date Required",IF($D264="Emergency Cases","Date Required",IF($D264=""," ","Check Mode of Proc"))))))))</f>
        <v/>
      </c>
      <c r="M264" s="12" t="str">
        <f t="shared" si="1029"/>
        <v/>
      </c>
      <c r="N264" s="28" t="str">
        <f t="shared" si="1029"/>
        <v/>
      </c>
      <c r="O264" s="28" t="str">
        <f t="shared" si="1029"/>
        <v/>
      </c>
      <c r="P264" s="28" t="str">
        <f t="shared" si="1029"/>
        <v/>
      </c>
      <c r="Q264" s="28" t="str">
        <f t="shared" si="1029"/>
        <v/>
      </c>
      <c r="R264" s="36" t="s">
        <v>38</v>
      </c>
      <c r="S264" s="37">
        <f t="shared" si="945"/>
        <v>0</v>
      </c>
      <c r="T264" s="41"/>
      <c r="U264" s="43"/>
      <c r="V264" s="37">
        <f t="shared" si="226"/>
        <v>0</v>
      </c>
      <c r="W264" s="41"/>
      <c r="X264" s="43"/>
      <c r="Y264" s="36" t="str">
        <f t="shared" ref="Y264:AE264" si="1030">IF($D264="Public Bidding","Date Required",IF($D264="Shopping","n/a",IF($D264="Small Value Procurement","n/a",IF($D264="Lease of Venue","n/a",IF($D264="Agency to Agency","n/a",IF($D264="Direct Contracting","n/a",IF($D264="Emergency Cases","n/a","Check Mode of Proc")))))))</f>
        <v>Check Mode of Proc</v>
      </c>
      <c r="Z264" s="36" t="str">
        <f t="shared" si="1030"/>
        <v>Check Mode of Proc</v>
      </c>
      <c r="AA264" s="36" t="str">
        <f t="shared" si="1030"/>
        <v>Check Mode of Proc</v>
      </c>
      <c r="AB264" s="36" t="str">
        <f t="shared" si="1030"/>
        <v>Check Mode of Proc</v>
      </c>
      <c r="AC264" s="36" t="str">
        <f t="shared" si="1030"/>
        <v>Check Mode of Proc</v>
      </c>
      <c r="AD264" s="36" t="str">
        <f t="shared" si="1030"/>
        <v>Check Mode of Proc</v>
      </c>
      <c r="AE264" s="36" t="str">
        <f t="shared" si="1030"/>
        <v>Check Mode of Proc</v>
      </c>
      <c r="AF264" s="50"/>
      <c r="AG264" s="64"/>
      <c r="AH264" s="12"/>
      <c r="AI264" s="18"/>
      <c r="AJ264" s="12"/>
      <c r="AK264" s="78"/>
      <c r="AL264" s="78"/>
      <c r="AM264" s="78"/>
      <c r="AN264" s="79"/>
      <c r="AO264" s="78"/>
      <c r="AP264" s="78"/>
      <c r="AQ264" s="78"/>
      <c r="AR264" s="78"/>
      <c r="AS264" s="78"/>
      <c r="AT264" s="78"/>
      <c r="AU264" s="78"/>
      <c r="AV264" s="78"/>
      <c r="AW264" s="78"/>
      <c r="AX264" s="83"/>
      <c r="AY264" s="78"/>
      <c r="AZ264" s="84"/>
      <c r="BA264" s="78"/>
      <c r="BB264" s="78"/>
      <c r="BC264" s="78"/>
    </row>
    <row r="265" spans="1:55" ht="39" customHeight="1">
      <c r="A265" s="10" t="str">
        <f>IF(C265=0,"  ",VLOOKUP(C265,CODES!$A$1:$B$143,2,FALSE))</f>
        <v/>
      </c>
      <c r="B265" s="18"/>
      <c r="C265" s="12"/>
      <c r="D265" s="16"/>
      <c r="E265" s="13" t="str">
        <f t="shared" ref="E265:H265" si="1031">IF($D265="Public Bidding","Date Required",IF($D265="Shopping","n/a",IF($D265="Small Value Procurement","n/a",IF($D265="Lease of Venue","n/a",IF($D265="Agency to Agency","n/a",IF($D265="Direct Contracting","n/a",IF($D265="Emergency Cases","n/a",IF($D265=""," ","Check Mode of Proc"))))))))</f>
        <v/>
      </c>
      <c r="F265" s="13" t="str">
        <f t="shared" si="1031"/>
        <v/>
      </c>
      <c r="G265" s="13" t="str">
        <f t="shared" si="1031"/>
        <v/>
      </c>
      <c r="H265" s="13" t="str">
        <f t="shared" si="1031"/>
        <v/>
      </c>
      <c r="I265" s="12" t="str">
        <f t="shared" ref="I265:J265" si="1032">IF($D265="Public Bidding","Date Required",IF($D265="Shopping","Date Required",IF($D265="Small Value Procurement","Date Required",IF($D265="Lease of Venue","Date Required",IF($D265="Agency to Agency","Date Required",IF($D265="Direct Contracting","Date Required",IF($D265="Emergency Cases","Date Required",IF($D265=""," ","Check Mode of Proc"))))))))</f>
        <v/>
      </c>
      <c r="J265" s="12" t="str">
        <f t="shared" si="1032"/>
        <v/>
      </c>
      <c r="K265" s="27" t="str">
        <f t="shared" si="1"/>
        <v/>
      </c>
      <c r="L265" s="12" t="str">
        <f t="shared" ref="L265:Q265" si="1033">IF($D265="Public Bidding","Date Required",IF($D265="Shopping","Date Required",IF($D265="Small Value Procurement","Date Required",IF($D265="Lease of Venue","Date Required",IF($D265="Agency to Agency","Date Required",IF($D265="Direct Contracting","Date Required",IF($D265="Emergency Cases","Date Required",IF($D265=""," ","Check Mode of Proc"))))))))</f>
        <v/>
      </c>
      <c r="M265" s="12" t="str">
        <f t="shared" si="1033"/>
        <v/>
      </c>
      <c r="N265" s="28" t="str">
        <f t="shared" si="1033"/>
        <v/>
      </c>
      <c r="O265" s="28" t="str">
        <f t="shared" si="1033"/>
        <v/>
      </c>
      <c r="P265" s="28" t="str">
        <f t="shared" si="1033"/>
        <v/>
      </c>
      <c r="Q265" s="28" t="str">
        <f t="shared" si="1033"/>
        <v/>
      </c>
      <c r="R265" s="36" t="s">
        <v>38</v>
      </c>
      <c r="S265" s="37">
        <f t="shared" si="945"/>
        <v>0</v>
      </c>
      <c r="T265" s="41"/>
      <c r="U265" s="43"/>
      <c r="V265" s="37">
        <f t="shared" si="226"/>
        <v>0</v>
      </c>
      <c r="W265" s="41"/>
      <c r="X265" s="43"/>
      <c r="Y265" s="36" t="str">
        <f t="shared" ref="Y265:AE265" si="1034">IF($D265="Public Bidding","Date Required",IF($D265="Shopping","n/a",IF($D265="Small Value Procurement","n/a",IF($D265="Lease of Venue","n/a",IF($D265="Agency to Agency","n/a",IF($D265="Direct Contracting","n/a",IF($D265="Emergency Cases","n/a","Check Mode of Proc")))))))</f>
        <v>Check Mode of Proc</v>
      </c>
      <c r="Z265" s="36" t="str">
        <f t="shared" si="1034"/>
        <v>Check Mode of Proc</v>
      </c>
      <c r="AA265" s="36" t="str">
        <f t="shared" si="1034"/>
        <v>Check Mode of Proc</v>
      </c>
      <c r="AB265" s="36" t="str">
        <f t="shared" si="1034"/>
        <v>Check Mode of Proc</v>
      </c>
      <c r="AC265" s="36" t="str">
        <f t="shared" si="1034"/>
        <v>Check Mode of Proc</v>
      </c>
      <c r="AD265" s="36" t="str">
        <f t="shared" si="1034"/>
        <v>Check Mode of Proc</v>
      </c>
      <c r="AE265" s="36" t="str">
        <f t="shared" si="1034"/>
        <v>Check Mode of Proc</v>
      </c>
      <c r="AF265" s="50"/>
      <c r="AG265" s="64"/>
      <c r="AH265" s="12"/>
      <c r="AI265" s="18"/>
      <c r="AJ265" s="12"/>
      <c r="AK265" s="78"/>
      <c r="AL265" s="78"/>
      <c r="AM265" s="78"/>
      <c r="AN265" s="79"/>
      <c r="AO265" s="78"/>
      <c r="AP265" s="78"/>
      <c r="AQ265" s="78"/>
      <c r="AR265" s="78"/>
      <c r="AS265" s="78"/>
      <c r="AT265" s="78"/>
      <c r="AU265" s="78"/>
      <c r="AV265" s="78"/>
      <c r="AW265" s="78"/>
      <c r="AX265" s="83"/>
      <c r="AY265" s="78"/>
      <c r="AZ265" s="84"/>
      <c r="BA265" s="78"/>
      <c r="BB265" s="78"/>
      <c r="BC265" s="78"/>
    </row>
    <row r="266" spans="1:55" ht="48.75" customHeight="1">
      <c r="A266" s="10" t="str">
        <f>IF(C266=0,"  ",VLOOKUP(C266,CODES!$A$1:$B$143,2,FALSE))</f>
        <v/>
      </c>
      <c r="B266" s="18"/>
      <c r="C266" s="12"/>
      <c r="D266" s="16"/>
      <c r="E266" s="13" t="str">
        <f t="shared" ref="E266:H266" si="1035">IF($D266="Public Bidding","Date Required",IF($D266="Shopping","n/a",IF($D266="Small Value Procurement","n/a",IF($D266="Lease of Venue","n/a",IF($D266="Agency to Agency","n/a",IF($D266="Direct Contracting","n/a",IF($D266="Emergency Cases","n/a",IF($D266=""," ","Check Mode of Proc"))))))))</f>
        <v/>
      </c>
      <c r="F266" s="13" t="str">
        <f t="shared" si="1035"/>
        <v/>
      </c>
      <c r="G266" s="13" t="str">
        <f t="shared" si="1035"/>
        <v/>
      </c>
      <c r="H266" s="13" t="str">
        <f t="shared" si="1035"/>
        <v/>
      </c>
      <c r="I266" s="12" t="str">
        <f t="shared" ref="I266:J266" si="1036">IF($D266="Public Bidding","Date Required",IF($D266="Shopping","Date Required",IF($D266="Small Value Procurement","Date Required",IF($D266="Lease of Venue","Date Required",IF($D266="Agency to Agency","Date Required",IF($D266="Direct Contracting","Date Required",IF($D266="Emergency Cases","Date Required",IF($D266=""," ","Check Mode of Proc"))))))))</f>
        <v/>
      </c>
      <c r="J266" s="12" t="str">
        <f t="shared" si="1036"/>
        <v/>
      </c>
      <c r="K266" s="27" t="str">
        <f t="shared" si="1"/>
        <v/>
      </c>
      <c r="L266" s="12" t="str">
        <f t="shared" ref="L266:Q266" si="1037">IF($D266="Public Bidding","Date Required",IF($D266="Shopping","Date Required",IF($D266="Small Value Procurement","Date Required",IF($D266="Lease of Venue","Date Required",IF($D266="Agency to Agency","Date Required",IF($D266="Direct Contracting","Date Required",IF($D266="Emergency Cases","Date Required",IF($D266=""," ","Check Mode of Proc"))))))))</f>
        <v/>
      </c>
      <c r="M266" s="12" t="str">
        <f t="shared" si="1037"/>
        <v/>
      </c>
      <c r="N266" s="28" t="str">
        <f t="shared" si="1037"/>
        <v/>
      </c>
      <c r="O266" s="28" t="str">
        <f t="shared" si="1037"/>
        <v/>
      </c>
      <c r="P266" s="28" t="str">
        <f t="shared" si="1037"/>
        <v/>
      </c>
      <c r="Q266" s="28" t="str">
        <f t="shared" si="1037"/>
        <v/>
      </c>
      <c r="R266" s="36" t="s">
        <v>38</v>
      </c>
      <c r="S266" s="37">
        <f t="shared" si="945"/>
        <v>0</v>
      </c>
      <c r="T266" s="41"/>
      <c r="U266" s="43"/>
      <c r="V266" s="37">
        <f t="shared" si="226"/>
        <v>0</v>
      </c>
      <c r="W266" s="41"/>
      <c r="X266" s="43"/>
      <c r="Y266" s="36" t="str">
        <f t="shared" ref="Y266:AE266" si="1038">IF($D266="Public Bidding","Date Required",IF($D266="Shopping","n/a",IF($D266="Small Value Procurement","n/a",IF($D266="Lease of Venue","n/a",IF($D266="Agency to Agency","n/a",IF($D266="Direct Contracting","n/a",IF($D266="Emergency Cases","n/a","Check Mode of Proc")))))))</f>
        <v>Check Mode of Proc</v>
      </c>
      <c r="Z266" s="36" t="str">
        <f t="shared" si="1038"/>
        <v>Check Mode of Proc</v>
      </c>
      <c r="AA266" s="36" t="str">
        <f t="shared" si="1038"/>
        <v>Check Mode of Proc</v>
      </c>
      <c r="AB266" s="36" t="str">
        <f t="shared" si="1038"/>
        <v>Check Mode of Proc</v>
      </c>
      <c r="AC266" s="36" t="str">
        <f t="shared" si="1038"/>
        <v>Check Mode of Proc</v>
      </c>
      <c r="AD266" s="36" t="str">
        <f t="shared" si="1038"/>
        <v>Check Mode of Proc</v>
      </c>
      <c r="AE266" s="36" t="str">
        <f t="shared" si="1038"/>
        <v>Check Mode of Proc</v>
      </c>
      <c r="AF266" s="50"/>
      <c r="AG266" s="64"/>
      <c r="AH266" s="12"/>
      <c r="AI266" s="18"/>
      <c r="AJ266" s="12"/>
      <c r="AK266" s="78"/>
      <c r="AL266" s="78"/>
      <c r="AM266" s="78"/>
      <c r="AN266" s="79"/>
      <c r="AO266" s="78"/>
      <c r="AP266" s="78"/>
      <c r="AQ266" s="78"/>
      <c r="AR266" s="78"/>
      <c r="AS266" s="78"/>
      <c r="AT266" s="78"/>
      <c r="AU266" s="78"/>
      <c r="AV266" s="78"/>
      <c r="AW266" s="78"/>
      <c r="AX266" s="83"/>
      <c r="AY266" s="78"/>
      <c r="AZ266" s="84"/>
      <c r="BA266" s="78"/>
      <c r="BB266" s="78"/>
      <c r="BC266" s="78"/>
    </row>
    <row r="267" spans="1:55" ht="39" customHeight="1">
      <c r="A267" s="10" t="str">
        <f>IF(C267=0,"  ",VLOOKUP(C267,CODES!$A$1:$B$143,2,FALSE))</f>
        <v/>
      </c>
      <c r="B267" s="18"/>
      <c r="C267" s="12"/>
      <c r="D267" s="16"/>
      <c r="E267" s="13" t="str">
        <f t="shared" ref="E267:H267" si="1039">IF($D267="Public Bidding","Date Required",IF($D267="Shopping","n/a",IF($D267="Small Value Procurement","n/a",IF($D267="Lease of Venue","n/a",IF($D267="Agency to Agency","n/a",IF($D267="Direct Contracting","n/a",IF($D267="Emergency Cases","n/a",IF($D267=""," ","Check Mode of Proc"))))))))</f>
        <v/>
      </c>
      <c r="F267" s="13" t="str">
        <f t="shared" si="1039"/>
        <v/>
      </c>
      <c r="G267" s="13" t="str">
        <f t="shared" si="1039"/>
        <v/>
      </c>
      <c r="H267" s="13" t="str">
        <f t="shared" si="1039"/>
        <v/>
      </c>
      <c r="I267" s="12" t="str">
        <f t="shared" ref="I267:J267" si="1040">IF($D267="Public Bidding","Date Required",IF($D267="Shopping","Date Required",IF($D267="Small Value Procurement","Date Required",IF($D267="Lease of Venue","Date Required",IF($D267="Agency to Agency","Date Required",IF($D267="Direct Contracting","Date Required",IF($D267="Emergency Cases","Date Required",IF($D267=""," ","Check Mode of Proc"))))))))</f>
        <v/>
      </c>
      <c r="J267" s="12" t="str">
        <f t="shared" si="1040"/>
        <v/>
      </c>
      <c r="K267" s="27" t="str">
        <f t="shared" si="1"/>
        <v/>
      </c>
      <c r="L267" s="12" t="str">
        <f t="shared" ref="L267:Q267" si="1041">IF($D267="Public Bidding","Date Required",IF($D267="Shopping","Date Required",IF($D267="Small Value Procurement","Date Required",IF($D267="Lease of Venue","Date Required",IF($D267="Agency to Agency","Date Required",IF($D267="Direct Contracting","Date Required",IF($D267="Emergency Cases","Date Required",IF($D267=""," ","Check Mode of Proc"))))))))</f>
        <v/>
      </c>
      <c r="M267" s="12" t="str">
        <f t="shared" si="1041"/>
        <v/>
      </c>
      <c r="N267" s="28" t="str">
        <f t="shared" si="1041"/>
        <v/>
      </c>
      <c r="O267" s="28" t="str">
        <f t="shared" si="1041"/>
        <v/>
      </c>
      <c r="P267" s="28" t="str">
        <f t="shared" si="1041"/>
        <v/>
      </c>
      <c r="Q267" s="28" t="str">
        <f t="shared" si="1041"/>
        <v/>
      </c>
      <c r="R267" s="36" t="s">
        <v>38</v>
      </c>
      <c r="S267" s="37">
        <f t="shared" si="945"/>
        <v>0</v>
      </c>
      <c r="T267" s="41"/>
      <c r="U267" s="43"/>
      <c r="V267" s="37">
        <f t="shared" si="226"/>
        <v>0</v>
      </c>
      <c r="W267" s="41"/>
      <c r="X267" s="43"/>
      <c r="Y267" s="36" t="str">
        <f t="shared" ref="Y267:AE267" si="1042">IF($D267="Public Bidding","Date Required",IF($D267="Shopping","n/a",IF($D267="Small Value Procurement","n/a",IF($D267="Lease of Venue","n/a",IF($D267="Agency to Agency","n/a",IF($D267="Direct Contracting","n/a",IF($D267="Emergency Cases","n/a","Check Mode of Proc")))))))</f>
        <v>Check Mode of Proc</v>
      </c>
      <c r="Z267" s="36" t="str">
        <f t="shared" si="1042"/>
        <v>Check Mode of Proc</v>
      </c>
      <c r="AA267" s="36" t="str">
        <f t="shared" si="1042"/>
        <v>Check Mode of Proc</v>
      </c>
      <c r="AB267" s="36" t="str">
        <f t="shared" si="1042"/>
        <v>Check Mode of Proc</v>
      </c>
      <c r="AC267" s="36" t="str">
        <f t="shared" si="1042"/>
        <v>Check Mode of Proc</v>
      </c>
      <c r="AD267" s="36" t="str">
        <f t="shared" si="1042"/>
        <v>Check Mode of Proc</v>
      </c>
      <c r="AE267" s="36" t="str">
        <f t="shared" si="1042"/>
        <v>Check Mode of Proc</v>
      </c>
      <c r="AF267" s="50"/>
      <c r="AG267" s="64"/>
      <c r="AH267" s="12"/>
      <c r="AI267" s="18"/>
      <c r="AJ267" s="12"/>
      <c r="AK267" s="78"/>
      <c r="AL267" s="78"/>
      <c r="AM267" s="78"/>
      <c r="AN267" s="79"/>
      <c r="AO267" s="78"/>
      <c r="AP267" s="78"/>
      <c r="AQ267" s="78"/>
      <c r="AR267" s="78"/>
      <c r="AS267" s="78"/>
      <c r="AT267" s="78"/>
      <c r="AU267" s="78"/>
      <c r="AV267" s="78"/>
      <c r="AW267" s="78"/>
      <c r="AX267" s="83"/>
      <c r="AY267" s="78"/>
      <c r="AZ267" s="84"/>
      <c r="BA267" s="78"/>
      <c r="BB267" s="78"/>
      <c r="BC267" s="78"/>
    </row>
    <row r="268" spans="1:55" ht="39" customHeight="1">
      <c r="A268" s="10" t="str">
        <f>IF(C268=0,"  ",VLOOKUP(C268,CODES!$A$1:$B$143,2,FALSE))</f>
        <v/>
      </c>
      <c r="B268" s="18"/>
      <c r="C268" s="12"/>
      <c r="D268" s="16"/>
      <c r="E268" s="13" t="str">
        <f t="shared" ref="E268:H268" si="1043">IF($D268="Public Bidding","Date Required",IF($D268="Shopping","n/a",IF($D268="Small Value Procurement","n/a",IF($D268="Lease of Venue","n/a",IF($D268="Agency to Agency","n/a",IF($D268="Direct Contracting","n/a",IF($D268="Emergency Cases","n/a",IF($D268=""," ","Check Mode of Proc"))))))))</f>
        <v/>
      </c>
      <c r="F268" s="13" t="str">
        <f t="shared" si="1043"/>
        <v/>
      </c>
      <c r="G268" s="13" t="str">
        <f t="shared" si="1043"/>
        <v/>
      </c>
      <c r="H268" s="13" t="str">
        <f t="shared" si="1043"/>
        <v/>
      </c>
      <c r="I268" s="12" t="str">
        <f t="shared" ref="I268:J268" si="1044">IF($D268="Public Bidding","Date Required",IF($D268="Shopping","Date Required",IF($D268="Small Value Procurement","Date Required",IF($D268="Lease of Venue","Date Required",IF($D268="Agency to Agency","Date Required",IF($D268="Direct Contracting","Date Required",IF($D268="Emergency Cases","Date Required",IF($D268=""," ","Check Mode of Proc"))))))))</f>
        <v/>
      </c>
      <c r="J268" s="12" t="str">
        <f t="shared" si="1044"/>
        <v/>
      </c>
      <c r="K268" s="27" t="str">
        <f t="shared" si="1"/>
        <v/>
      </c>
      <c r="L268" s="12" t="str">
        <f t="shared" ref="L268:Q268" si="1045">IF($D268="Public Bidding","Date Required",IF($D268="Shopping","Date Required",IF($D268="Small Value Procurement","Date Required",IF($D268="Lease of Venue","Date Required",IF($D268="Agency to Agency","Date Required",IF($D268="Direct Contracting","Date Required",IF($D268="Emergency Cases","Date Required",IF($D268=""," ","Check Mode of Proc"))))))))</f>
        <v/>
      </c>
      <c r="M268" s="12" t="str">
        <f t="shared" si="1045"/>
        <v/>
      </c>
      <c r="N268" s="28" t="str">
        <f t="shared" si="1045"/>
        <v/>
      </c>
      <c r="O268" s="28" t="str">
        <f t="shared" si="1045"/>
        <v/>
      </c>
      <c r="P268" s="28" t="str">
        <f t="shared" si="1045"/>
        <v/>
      </c>
      <c r="Q268" s="28" t="str">
        <f t="shared" si="1045"/>
        <v/>
      </c>
      <c r="R268" s="36" t="s">
        <v>38</v>
      </c>
      <c r="S268" s="37">
        <f t="shared" si="945"/>
        <v>0</v>
      </c>
      <c r="T268" s="41"/>
      <c r="U268" s="43"/>
      <c r="V268" s="37">
        <f t="shared" si="226"/>
        <v>0</v>
      </c>
      <c r="W268" s="41"/>
      <c r="X268" s="43"/>
      <c r="Y268" s="36" t="str">
        <f t="shared" ref="Y268:AE268" si="1046">IF($D268="Public Bidding","Date Required",IF($D268="Shopping","n/a",IF($D268="Small Value Procurement","n/a",IF($D268="Lease of Venue","n/a",IF($D268="Agency to Agency","n/a",IF($D268="Direct Contracting","n/a",IF($D268="Emergency Cases","n/a","Check Mode of Proc")))))))</f>
        <v>Check Mode of Proc</v>
      </c>
      <c r="Z268" s="36" t="str">
        <f t="shared" si="1046"/>
        <v>Check Mode of Proc</v>
      </c>
      <c r="AA268" s="36" t="str">
        <f t="shared" si="1046"/>
        <v>Check Mode of Proc</v>
      </c>
      <c r="AB268" s="36" t="str">
        <f t="shared" si="1046"/>
        <v>Check Mode of Proc</v>
      </c>
      <c r="AC268" s="36" t="str">
        <f t="shared" si="1046"/>
        <v>Check Mode of Proc</v>
      </c>
      <c r="AD268" s="36" t="str">
        <f t="shared" si="1046"/>
        <v>Check Mode of Proc</v>
      </c>
      <c r="AE268" s="36" t="str">
        <f t="shared" si="1046"/>
        <v>Check Mode of Proc</v>
      </c>
      <c r="AF268" s="50"/>
      <c r="AG268" s="64"/>
      <c r="AH268" s="12"/>
      <c r="AI268" s="18"/>
      <c r="AJ268" s="12"/>
      <c r="AK268" s="78"/>
      <c r="AL268" s="78"/>
      <c r="AM268" s="78"/>
      <c r="AN268" s="79"/>
      <c r="AO268" s="78"/>
      <c r="AP268" s="78"/>
      <c r="AQ268" s="78"/>
      <c r="AR268" s="78"/>
      <c r="AS268" s="78"/>
      <c r="AT268" s="78"/>
      <c r="AU268" s="78"/>
      <c r="AV268" s="78"/>
      <c r="AW268" s="78"/>
      <c r="AX268" s="83"/>
      <c r="AY268" s="78"/>
      <c r="AZ268" s="84"/>
      <c r="BA268" s="78"/>
      <c r="BB268" s="78"/>
      <c r="BC268" s="78"/>
    </row>
    <row r="269" spans="1:55" ht="49.5" customHeight="1">
      <c r="A269" s="10" t="str">
        <f>IF(C269=0,"  ",VLOOKUP(C269,CODES!$A$1:$B$143,2,FALSE))</f>
        <v/>
      </c>
      <c r="B269" s="18"/>
      <c r="C269" s="12"/>
      <c r="D269" s="16"/>
      <c r="E269" s="13" t="str">
        <f t="shared" ref="E269:H269" si="1047">IF($D269="Public Bidding","Date Required",IF($D269="Shopping","n/a",IF($D269="Small Value Procurement","n/a",IF($D269="Lease of Venue","n/a",IF($D269="Agency to Agency","n/a",IF($D269="Direct Contracting","n/a",IF($D269="Emergency Cases","n/a",IF($D269=""," ","Check Mode of Proc"))))))))</f>
        <v/>
      </c>
      <c r="F269" s="13" t="str">
        <f t="shared" si="1047"/>
        <v/>
      </c>
      <c r="G269" s="13" t="str">
        <f t="shared" si="1047"/>
        <v/>
      </c>
      <c r="H269" s="13" t="str">
        <f t="shared" si="1047"/>
        <v/>
      </c>
      <c r="I269" s="12" t="str">
        <f t="shared" ref="I269:J269" si="1048">IF($D269="Public Bidding","Date Required",IF($D269="Shopping","Date Required",IF($D269="Small Value Procurement","Date Required",IF($D269="Lease of Venue","Date Required",IF($D269="Agency to Agency","Date Required",IF($D269="Direct Contracting","Date Required",IF($D269="Emergency Cases","Date Required",IF($D269=""," ","Check Mode of Proc"))))))))</f>
        <v/>
      </c>
      <c r="J269" s="12" t="str">
        <f t="shared" si="1048"/>
        <v/>
      </c>
      <c r="K269" s="27" t="str">
        <f t="shared" si="1"/>
        <v/>
      </c>
      <c r="L269" s="12" t="str">
        <f t="shared" ref="L269:Q269" si="1049">IF($D269="Public Bidding","Date Required",IF($D269="Shopping","Date Required",IF($D269="Small Value Procurement","Date Required",IF($D269="Lease of Venue","Date Required",IF($D269="Agency to Agency","Date Required",IF($D269="Direct Contracting","Date Required",IF($D269="Emergency Cases","Date Required",IF($D269=""," ","Check Mode of Proc"))))))))</f>
        <v/>
      </c>
      <c r="M269" s="12" t="str">
        <f t="shared" si="1049"/>
        <v/>
      </c>
      <c r="N269" s="28" t="str">
        <f t="shared" si="1049"/>
        <v/>
      </c>
      <c r="O269" s="28" t="str">
        <f t="shared" si="1049"/>
        <v/>
      </c>
      <c r="P269" s="28" t="str">
        <f t="shared" si="1049"/>
        <v/>
      </c>
      <c r="Q269" s="28" t="str">
        <f t="shared" si="1049"/>
        <v/>
      </c>
      <c r="R269" s="36" t="s">
        <v>38</v>
      </c>
      <c r="S269" s="37">
        <f t="shared" si="945"/>
        <v>0</v>
      </c>
      <c r="T269" s="41"/>
      <c r="U269" s="43"/>
      <c r="V269" s="37">
        <f t="shared" si="226"/>
        <v>0</v>
      </c>
      <c r="W269" s="41"/>
      <c r="X269" s="43"/>
      <c r="Y269" s="36" t="str">
        <f t="shared" ref="Y269:AE269" si="1050">IF($D269="Public Bidding","Date Required",IF($D269="Shopping","n/a",IF($D269="Small Value Procurement","n/a",IF($D269="Lease of Venue","n/a",IF($D269="Agency to Agency","n/a",IF($D269="Direct Contracting","n/a",IF($D269="Emergency Cases","n/a","Check Mode of Proc")))))))</f>
        <v>Check Mode of Proc</v>
      </c>
      <c r="Z269" s="36" t="str">
        <f t="shared" si="1050"/>
        <v>Check Mode of Proc</v>
      </c>
      <c r="AA269" s="36" t="str">
        <f t="shared" si="1050"/>
        <v>Check Mode of Proc</v>
      </c>
      <c r="AB269" s="36" t="str">
        <f t="shared" si="1050"/>
        <v>Check Mode of Proc</v>
      </c>
      <c r="AC269" s="36" t="str">
        <f t="shared" si="1050"/>
        <v>Check Mode of Proc</v>
      </c>
      <c r="AD269" s="36" t="str">
        <f t="shared" si="1050"/>
        <v>Check Mode of Proc</v>
      </c>
      <c r="AE269" s="36" t="str">
        <f t="shared" si="1050"/>
        <v>Check Mode of Proc</v>
      </c>
      <c r="AF269" s="50"/>
      <c r="AG269" s="64"/>
      <c r="AH269" s="12"/>
      <c r="AI269" s="18"/>
      <c r="AJ269" s="12"/>
      <c r="AK269" s="78"/>
      <c r="AL269" s="78"/>
      <c r="AM269" s="78"/>
      <c r="AN269" s="79"/>
      <c r="AO269" s="78"/>
      <c r="AP269" s="78"/>
      <c r="AQ269" s="78"/>
      <c r="AR269" s="78"/>
      <c r="AS269" s="78"/>
      <c r="AT269" s="78"/>
      <c r="AU269" s="78"/>
      <c r="AV269" s="78"/>
      <c r="AW269" s="78"/>
      <c r="AX269" s="83"/>
      <c r="AY269" s="78"/>
      <c r="AZ269" s="84"/>
      <c r="BA269" s="78"/>
      <c r="BB269" s="78"/>
      <c r="BC269" s="78"/>
    </row>
    <row r="270" spans="1:55" ht="39" customHeight="1">
      <c r="A270" s="10" t="str">
        <f>IF(C270=0,"  ",VLOOKUP(C270,CODES!$A$1:$B$143,2,FALSE))</f>
        <v/>
      </c>
      <c r="B270" s="18"/>
      <c r="C270" s="12"/>
      <c r="D270" s="16"/>
      <c r="E270" s="13" t="str">
        <f t="shared" ref="E270:H270" si="1051">IF($D270="Public Bidding","Date Required",IF($D270="Shopping","n/a",IF($D270="Small Value Procurement","n/a",IF($D270="Lease of Venue","n/a",IF($D270="Agency to Agency","n/a",IF($D270="Direct Contracting","n/a",IF($D270="Emergency Cases","n/a",IF($D270=""," ","Check Mode of Proc"))))))))</f>
        <v/>
      </c>
      <c r="F270" s="13" t="str">
        <f t="shared" si="1051"/>
        <v/>
      </c>
      <c r="G270" s="13" t="str">
        <f t="shared" si="1051"/>
        <v/>
      </c>
      <c r="H270" s="13" t="str">
        <f t="shared" si="1051"/>
        <v/>
      </c>
      <c r="I270" s="12" t="str">
        <f t="shared" ref="I270:J270" si="1052">IF($D270="Public Bidding","Date Required",IF($D270="Shopping","Date Required",IF($D270="Small Value Procurement","Date Required",IF($D270="Lease of Venue","Date Required",IF($D270="Agency to Agency","Date Required",IF($D270="Direct Contracting","Date Required",IF($D270="Emergency Cases","Date Required",IF($D270=""," ","Check Mode of Proc"))))))))</f>
        <v/>
      </c>
      <c r="J270" s="12" t="str">
        <f t="shared" si="1052"/>
        <v/>
      </c>
      <c r="K270" s="27" t="str">
        <f t="shared" si="1"/>
        <v/>
      </c>
      <c r="L270" s="12" t="str">
        <f t="shared" ref="L270:Q270" si="1053">IF($D270="Public Bidding","Date Required",IF($D270="Shopping","Date Required",IF($D270="Small Value Procurement","Date Required",IF($D270="Lease of Venue","Date Required",IF($D270="Agency to Agency","Date Required",IF($D270="Direct Contracting","Date Required",IF($D270="Emergency Cases","Date Required",IF($D270=""," ","Check Mode of Proc"))))))))</f>
        <v/>
      </c>
      <c r="M270" s="12" t="str">
        <f t="shared" si="1053"/>
        <v/>
      </c>
      <c r="N270" s="28" t="str">
        <f t="shared" si="1053"/>
        <v/>
      </c>
      <c r="O270" s="28" t="str">
        <f t="shared" si="1053"/>
        <v/>
      </c>
      <c r="P270" s="28" t="str">
        <f t="shared" si="1053"/>
        <v/>
      </c>
      <c r="Q270" s="28" t="str">
        <f t="shared" si="1053"/>
        <v/>
      </c>
      <c r="R270" s="36" t="s">
        <v>38</v>
      </c>
      <c r="S270" s="37">
        <f t="shared" si="945"/>
        <v>0</v>
      </c>
      <c r="T270" s="41"/>
      <c r="U270" s="43"/>
      <c r="V270" s="37">
        <f t="shared" si="226"/>
        <v>0</v>
      </c>
      <c r="W270" s="41"/>
      <c r="X270" s="43"/>
      <c r="Y270" s="36" t="str">
        <f t="shared" ref="Y270:AE270" si="1054">IF($D270="Public Bidding","Date Required",IF($D270="Shopping","n/a",IF($D270="Small Value Procurement","n/a",IF($D270="Lease of Venue","n/a",IF($D270="Agency to Agency","n/a",IF($D270="Direct Contracting","n/a",IF($D270="Emergency Cases","n/a","Check Mode of Proc")))))))</f>
        <v>Check Mode of Proc</v>
      </c>
      <c r="Z270" s="36" t="str">
        <f t="shared" si="1054"/>
        <v>Check Mode of Proc</v>
      </c>
      <c r="AA270" s="36" t="str">
        <f t="shared" si="1054"/>
        <v>Check Mode of Proc</v>
      </c>
      <c r="AB270" s="36" t="str">
        <f t="shared" si="1054"/>
        <v>Check Mode of Proc</v>
      </c>
      <c r="AC270" s="36" t="str">
        <f t="shared" si="1054"/>
        <v>Check Mode of Proc</v>
      </c>
      <c r="AD270" s="36" t="str">
        <f t="shared" si="1054"/>
        <v>Check Mode of Proc</v>
      </c>
      <c r="AE270" s="36" t="str">
        <f t="shared" si="1054"/>
        <v>Check Mode of Proc</v>
      </c>
      <c r="AF270" s="50"/>
      <c r="AG270" s="64"/>
      <c r="AH270" s="12"/>
      <c r="AI270" s="18"/>
      <c r="AJ270" s="12"/>
      <c r="AK270" s="78"/>
      <c r="AL270" s="78"/>
      <c r="AM270" s="78"/>
      <c r="AN270" s="79"/>
      <c r="AO270" s="78"/>
      <c r="AP270" s="78"/>
      <c r="AQ270" s="78"/>
      <c r="AR270" s="78"/>
      <c r="AS270" s="78"/>
      <c r="AT270" s="78"/>
      <c r="AU270" s="78"/>
      <c r="AV270" s="78"/>
      <c r="AW270" s="78"/>
      <c r="AX270" s="83"/>
      <c r="AY270" s="78"/>
      <c r="AZ270" s="84"/>
      <c r="BA270" s="78"/>
      <c r="BB270" s="78"/>
      <c r="BC270" s="78"/>
    </row>
    <row r="271" spans="1:55" ht="39" customHeight="1">
      <c r="A271" s="10" t="str">
        <f>IF(C271=0,"  ",VLOOKUP(C271,CODES!$A$1:$B$143,2,FALSE))</f>
        <v/>
      </c>
      <c r="B271" s="18"/>
      <c r="C271" s="12"/>
      <c r="D271" s="16"/>
      <c r="E271" s="13" t="str">
        <f t="shared" ref="E271:H271" si="1055">IF($D271="Public Bidding","Date Required",IF($D271="Shopping","n/a",IF($D271="Small Value Procurement","n/a",IF($D271="Lease of Venue","n/a",IF($D271="Agency to Agency","n/a",IF($D271="Direct Contracting","n/a",IF($D271="Emergency Cases","n/a",IF($D271=""," ","Check Mode of Proc"))))))))</f>
        <v/>
      </c>
      <c r="F271" s="13" t="str">
        <f t="shared" si="1055"/>
        <v/>
      </c>
      <c r="G271" s="13" t="str">
        <f t="shared" si="1055"/>
        <v/>
      </c>
      <c r="H271" s="13" t="str">
        <f t="shared" si="1055"/>
        <v/>
      </c>
      <c r="I271" s="12" t="str">
        <f t="shared" ref="I271:J271" si="1056">IF($D271="Public Bidding","Date Required",IF($D271="Shopping","Date Required",IF($D271="Small Value Procurement","Date Required",IF($D271="Lease of Venue","Date Required",IF($D271="Agency to Agency","Date Required",IF($D271="Direct Contracting","Date Required",IF($D271="Emergency Cases","Date Required",IF($D271=""," ","Check Mode of Proc"))))))))</f>
        <v/>
      </c>
      <c r="J271" s="12" t="str">
        <f t="shared" si="1056"/>
        <v/>
      </c>
      <c r="K271" s="27" t="str">
        <f t="shared" si="1"/>
        <v/>
      </c>
      <c r="L271" s="12" t="str">
        <f t="shared" ref="L271:Q271" si="1057">IF($D271="Public Bidding","Date Required",IF($D271="Shopping","Date Required",IF($D271="Small Value Procurement","Date Required",IF($D271="Lease of Venue","Date Required",IF($D271="Agency to Agency","Date Required",IF($D271="Direct Contracting","Date Required",IF($D271="Emergency Cases","Date Required",IF($D271=""," ","Check Mode of Proc"))))))))</f>
        <v/>
      </c>
      <c r="M271" s="12" t="str">
        <f t="shared" si="1057"/>
        <v/>
      </c>
      <c r="N271" s="28" t="str">
        <f t="shared" si="1057"/>
        <v/>
      </c>
      <c r="O271" s="28" t="str">
        <f t="shared" si="1057"/>
        <v/>
      </c>
      <c r="P271" s="28" t="str">
        <f t="shared" si="1057"/>
        <v/>
      </c>
      <c r="Q271" s="28" t="str">
        <f t="shared" si="1057"/>
        <v/>
      </c>
      <c r="R271" s="36" t="s">
        <v>38</v>
      </c>
      <c r="S271" s="37">
        <f t="shared" si="945"/>
        <v>0</v>
      </c>
      <c r="T271" s="41"/>
      <c r="U271" s="43"/>
      <c r="V271" s="37">
        <f t="shared" si="226"/>
        <v>0</v>
      </c>
      <c r="W271" s="41"/>
      <c r="X271" s="43"/>
      <c r="Y271" s="36" t="str">
        <f t="shared" ref="Y271:AE271" si="1058">IF($D271="Public Bidding","Date Required",IF($D271="Shopping","n/a",IF($D271="Small Value Procurement","n/a",IF($D271="Lease of Venue","n/a",IF($D271="Agency to Agency","n/a",IF($D271="Direct Contracting","n/a",IF($D271="Emergency Cases","n/a","Check Mode of Proc")))))))</f>
        <v>Check Mode of Proc</v>
      </c>
      <c r="Z271" s="36" t="str">
        <f t="shared" si="1058"/>
        <v>Check Mode of Proc</v>
      </c>
      <c r="AA271" s="36" t="str">
        <f t="shared" si="1058"/>
        <v>Check Mode of Proc</v>
      </c>
      <c r="AB271" s="36" t="str">
        <f t="shared" si="1058"/>
        <v>Check Mode of Proc</v>
      </c>
      <c r="AC271" s="36" t="str">
        <f t="shared" si="1058"/>
        <v>Check Mode of Proc</v>
      </c>
      <c r="AD271" s="36" t="str">
        <f t="shared" si="1058"/>
        <v>Check Mode of Proc</v>
      </c>
      <c r="AE271" s="36" t="str">
        <f t="shared" si="1058"/>
        <v>Check Mode of Proc</v>
      </c>
      <c r="AF271" s="50"/>
      <c r="AG271" s="64"/>
      <c r="AH271" s="12"/>
      <c r="AI271" s="18"/>
      <c r="AJ271" s="12"/>
      <c r="AK271" s="78"/>
      <c r="AL271" s="78"/>
      <c r="AM271" s="78"/>
      <c r="AN271" s="79"/>
      <c r="AO271" s="78"/>
      <c r="AP271" s="78"/>
      <c r="AQ271" s="78"/>
      <c r="AR271" s="78"/>
      <c r="AS271" s="78"/>
      <c r="AT271" s="78"/>
      <c r="AU271" s="78"/>
      <c r="AV271" s="78"/>
      <c r="AW271" s="78"/>
      <c r="AX271" s="83"/>
      <c r="AY271" s="78"/>
      <c r="AZ271" s="84"/>
      <c r="BA271" s="78"/>
      <c r="BB271" s="78"/>
      <c r="BC271" s="78"/>
    </row>
    <row r="272" spans="1:55" ht="39" customHeight="1">
      <c r="A272" s="10" t="str">
        <f>IF(C272=0,"  ",VLOOKUP(C272,CODES!$A$1:$B$143,2,FALSE))</f>
        <v/>
      </c>
      <c r="B272" s="18"/>
      <c r="C272" s="12"/>
      <c r="D272" s="16"/>
      <c r="E272" s="13" t="str">
        <f t="shared" ref="E272:H272" si="1059">IF($D272="Public Bidding","Date Required",IF($D272="Shopping","n/a",IF($D272="Small Value Procurement","n/a",IF($D272="Lease of Venue","n/a",IF($D272="Agency to Agency","n/a",IF($D272="Direct Contracting","n/a",IF($D272="Emergency Cases","n/a",IF($D272=""," ","Check Mode of Proc"))))))))</f>
        <v/>
      </c>
      <c r="F272" s="13" t="str">
        <f t="shared" si="1059"/>
        <v/>
      </c>
      <c r="G272" s="13" t="str">
        <f t="shared" si="1059"/>
        <v/>
      </c>
      <c r="H272" s="13" t="str">
        <f t="shared" si="1059"/>
        <v/>
      </c>
      <c r="I272" s="12" t="str">
        <f t="shared" ref="I272:J272" si="1060">IF($D272="Public Bidding","Date Required",IF($D272="Shopping","Date Required",IF($D272="Small Value Procurement","Date Required",IF($D272="Lease of Venue","Date Required",IF($D272="Agency to Agency","Date Required",IF($D272="Direct Contracting","Date Required",IF($D272="Emergency Cases","Date Required",IF($D272=""," ","Check Mode of Proc"))))))))</f>
        <v/>
      </c>
      <c r="J272" s="12" t="str">
        <f t="shared" si="1060"/>
        <v/>
      </c>
      <c r="K272" s="27" t="str">
        <f t="shared" si="1"/>
        <v/>
      </c>
      <c r="L272" s="12" t="str">
        <f t="shared" ref="L272:Q272" si="1061">IF($D272="Public Bidding","Date Required",IF($D272="Shopping","Date Required",IF($D272="Small Value Procurement","Date Required",IF($D272="Lease of Venue","Date Required",IF($D272="Agency to Agency","Date Required",IF($D272="Direct Contracting","Date Required",IF($D272="Emergency Cases","Date Required",IF($D272=""," ","Check Mode of Proc"))))))))</f>
        <v/>
      </c>
      <c r="M272" s="12" t="str">
        <f t="shared" si="1061"/>
        <v/>
      </c>
      <c r="N272" s="28" t="str">
        <f t="shared" si="1061"/>
        <v/>
      </c>
      <c r="O272" s="28" t="str">
        <f t="shared" si="1061"/>
        <v/>
      </c>
      <c r="P272" s="28" t="str">
        <f t="shared" si="1061"/>
        <v/>
      </c>
      <c r="Q272" s="28" t="str">
        <f t="shared" si="1061"/>
        <v/>
      </c>
      <c r="R272" s="36" t="s">
        <v>38</v>
      </c>
      <c r="S272" s="37">
        <f t="shared" si="945"/>
        <v>0</v>
      </c>
      <c r="T272" s="41"/>
      <c r="U272" s="43"/>
      <c r="V272" s="37">
        <f t="shared" si="226"/>
        <v>0</v>
      </c>
      <c r="W272" s="41"/>
      <c r="X272" s="43"/>
      <c r="Y272" s="36" t="str">
        <f t="shared" ref="Y272:AE272" si="1062">IF($D272="Public Bidding","Date Required",IF($D272="Shopping","n/a",IF($D272="Small Value Procurement","n/a",IF($D272="Lease of Venue","n/a",IF($D272="Agency to Agency","n/a",IF($D272="Direct Contracting","n/a",IF($D272="Emergency Cases","n/a","Check Mode of Proc")))))))</f>
        <v>Check Mode of Proc</v>
      </c>
      <c r="Z272" s="36" t="str">
        <f t="shared" si="1062"/>
        <v>Check Mode of Proc</v>
      </c>
      <c r="AA272" s="36" t="str">
        <f t="shared" si="1062"/>
        <v>Check Mode of Proc</v>
      </c>
      <c r="AB272" s="36" t="str">
        <f t="shared" si="1062"/>
        <v>Check Mode of Proc</v>
      </c>
      <c r="AC272" s="36" t="str">
        <f t="shared" si="1062"/>
        <v>Check Mode of Proc</v>
      </c>
      <c r="AD272" s="36" t="str">
        <f t="shared" si="1062"/>
        <v>Check Mode of Proc</v>
      </c>
      <c r="AE272" s="36" t="str">
        <f t="shared" si="1062"/>
        <v>Check Mode of Proc</v>
      </c>
      <c r="AF272" s="50"/>
      <c r="AG272" s="64"/>
      <c r="AH272" s="12"/>
      <c r="AI272" s="18"/>
      <c r="AJ272" s="12"/>
      <c r="AK272" s="78"/>
      <c r="AL272" s="78"/>
      <c r="AM272" s="78"/>
      <c r="AN272" s="79"/>
      <c r="AO272" s="78"/>
      <c r="AP272" s="78"/>
      <c r="AQ272" s="78"/>
      <c r="AR272" s="78"/>
      <c r="AS272" s="78"/>
      <c r="AT272" s="78"/>
      <c r="AU272" s="78"/>
      <c r="AV272" s="78"/>
      <c r="AW272" s="78"/>
      <c r="AX272" s="83"/>
      <c r="AY272" s="78"/>
      <c r="AZ272" s="84"/>
      <c r="BA272" s="78"/>
      <c r="BB272" s="78"/>
      <c r="BC272" s="78"/>
    </row>
    <row r="273" spans="1:55" ht="39" customHeight="1">
      <c r="A273" s="10" t="str">
        <f>IF(C273=0,"  ",VLOOKUP(C273,CODES!$A$1:$B$143,2,FALSE))</f>
        <v/>
      </c>
      <c r="B273" s="18"/>
      <c r="C273" s="12"/>
      <c r="D273" s="16"/>
      <c r="E273" s="13" t="str">
        <f t="shared" ref="E273:H273" si="1063">IF($D273="Public Bidding","Date Required",IF($D273="Shopping","n/a",IF($D273="Small Value Procurement","n/a",IF($D273="Lease of Venue","n/a",IF($D273="Agency to Agency","n/a",IF($D273="Direct Contracting","n/a",IF($D273="Emergency Cases","n/a",IF($D273=""," ","Check Mode of Proc"))))))))</f>
        <v/>
      </c>
      <c r="F273" s="13" t="str">
        <f t="shared" si="1063"/>
        <v/>
      </c>
      <c r="G273" s="13" t="str">
        <f t="shared" si="1063"/>
        <v/>
      </c>
      <c r="H273" s="13" t="str">
        <f t="shared" si="1063"/>
        <v/>
      </c>
      <c r="I273" s="12" t="str">
        <f t="shared" ref="I273:J273" si="1064">IF($D273="Public Bidding","Date Required",IF($D273="Shopping","Date Required",IF($D273="Small Value Procurement","Date Required",IF($D273="Lease of Venue","Date Required",IF($D273="Agency to Agency","Date Required",IF($D273="Direct Contracting","Date Required",IF($D273="Emergency Cases","Date Required",IF($D273=""," ","Check Mode of Proc"))))))))</f>
        <v/>
      </c>
      <c r="J273" s="12" t="str">
        <f t="shared" si="1064"/>
        <v/>
      </c>
      <c r="K273" s="27" t="str">
        <f t="shared" si="1"/>
        <v/>
      </c>
      <c r="L273" s="12" t="str">
        <f t="shared" ref="L273:Q273" si="1065">IF($D273="Public Bidding","Date Required",IF($D273="Shopping","Date Required",IF($D273="Small Value Procurement","Date Required",IF($D273="Lease of Venue","Date Required",IF($D273="Agency to Agency","Date Required",IF($D273="Direct Contracting","Date Required",IF($D273="Emergency Cases","Date Required",IF($D273=""," ","Check Mode of Proc"))))))))</f>
        <v/>
      </c>
      <c r="M273" s="12" t="str">
        <f t="shared" si="1065"/>
        <v/>
      </c>
      <c r="N273" s="28" t="str">
        <f t="shared" si="1065"/>
        <v/>
      </c>
      <c r="O273" s="28" t="str">
        <f t="shared" si="1065"/>
        <v/>
      </c>
      <c r="P273" s="28" t="str">
        <f t="shared" si="1065"/>
        <v/>
      </c>
      <c r="Q273" s="28" t="str">
        <f t="shared" si="1065"/>
        <v/>
      </c>
      <c r="R273" s="36" t="s">
        <v>38</v>
      </c>
      <c r="S273" s="37">
        <f t="shared" si="945"/>
        <v>0</v>
      </c>
      <c r="T273" s="41"/>
      <c r="U273" s="43"/>
      <c r="V273" s="37">
        <f t="shared" si="226"/>
        <v>0</v>
      </c>
      <c r="W273" s="41"/>
      <c r="X273" s="43"/>
      <c r="Y273" s="36" t="str">
        <f t="shared" ref="Y273:AE273" si="1066">IF($D273="Public Bidding","Date Required",IF($D273="Shopping","n/a",IF($D273="Small Value Procurement","n/a",IF($D273="Lease of Venue","n/a",IF($D273="Agency to Agency","n/a",IF($D273="Direct Contracting","n/a",IF($D273="Emergency Cases","n/a","Check Mode of Proc")))))))</f>
        <v>Check Mode of Proc</v>
      </c>
      <c r="Z273" s="36" t="str">
        <f t="shared" si="1066"/>
        <v>Check Mode of Proc</v>
      </c>
      <c r="AA273" s="36" t="str">
        <f t="shared" si="1066"/>
        <v>Check Mode of Proc</v>
      </c>
      <c r="AB273" s="36" t="str">
        <f t="shared" si="1066"/>
        <v>Check Mode of Proc</v>
      </c>
      <c r="AC273" s="36" t="str">
        <f t="shared" si="1066"/>
        <v>Check Mode of Proc</v>
      </c>
      <c r="AD273" s="36" t="str">
        <f t="shared" si="1066"/>
        <v>Check Mode of Proc</v>
      </c>
      <c r="AE273" s="36" t="str">
        <f t="shared" si="1066"/>
        <v>Check Mode of Proc</v>
      </c>
      <c r="AF273" s="50"/>
      <c r="AG273" s="64"/>
      <c r="AH273" s="12"/>
      <c r="AI273" s="18"/>
      <c r="AJ273" s="12"/>
      <c r="AK273" s="78"/>
      <c r="AL273" s="78"/>
      <c r="AM273" s="78"/>
      <c r="AN273" s="79"/>
      <c r="AO273" s="78"/>
      <c r="AP273" s="78"/>
      <c r="AQ273" s="78"/>
      <c r="AR273" s="78"/>
      <c r="AS273" s="78"/>
      <c r="AT273" s="78"/>
      <c r="AU273" s="78"/>
      <c r="AV273" s="78"/>
      <c r="AW273" s="78"/>
      <c r="AX273" s="83"/>
      <c r="AY273" s="78"/>
      <c r="AZ273" s="84"/>
      <c r="BA273" s="78"/>
      <c r="BB273" s="78"/>
      <c r="BC273" s="78"/>
    </row>
    <row r="274" spans="1:55" ht="39" customHeight="1">
      <c r="A274" s="10" t="str">
        <f>IF(C274=0,"  ",VLOOKUP(C274,CODES!$A$1:$B$143,2,FALSE))</f>
        <v/>
      </c>
      <c r="B274" s="18"/>
      <c r="C274" s="12"/>
      <c r="D274" s="16"/>
      <c r="E274" s="13" t="str">
        <f t="shared" ref="E274:H274" si="1067">IF($D274="Public Bidding","Date Required",IF($D274="Shopping","n/a",IF($D274="Small Value Procurement","n/a",IF($D274="Lease of Venue","n/a",IF($D274="Agency to Agency","n/a",IF($D274="Direct Contracting","n/a",IF($D274="Emergency Cases","n/a",IF($D274=""," ","Check Mode of Proc"))))))))</f>
        <v/>
      </c>
      <c r="F274" s="13" t="str">
        <f t="shared" si="1067"/>
        <v/>
      </c>
      <c r="G274" s="13" t="str">
        <f t="shared" si="1067"/>
        <v/>
      </c>
      <c r="H274" s="13" t="str">
        <f t="shared" si="1067"/>
        <v/>
      </c>
      <c r="I274" s="12" t="str">
        <f t="shared" ref="I274:J274" si="1068">IF($D274="Public Bidding","Date Required",IF($D274="Shopping","Date Required",IF($D274="Small Value Procurement","Date Required",IF($D274="Lease of Venue","Date Required",IF($D274="Agency to Agency","Date Required",IF($D274="Direct Contracting","Date Required",IF($D274="Emergency Cases","Date Required",IF($D274=""," ","Check Mode of Proc"))))))))</f>
        <v/>
      </c>
      <c r="J274" s="12" t="str">
        <f t="shared" si="1068"/>
        <v/>
      </c>
      <c r="K274" s="27" t="str">
        <f t="shared" si="1"/>
        <v/>
      </c>
      <c r="L274" s="12" t="str">
        <f t="shared" ref="L274:Q274" si="1069">IF($D274="Public Bidding","Date Required",IF($D274="Shopping","Date Required",IF($D274="Small Value Procurement","Date Required",IF($D274="Lease of Venue","Date Required",IF($D274="Agency to Agency","Date Required",IF($D274="Direct Contracting","Date Required",IF($D274="Emergency Cases","Date Required",IF($D274=""," ","Check Mode of Proc"))))))))</f>
        <v/>
      </c>
      <c r="M274" s="12" t="str">
        <f t="shared" si="1069"/>
        <v/>
      </c>
      <c r="N274" s="28" t="str">
        <f t="shared" si="1069"/>
        <v/>
      </c>
      <c r="O274" s="28" t="str">
        <f t="shared" si="1069"/>
        <v/>
      </c>
      <c r="P274" s="28" t="str">
        <f t="shared" si="1069"/>
        <v/>
      </c>
      <c r="Q274" s="28" t="str">
        <f t="shared" si="1069"/>
        <v/>
      </c>
      <c r="R274" s="36" t="s">
        <v>38</v>
      </c>
      <c r="S274" s="37">
        <f t="shared" si="945"/>
        <v>0</v>
      </c>
      <c r="T274" s="41"/>
      <c r="U274" s="43"/>
      <c r="V274" s="37">
        <f t="shared" si="226"/>
        <v>0</v>
      </c>
      <c r="W274" s="41"/>
      <c r="X274" s="43"/>
      <c r="Y274" s="36" t="str">
        <f t="shared" ref="Y274:AE274" si="1070">IF($D274="Public Bidding","Date Required",IF($D274="Shopping","n/a",IF($D274="Small Value Procurement","n/a",IF($D274="Lease of Venue","n/a",IF($D274="Agency to Agency","n/a",IF($D274="Direct Contracting","n/a",IF($D274="Emergency Cases","n/a","Check Mode of Proc")))))))</f>
        <v>Check Mode of Proc</v>
      </c>
      <c r="Z274" s="36" t="str">
        <f t="shared" si="1070"/>
        <v>Check Mode of Proc</v>
      </c>
      <c r="AA274" s="36" t="str">
        <f t="shared" si="1070"/>
        <v>Check Mode of Proc</v>
      </c>
      <c r="AB274" s="36" t="str">
        <f t="shared" si="1070"/>
        <v>Check Mode of Proc</v>
      </c>
      <c r="AC274" s="36" t="str">
        <f t="shared" si="1070"/>
        <v>Check Mode of Proc</v>
      </c>
      <c r="AD274" s="36" t="str">
        <f t="shared" si="1070"/>
        <v>Check Mode of Proc</v>
      </c>
      <c r="AE274" s="36" t="str">
        <f t="shared" si="1070"/>
        <v>Check Mode of Proc</v>
      </c>
      <c r="AF274" s="50"/>
      <c r="AG274" s="64"/>
      <c r="AH274" s="12"/>
      <c r="AI274" s="18"/>
      <c r="AJ274" s="12"/>
      <c r="AK274" s="78"/>
      <c r="AL274" s="78"/>
      <c r="AM274" s="78"/>
      <c r="AN274" s="79"/>
      <c r="AO274" s="78"/>
      <c r="AP274" s="78"/>
      <c r="AQ274" s="78"/>
      <c r="AR274" s="78"/>
      <c r="AS274" s="78"/>
      <c r="AT274" s="78"/>
      <c r="AU274" s="78"/>
      <c r="AV274" s="78"/>
      <c r="AW274" s="78"/>
      <c r="AX274" s="83"/>
      <c r="AY274" s="78"/>
      <c r="AZ274" s="84"/>
      <c r="BA274" s="78"/>
      <c r="BB274" s="78"/>
      <c r="BC274" s="78"/>
    </row>
    <row r="275" spans="1:55" ht="51.75" customHeight="1">
      <c r="A275" s="10" t="str">
        <f>IF(C275=0,"  ",VLOOKUP(C275,CODES!$A$1:$B$143,2,FALSE))</f>
        <v/>
      </c>
      <c r="B275" s="18"/>
      <c r="C275" s="12"/>
      <c r="D275" s="16"/>
      <c r="E275" s="13" t="str">
        <f t="shared" ref="E275:H275" si="1071">IF($D275="Public Bidding","Date Required",IF($D275="Shopping","n/a",IF($D275="Small Value Procurement","n/a",IF($D275="Lease of Venue","n/a",IF($D275="Agency to Agency","n/a",IF($D275="Direct Contracting","n/a",IF($D275="Emergency Cases","n/a",IF($D275=""," ","Check Mode of Proc"))))))))</f>
        <v/>
      </c>
      <c r="F275" s="13" t="str">
        <f t="shared" si="1071"/>
        <v/>
      </c>
      <c r="G275" s="13" t="str">
        <f t="shared" si="1071"/>
        <v/>
      </c>
      <c r="H275" s="13" t="str">
        <f t="shared" si="1071"/>
        <v/>
      </c>
      <c r="I275" s="12" t="str">
        <f t="shared" ref="I275:J275" si="1072">IF($D275="Public Bidding","Date Required",IF($D275="Shopping","Date Required",IF($D275="Small Value Procurement","Date Required",IF($D275="Lease of Venue","Date Required",IF($D275="Agency to Agency","Date Required",IF($D275="Direct Contracting","Date Required",IF($D275="Emergency Cases","Date Required",IF($D275=""," ","Check Mode of Proc"))))))))</f>
        <v/>
      </c>
      <c r="J275" s="12" t="str">
        <f t="shared" si="1072"/>
        <v/>
      </c>
      <c r="K275" s="27" t="str">
        <f t="shared" si="1"/>
        <v/>
      </c>
      <c r="L275" s="12" t="str">
        <f t="shared" ref="L275:Q275" si="1073">IF($D275="Public Bidding","Date Required",IF($D275="Shopping","Date Required",IF($D275="Small Value Procurement","Date Required",IF($D275="Lease of Venue","Date Required",IF($D275="Agency to Agency","Date Required",IF($D275="Direct Contracting","Date Required",IF($D275="Emergency Cases","Date Required",IF($D275=""," ","Check Mode of Proc"))))))))</f>
        <v/>
      </c>
      <c r="M275" s="12" t="str">
        <f t="shared" si="1073"/>
        <v/>
      </c>
      <c r="N275" s="28" t="str">
        <f t="shared" si="1073"/>
        <v/>
      </c>
      <c r="O275" s="28" t="str">
        <f t="shared" si="1073"/>
        <v/>
      </c>
      <c r="P275" s="28" t="str">
        <f t="shared" si="1073"/>
        <v/>
      </c>
      <c r="Q275" s="28" t="str">
        <f t="shared" si="1073"/>
        <v/>
      </c>
      <c r="R275" s="36" t="s">
        <v>38</v>
      </c>
      <c r="S275" s="37">
        <f t="shared" si="945"/>
        <v>0</v>
      </c>
      <c r="T275" s="41"/>
      <c r="U275" s="43"/>
      <c r="V275" s="37">
        <f t="shared" si="226"/>
        <v>0</v>
      </c>
      <c r="W275" s="41"/>
      <c r="X275" s="43"/>
      <c r="Y275" s="36" t="str">
        <f t="shared" ref="Y275:AE275" si="1074">IF($D275="Public Bidding","Date Required",IF($D275="Shopping","n/a",IF($D275="Small Value Procurement","n/a",IF($D275="Lease of Venue","n/a",IF($D275="Agency to Agency","n/a",IF($D275="Direct Contracting","n/a",IF($D275="Emergency Cases","n/a","Check Mode of Proc")))))))</f>
        <v>Check Mode of Proc</v>
      </c>
      <c r="Z275" s="36" t="str">
        <f t="shared" si="1074"/>
        <v>Check Mode of Proc</v>
      </c>
      <c r="AA275" s="36" t="str">
        <f t="shared" si="1074"/>
        <v>Check Mode of Proc</v>
      </c>
      <c r="AB275" s="36" t="str">
        <f t="shared" si="1074"/>
        <v>Check Mode of Proc</v>
      </c>
      <c r="AC275" s="36" t="str">
        <f t="shared" si="1074"/>
        <v>Check Mode of Proc</v>
      </c>
      <c r="AD275" s="36" t="str">
        <f t="shared" si="1074"/>
        <v>Check Mode of Proc</v>
      </c>
      <c r="AE275" s="36" t="str">
        <f t="shared" si="1074"/>
        <v>Check Mode of Proc</v>
      </c>
      <c r="AF275" s="50"/>
      <c r="AG275" s="64"/>
      <c r="AH275" s="12"/>
      <c r="AI275" s="18"/>
      <c r="AJ275" s="12"/>
      <c r="AK275" s="78"/>
      <c r="AL275" s="78"/>
      <c r="AM275" s="78"/>
      <c r="AN275" s="79"/>
      <c r="AO275" s="78"/>
      <c r="AP275" s="78"/>
      <c r="AQ275" s="78"/>
      <c r="AR275" s="78"/>
      <c r="AS275" s="78"/>
      <c r="AT275" s="78"/>
      <c r="AU275" s="78"/>
      <c r="AV275" s="78"/>
      <c r="AW275" s="78"/>
      <c r="AX275" s="83"/>
      <c r="AY275" s="78"/>
      <c r="AZ275" s="84"/>
      <c r="BA275" s="78"/>
      <c r="BB275" s="78"/>
      <c r="BC275" s="78"/>
    </row>
    <row r="276" spans="1:55" ht="48" customHeight="1">
      <c r="A276" s="10" t="str">
        <f>IF(C276=0,"  ",VLOOKUP(C276,CODES!$A$1:$B$143,2,FALSE))</f>
        <v/>
      </c>
      <c r="B276" s="18"/>
      <c r="C276" s="12"/>
      <c r="D276" s="16"/>
      <c r="E276" s="13" t="str">
        <f t="shared" ref="E276:H276" si="1075">IF($D276="Public Bidding","Date Required",IF($D276="Shopping","n/a",IF($D276="Small Value Procurement","n/a",IF($D276="Lease of Venue","n/a",IF($D276="Agency to Agency","n/a",IF($D276="Direct Contracting","n/a",IF($D276="Emergency Cases","n/a",IF($D276=""," ","Check Mode of Proc"))))))))</f>
        <v/>
      </c>
      <c r="F276" s="13" t="str">
        <f t="shared" si="1075"/>
        <v/>
      </c>
      <c r="G276" s="13" t="str">
        <f t="shared" si="1075"/>
        <v/>
      </c>
      <c r="H276" s="13" t="str">
        <f t="shared" si="1075"/>
        <v/>
      </c>
      <c r="I276" s="12" t="str">
        <f t="shared" ref="I276:J276" si="1076">IF($D276="Public Bidding","Date Required",IF($D276="Shopping","Date Required",IF($D276="Small Value Procurement","Date Required",IF($D276="Lease of Venue","Date Required",IF($D276="Agency to Agency","Date Required",IF($D276="Direct Contracting","Date Required",IF($D276="Emergency Cases","Date Required",IF($D276=""," ","Check Mode of Proc"))))))))</f>
        <v/>
      </c>
      <c r="J276" s="12" t="str">
        <f t="shared" si="1076"/>
        <v/>
      </c>
      <c r="K276" s="27" t="str">
        <f t="shared" si="1"/>
        <v/>
      </c>
      <c r="L276" s="12" t="str">
        <f t="shared" ref="L276:Q276" si="1077">IF($D276="Public Bidding","Date Required",IF($D276="Shopping","Date Required",IF($D276="Small Value Procurement","Date Required",IF($D276="Lease of Venue","Date Required",IF($D276="Agency to Agency","Date Required",IF($D276="Direct Contracting","Date Required",IF($D276="Emergency Cases","Date Required",IF($D276=""," ","Check Mode of Proc"))))))))</f>
        <v/>
      </c>
      <c r="M276" s="12" t="str">
        <f t="shared" si="1077"/>
        <v/>
      </c>
      <c r="N276" s="28" t="str">
        <f t="shared" si="1077"/>
        <v/>
      </c>
      <c r="O276" s="28" t="str">
        <f t="shared" si="1077"/>
        <v/>
      </c>
      <c r="P276" s="28" t="str">
        <f t="shared" si="1077"/>
        <v/>
      </c>
      <c r="Q276" s="28" t="str">
        <f t="shared" si="1077"/>
        <v/>
      </c>
      <c r="R276" s="36" t="s">
        <v>38</v>
      </c>
      <c r="S276" s="37">
        <f t="shared" si="945"/>
        <v>0</v>
      </c>
      <c r="T276" s="41"/>
      <c r="U276" s="43"/>
      <c r="V276" s="37">
        <f t="shared" si="226"/>
        <v>0</v>
      </c>
      <c r="W276" s="41"/>
      <c r="X276" s="43"/>
      <c r="Y276" s="36" t="str">
        <f t="shared" ref="Y276:AE276" si="1078">IF($D276="Public Bidding","Date Required",IF($D276="Shopping","n/a",IF($D276="Small Value Procurement","n/a",IF($D276="Lease of Venue","n/a",IF($D276="Agency to Agency","n/a",IF($D276="Direct Contracting","n/a",IF($D276="Emergency Cases","n/a","Check Mode of Proc")))))))</f>
        <v>Check Mode of Proc</v>
      </c>
      <c r="Z276" s="36" t="str">
        <f t="shared" si="1078"/>
        <v>Check Mode of Proc</v>
      </c>
      <c r="AA276" s="36" t="str">
        <f t="shared" si="1078"/>
        <v>Check Mode of Proc</v>
      </c>
      <c r="AB276" s="36" t="str">
        <f t="shared" si="1078"/>
        <v>Check Mode of Proc</v>
      </c>
      <c r="AC276" s="36" t="str">
        <f t="shared" si="1078"/>
        <v>Check Mode of Proc</v>
      </c>
      <c r="AD276" s="36" t="str">
        <f t="shared" si="1078"/>
        <v>Check Mode of Proc</v>
      </c>
      <c r="AE276" s="36" t="str">
        <f t="shared" si="1078"/>
        <v>Check Mode of Proc</v>
      </c>
      <c r="AF276" s="50"/>
      <c r="AG276" s="64"/>
      <c r="AH276" s="12"/>
      <c r="AI276" s="18"/>
      <c r="AJ276" s="12"/>
      <c r="AK276" s="78"/>
      <c r="AL276" s="78"/>
      <c r="AM276" s="78"/>
      <c r="AN276" s="79"/>
      <c r="AO276" s="78"/>
      <c r="AP276" s="78"/>
      <c r="AQ276" s="78"/>
      <c r="AR276" s="78"/>
      <c r="AS276" s="78"/>
      <c r="AT276" s="78"/>
      <c r="AU276" s="78"/>
      <c r="AV276" s="78"/>
      <c r="AW276" s="78"/>
      <c r="AX276" s="83"/>
      <c r="AY276" s="78"/>
      <c r="AZ276" s="84"/>
      <c r="BA276" s="78"/>
      <c r="BB276" s="78"/>
      <c r="BC276" s="78"/>
    </row>
    <row r="277" spans="1:55" ht="39" customHeight="1">
      <c r="A277" s="10" t="str">
        <f>IF(C277=0,"  ",VLOOKUP(C277,CODES!$A$1:$B$143,2,FALSE))</f>
        <v/>
      </c>
      <c r="B277" s="18"/>
      <c r="C277" s="12"/>
      <c r="D277" s="16"/>
      <c r="E277" s="13" t="str">
        <f t="shared" ref="E277:H277" si="1079">IF($D277="Public Bidding","Date Required",IF($D277="Shopping","n/a",IF($D277="Small Value Procurement","n/a",IF($D277="Lease of Venue","n/a",IF($D277="Agency to Agency","n/a",IF($D277="Direct Contracting","n/a",IF($D277="Emergency Cases","n/a",IF($D277=""," ","Check Mode of Proc"))))))))</f>
        <v/>
      </c>
      <c r="F277" s="13" t="str">
        <f t="shared" si="1079"/>
        <v/>
      </c>
      <c r="G277" s="13" t="str">
        <f t="shared" si="1079"/>
        <v/>
      </c>
      <c r="H277" s="13" t="str">
        <f t="shared" si="1079"/>
        <v/>
      </c>
      <c r="I277" s="12" t="str">
        <f t="shared" ref="I277:J277" si="1080">IF($D277="Public Bidding","Date Required",IF($D277="Shopping","Date Required",IF($D277="Small Value Procurement","Date Required",IF($D277="Lease of Venue","Date Required",IF($D277="Agency to Agency","Date Required",IF($D277="Direct Contracting","Date Required",IF($D277="Emergency Cases","Date Required",IF($D277=""," ","Check Mode of Proc"))))))))</f>
        <v/>
      </c>
      <c r="J277" s="12" t="str">
        <f t="shared" si="1080"/>
        <v/>
      </c>
      <c r="K277" s="27" t="str">
        <f t="shared" si="1"/>
        <v/>
      </c>
      <c r="L277" s="12" t="str">
        <f t="shared" ref="L277:Q277" si="1081">IF($D277="Public Bidding","Date Required",IF($D277="Shopping","Date Required",IF($D277="Small Value Procurement","Date Required",IF($D277="Lease of Venue","Date Required",IF($D277="Agency to Agency","Date Required",IF($D277="Direct Contracting","Date Required",IF($D277="Emergency Cases","Date Required",IF($D277=""," ","Check Mode of Proc"))))))))</f>
        <v/>
      </c>
      <c r="M277" s="12" t="str">
        <f t="shared" si="1081"/>
        <v/>
      </c>
      <c r="N277" s="28" t="str">
        <f t="shared" si="1081"/>
        <v/>
      </c>
      <c r="O277" s="28" t="str">
        <f t="shared" si="1081"/>
        <v/>
      </c>
      <c r="P277" s="28" t="str">
        <f t="shared" si="1081"/>
        <v/>
      </c>
      <c r="Q277" s="28" t="str">
        <f t="shared" si="1081"/>
        <v/>
      </c>
      <c r="R277" s="36" t="s">
        <v>38</v>
      </c>
      <c r="S277" s="37">
        <f t="shared" si="945"/>
        <v>0</v>
      </c>
      <c r="T277" s="41"/>
      <c r="U277" s="43"/>
      <c r="V277" s="37">
        <f t="shared" si="226"/>
        <v>0</v>
      </c>
      <c r="W277" s="41"/>
      <c r="X277" s="43"/>
      <c r="Y277" s="36" t="str">
        <f t="shared" ref="Y277:AE277" si="1082">IF($D277="Public Bidding","Date Required",IF($D277="Shopping","n/a",IF($D277="Small Value Procurement","n/a",IF($D277="Lease of Venue","n/a",IF($D277="Agency to Agency","n/a",IF($D277="Direct Contracting","n/a",IF($D277="Emergency Cases","n/a","Check Mode of Proc")))))))</f>
        <v>Check Mode of Proc</v>
      </c>
      <c r="Z277" s="36" t="str">
        <f t="shared" si="1082"/>
        <v>Check Mode of Proc</v>
      </c>
      <c r="AA277" s="36" t="str">
        <f t="shared" si="1082"/>
        <v>Check Mode of Proc</v>
      </c>
      <c r="AB277" s="36" t="str">
        <f t="shared" si="1082"/>
        <v>Check Mode of Proc</v>
      </c>
      <c r="AC277" s="36" t="str">
        <f t="shared" si="1082"/>
        <v>Check Mode of Proc</v>
      </c>
      <c r="AD277" s="36" t="str">
        <f t="shared" si="1082"/>
        <v>Check Mode of Proc</v>
      </c>
      <c r="AE277" s="36" t="str">
        <f t="shared" si="1082"/>
        <v>Check Mode of Proc</v>
      </c>
      <c r="AF277" s="50"/>
      <c r="AG277" s="64"/>
      <c r="AH277" s="12"/>
      <c r="AI277" s="18"/>
      <c r="AJ277" s="12"/>
      <c r="AK277" s="78"/>
      <c r="AL277" s="78"/>
      <c r="AM277" s="78"/>
      <c r="AN277" s="79"/>
      <c r="AO277" s="78"/>
      <c r="AP277" s="78"/>
      <c r="AQ277" s="78"/>
      <c r="AR277" s="78"/>
      <c r="AS277" s="78"/>
      <c r="AT277" s="78"/>
      <c r="AU277" s="78"/>
      <c r="AV277" s="78"/>
      <c r="AW277" s="78"/>
      <c r="AX277" s="83"/>
      <c r="AY277" s="78"/>
      <c r="AZ277" s="84"/>
      <c r="BA277" s="78"/>
      <c r="BB277" s="78"/>
      <c r="BC277" s="78"/>
    </row>
    <row r="278" spans="1:55" ht="55.5" customHeight="1">
      <c r="A278" s="20" t="str">
        <f>IF(C278=0,"  ",VLOOKUP(C278,CODES!$A$1:$B$143,2,FALSE))</f>
        <v/>
      </c>
      <c r="B278" s="18"/>
      <c r="C278" s="12"/>
      <c r="D278" s="16"/>
      <c r="E278" s="13" t="str">
        <f t="shared" ref="E278:H278" si="1083">IF($D278="Public Bidding","Date Required",IF($D278="Shopping","n/a",IF($D278="Small Value Procurement","n/a",IF($D278="Lease of Venue","n/a",IF($D278="Agency to Agency","n/a",IF($D278="Direct Contracting","n/a",IF($D278="Emergency Cases","n/a",IF($D278=""," ","Check Mode of Proc"))))))))</f>
        <v/>
      </c>
      <c r="F278" s="13" t="str">
        <f t="shared" si="1083"/>
        <v/>
      </c>
      <c r="G278" s="13" t="str">
        <f t="shared" si="1083"/>
        <v/>
      </c>
      <c r="H278" s="13" t="str">
        <f t="shared" si="1083"/>
        <v/>
      </c>
      <c r="I278" s="12" t="str">
        <f t="shared" ref="I278:J278" si="1084">IF($D278="Public Bidding","Date Required",IF($D278="Shopping","Date Required",IF($D278="Small Value Procurement","Date Required",IF($D278="Lease of Venue","Date Required",IF($D278="Agency to Agency","Date Required",IF($D278="Direct Contracting","Date Required",IF($D278="Emergency Cases","Date Required",IF($D278=""," ","Check Mode of Proc"))))))))</f>
        <v/>
      </c>
      <c r="J278" s="12" t="str">
        <f t="shared" si="1084"/>
        <v/>
      </c>
      <c r="K278" s="27" t="str">
        <f t="shared" si="1"/>
        <v/>
      </c>
      <c r="L278" s="12" t="str">
        <f t="shared" ref="L278:Q278" si="1085">IF($D278="Public Bidding","Date Required",IF($D278="Shopping","Date Required",IF($D278="Small Value Procurement","Date Required",IF($D278="Lease of Venue","Date Required",IF($D278="Agency to Agency","Date Required",IF($D278="Direct Contracting","Date Required",IF($D278="Emergency Cases","Date Required",IF($D278=""," ","Check Mode of Proc"))))))))</f>
        <v/>
      </c>
      <c r="M278" s="12" t="str">
        <f t="shared" si="1085"/>
        <v/>
      </c>
      <c r="N278" s="28" t="str">
        <f t="shared" si="1085"/>
        <v/>
      </c>
      <c r="O278" s="28" t="str">
        <f t="shared" si="1085"/>
        <v/>
      </c>
      <c r="P278" s="28" t="str">
        <f t="shared" si="1085"/>
        <v/>
      </c>
      <c r="Q278" s="28" t="str">
        <f t="shared" si="1085"/>
        <v/>
      </c>
      <c r="R278" s="45" t="s">
        <v>38</v>
      </c>
      <c r="S278" s="46">
        <f t="shared" si="945"/>
        <v>0</v>
      </c>
      <c r="T278" s="46"/>
      <c r="U278" s="51"/>
      <c r="V278" s="46">
        <f t="shared" si="226"/>
        <v>0</v>
      </c>
      <c r="W278" s="46"/>
      <c r="X278" s="51"/>
      <c r="Y278" s="45" t="str">
        <f t="shared" ref="Y278:AE278" si="1086">IF($D278="Public Bidding","Date Required",IF($D278="Shopping","n/a",IF($D278="Small Value Procurement","n/a",IF($D278="Lease of Venue","n/a",IF($D278="Agency to Agency","n/a",IF($D278="Direct Contracting","n/a",IF($D278="Emergency Cases","n/a","Check Mode of Proc")))))))</f>
        <v>Check Mode of Proc</v>
      </c>
      <c r="Z278" s="45" t="str">
        <f t="shared" si="1086"/>
        <v>Check Mode of Proc</v>
      </c>
      <c r="AA278" s="45" t="str">
        <f t="shared" si="1086"/>
        <v>Check Mode of Proc</v>
      </c>
      <c r="AB278" s="45" t="str">
        <f t="shared" si="1086"/>
        <v>Check Mode of Proc</v>
      </c>
      <c r="AC278" s="45" t="str">
        <f t="shared" si="1086"/>
        <v>Check Mode of Proc</v>
      </c>
      <c r="AD278" s="45" t="str">
        <f t="shared" si="1086"/>
        <v>Check Mode of Proc</v>
      </c>
      <c r="AE278" s="45" t="str">
        <f t="shared" si="1086"/>
        <v>Check Mode of Proc</v>
      </c>
      <c r="AF278" s="51"/>
      <c r="AG278" s="65"/>
      <c r="AH278" s="12"/>
      <c r="AI278" s="18"/>
      <c r="AJ278" s="12"/>
      <c r="AK278" s="80" t="s">
        <v>181</v>
      </c>
      <c r="AL278" s="80"/>
      <c r="AM278" s="80"/>
      <c r="AN278" s="81"/>
      <c r="AO278" s="80"/>
      <c r="AP278" s="80"/>
      <c r="AQ278" s="80"/>
      <c r="AR278" s="80"/>
      <c r="AS278" s="80"/>
      <c r="AT278" s="80"/>
      <c r="AU278" s="80"/>
      <c r="AV278" s="80"/>
      <c r="AW278" s="80"/>
      <c r="AX278" s="85"/>
      <c r="AY278" s="80"/>
      <c r="AZ278" s="86"/>
      <c r="BA278" s="80"/>
      <c r="BB278" s="80"/>
      <c r="BC278" s="80"/>
    </row>
    <row r="279" spans="1:55" ht="39" customHeight="1">
      <c r="A279" s="10" t="str">
        <f>IF(C279=0,"  ",VLOOKUP(C279,CODES!$A$1:$B$143,2,FALSE))</f>
        <v/>
      </c>
      <c r="B279" s="18"/>
      <c r="C279" s="12"/>
      <c r="D279" s="16"/>
      <c r="E279" s="13" t="str">
        <f t="shared" ref="E279:H279" si="1087">IF($D279="Public Bidding","Date Required",IF($D279="Shopping","n/a",IF($D279="Small Value Procurement","n/a",IF($D279="Lease of Venue","n/a",IF($D279="Agency to Agency","n/a",IF($D279="Direct Contracting","n/a",IF($D279="Emergency Cases","n/a",IF($D279=""," ","Check Mode of Proc"))))))))</f>
        <v/>
      </c>
      <c r="F279" s="13" t="str">
        <f t="shared" si="1087"/>
        <v/>
      </c>
      <c r="G279" s="13" t="str">
        <f t="shared" si="1087"/>
        <v/>
      </c>
      <c r="H279" s="13" t="str">
        <f t="shared" si="1087"/>
        <v/>
      </c>
      <c r="I279" s="12" t="str">
        <f t="shared" ref="I279:J279" si="1088">IF($D279="Public Bidding","Date Required",IF($D279="Shopping","Date Required",IF($D279="Small Value Procurement","Date Required",IF($D279="Lease of Venue","Date Required",IF($D279="Agency to Agency","Date Required",IF($D279="Direct Contracting","Date Required",IF($D279="Emergency Cases","Date Required",IF($D279=""," ","Check Mode of Proc"))))))))</f>
        <v/>
      </c>
      <c r="J279" s="12" t="str">
        <f t="shared" si="1088"/>
        <v/>
      </c>
      <c r="K279" s="27" t="str">
        <f t="shared" si="1"/>
        <v/>
      </c>
      <c r="L279" s="12" t="str">
        <f t="shared" ref="L279:Q279" si="1089">IF($D279="Public Bidding","Date Required",IF($D279="Shopping","Date Required",IF($D279="Small Value Procurement","Date Required",IF($D279="Lease of Venue","Date Required",IF($D279="Agency to Agency","Date Required",IF($D279="Direct Contracting","Date Required",IF($D279="Emergency Cases","Date Required",IF($D279=""," ","Check Mode of Proc"))))))))</f>
        <v/>
      </c>
      <c r="M279" s="12" t="str">
        <f t="shared" si="1089"/>
        <v/>
      </c>
      <c r="N279" s="28" t="str">
        <f t="shared" si="1089"/>
        <v/>
      </c>
      <c r="O279" s="28" t="str">
        <f t="shared" si="1089"/>
        <v/>
      </c>
      <c r="P279" s="28" t="str">
        <f t="shared" si="1089"/>
        <v/>
      </c>
      <c r="Q279" s="28" t="str">
        <f t="shared" si="1089"/>
        <v/>
      </c>
      <c r="R279" s="36" t="s">
        <v>38</v>
      </c>
      <c r="S279" s="37">
        <f t="shared" si="945"/>
        <v>0</v>
      </c>
      <c r="T279" s="41"/>
      <c r="U279" s="43"/>
      <c r="V279" s="37">
        <f t="shared" si="226"/>
        <v>0</v>
      </c>
      <c r="W279" s="41"/>
      <c r="X279" s="43"/>
      <c r="Y279" s="36" t="str">
        <f t="shared" ref="Y279:AE279" si="1090">IF($D279="Public Bidding","Date Required",IF($D279="Shopping","n/a",IF($D279="Small Value Procurement","n/a",IF($D279="Lease of Venue","n/a",IF($D279="Agency to Agency","n/a",IF($D279="Direct Contracting","n/a",IF($D279="Emergency Cases","n/a","Check Mode of Proc")))))))</f>
        <v>Check Mode of Proc</v>
      </c>
      <c r="Z279" s="36" t="str">
        <f t="shared" si="1090"/>
        <v>Check Mode of Proc</v>
      </c>
      <c r="AA279" s="36" t="str">
        <f t="shared" si="1090"/>
        <v>Check Mode of Proc</v>
      </c>
      <c r="AB279" s="36" t="str">
        <f t="shared" si="1090"/>
        <v>Check Mode of Proc</v>
      </c>
      <c r="AC279" s="36" t="str">
        <f t="shared" si="1090"/>
        <v>Check Mode of Proc</v>
      </c>
      <c r="AD279" s="36" t="str">
        <f t="shared" si="1090"/>
        <v>Check Mode of Proc</v>
      </c>
      <c r="AE279" s="36" t="str">
        <f t="shared" si="1090"/>
        <v>Check Mode of Proc</v>
      </c>
      <c r="AF279" s="50"/>
      <c r="AG279" s="64"/>
      <c r="AH279" s="12"/>
      <c r="AI279" s="18"/>
      <c r="AJ279" s="12"/>
      <c r="AK279" s="78"/>
      <c r="AL279" s="78"/>
      <c r="AM279" s="78"/>
      <c r="AN279" s="79"/>
      <c r="AO279" s="78"/>
      <c r="AP279" s="78"/>
      <c r="AQ279" s="78"/>
      <c r="AR279" s="78"/>
      <c r="AS279" s="78"/>
      <c r="AT279" s="78"/>
      <c r="AU279" s="78"/>
      <c r="AV279" s="78"/>
      <c r="AW279" s="78"/>
      <c r="AX279" s="83"/>
      <c r="AY279" s="78"/>
      <c r="AZ279" s="84"/>
      <c r="BA279" s="78"/>
      <c r="BB279" s="78"/>
      <c r="BC279" s="78"/>
    </row>
    <row r="280" spans="1:55" ht="39" customHeight="1">
      <c r="A280" s="10" t="str">
        <f>IF(C280=0,"  ",VLOOKUP(C280,CODES!$A$1:$B$143,2,FALSE))</f>
        <v/>
      </c>
      <c r="B280" s="18"/>
      <c r="C280" s="12"/>
      <c r="D280" s="16"/>
      <c r="E280" s="13" t="str">
        <f t="shared" ref="E280:H280" si="1091">IF($D280="Public Bidding","Date Required",IF($D280="Shopping","n/a",IF($D280="Small Value Procurement","n/a",IF($D280="Lease of Venue","n/a",IF($D280="Agency to Agency","n/a",IF($D280="Direct Contracting","n/a",IF($D280="Emergency Cases","n/a",IF($D280=""," ","Check Mode of Proc"))))))))</f>
        <v/>
      </c>
      <c r="F280" s="13" t="str">
        <f t="shared" si="1091"/>
        <v/>
      </c>
      <c r="G280" s="13" t="str">
        <f t="shared" si="1091"/>
        <v/>
      </c>
      <c r="H280" s="13" t="str">
        <f t="shared" si="1091"/>
        <v/>
      </c>
      <c r="I280" s="12" t="str">
        <f t="shared" ref="I280:J280" si="1092">IF($D280="Public Bidding","Date Required",IF($D280="Shopping","Date Required",IF($D280="Small Value Procurement","Date Required",IF($D280="Lease of Venue","Date Required",IF($D280="Agency to Agency","Date Required",IF($D280="Direct Contracting","Date Required",IF($D280="Emergency Cases","Date Required",IF($D280=""," ","Check Mode of Proc"))))))))</f>
        <v/>
      </c>
      <c r="J280" s="12" t="str">
        <f t="shared" si="1092"/>
        <v/>
      </c>
      <c r="K280" s="27" t="str">
        <f t="shared" si="1"/>
        <v/>
      </c>
      <c r="L280" s="12" t="str">
        <f t="shared" ref="L280:Q280" si="1093">IF($D280="Public Bidding","Date Required",IF($D280="Shopping","Date Required",IF($D280="Small Value Procurement","Date Required",IF($D280="Lease of Venue","Date Required",IF($D280="Agency to Agency","Date Required",IF($D280="Direct Contracting","Date Required",IF($D280="Emergency Cases","Date Required",IF($D280=""," ","Check Mode of Proc"))))))))</f>
        <v/>
      </c>
      <c r="M280" s="12" t="str">
        <f t="shared" si="1093"/>
        <v/>
      </c>
      <c r="N280" s="28" t="str">
        <f t="shared" si="1093"/>
        <v/>
      </c>
      <c r="O280" s="28" t="str">
        <f t="shared" si="1093"/>
        <v/>
      </c>
      <c r="P280" s="28" t="str">
        <f t="shared" si="1093"/>
        <v/>
      </c>
      <c r="Q280" s="28" t="str">
        <f t="shared" si="1093"/>
        <v/>
      </c>
      <c r="R280" s="36" t="s">
        <v>38</v>
      </c>
      <c r="S280" s="37">
        <f t="shared" si="945"/>
        <v>0</v>
      </c>
      <c r="T280" s="41"/>
      <c r="U280" s="43"/>
      <c r="V280" s="37">
        <f t="shared" si="226"/>
        <v>0</v>
      </c>
      <c r="W280" s="41"/>
      <c r="X280" s="43"/>
      <c r="Y280" s="36" t="str">
        <f t="shared" ref="Y280:AE280" si="1094">IF($D280="Public Bidding","Date Required",IF($D280="Shopping","n/a",IF($D280="Small Value Procurement","n/a",IF($D280="Lease of Venue","n/a",IF($D280="Agency to Agency","n/a",IF($D280="Direct Contracting","n/a",IF($D280="Emergency Cases","n/a","Check Mode of Proc")))))))</f>
        <v>Check Mode of Proc</v>
      </c>
      <c r="Z280" s="36" t="str">
        <f t="shared" si="1094"/>
        <v>Check Mode of Proc</v>
      </c>
      <c r="AA280" s="36" t="str">
        <f t="shared" si="1094"/>
        <v>Check Mode of Proc</v>
      </c>
      <c r="AB280" s="36" t="str">
        <f t="shared" si="1094"/>
        <v>Check Mode of Proc</v>
      </c>
      <c r="AC280" s="36" t="str">
        <f t="shared" si="1094"/>
        <v>Check Mode of Proc</v>
      </c>
      <c r="AD280" s="36" t="str">
        <f t="shared" si="1094"/>
        <v>Check Mode of Proc</v>
      </c>
      <c r="AE280" s="36" t="str">
        <f t="shared" si="1094"/>
        <v>Check Mode of Proc</v>
      </c>
      <c r="AF280" s="50"/>
      <c r="AG280" s="64"/>
      <c r="AH280" s="12"/>
      <c r="AI280" s="18"/>
      <c r="AJ280" s="12"/>
      <c r="AK280" s="78"/>
      <c r="AL280" s="78"/>
      <c r="AM280" s="78"/>
      <c r="AN280" s="79"/>
      <c r="AO280" s="78"/>
      <c r="AP280" s="78"/>
      <c r="AQ280" s="78"/>
      <c r="AR280" s="78"/>
      <c r="AS280" s="78"/>
      <c r="AT280" s="78"/>
      <c r="AU280" s="78"/>
      <c r="AV280" s="78"/>
      <c r="AW280" s="78"/>
      <c r="AX280" s="83"/>
      <c r="AY280" s="78"/>
      <c r="AZ280" s="84"/>
      <c r="BA280" s="78"/>
      <c r="BB280" s="78"/>
      <c r="BC280" s="78"/>
    </row>
    <row r="281" spans="1:55" ht="69.75" customHeight="1">
      <c r="A281" s="10" t="str">
        <f>IF(C281=0,"  ",VLOOKUP(C281,CODES!$A$1:$B$143,2,FALSE))</f>
        <v/>
      </c>
      <c r="B281" s="18"/>
      <c r="C281" s="12"/>
      <c r="D281" s="16"/>
      <c r="E281" s="13" t="str">
        <f t="shared" ref="E281:H281" si="1095">IF($D281="Public Bidding","Date Required",IF($D281="Shopping","n/a",IF($D281="Small Value Procurement","n/a",IF($D281="Lease of Venue","n/a",IF($D281="Agency to Agency","n/a",IF($D281="Direct Contracting","n/a",IF($D281="Emergency Cases","n/a",IF($D281=""," ","Check Mode of Proc"))))))))</f>
        <v/>
      </c>
      <c r="F281" s="13" t="str">
        <f t="shared" si="1095"/>
        <v/>
      </c>
      <c r="G281" s="13" t="str">
        <f t="shared" si="1095"/>
        <v/>
      </c>
      <c r="H281" s="13" t="str">
        <f t="shared" si="1095"/>
        <v/>
      </c>
      <c r="I281" s="12" t="str">
        <f t="shared" ref="I281:J281" si="1096">IF($D281="Public Bidding","Date Required",IF($D281="Shopping","Date Required",IF($D281="Small Value Procurement","Date Required",IF($D281="Lease of Venue","Date Required",IF($D281="Agency to Agency","Date Required",IF($D281="Direct Contracting","Date Required",IF($D281="Emergency Cases","Date Required",IF($D281=""," ","Check Mode of Proc"))))))))</f>
        <v/>
      </c>
      <c r="J281" s="12" t="str">
        <f t="shared" si="1096"/>
        <v/>
      </c>
      <c r="K281" s="27" t="str">
        <f t="shared" si="1"/>
        <v/>
      </c>
      <c r="L281" s="12" t="str">
        <f t="shared" ref="L281:Q281" si="1097">IF($D281="Public Bidding","Date Required",IF($D281="Shopping","Date Required",IF($D281="Small Value Procurement","Date Required",IF($D281="Lease of Venue","Date Required",IF($D281="Agency to Agency","Date Required",IF($D281="Direct Contracting","Date Required",IF($D281="Emergency Cases","Date Required",IF($D281=""," ","Check Mode of Proc"))))))))</f>
        <v/>
      </c>
      <c r="M281" s="12" t="str">
        <f t="shared" si="1097"/>
        <v/>
      </c>
      <c r="N281" s="28" t="str">
        <f t="shared" si="1097"/>
        <v/>
      </c>
      <c r="O281" s="28" t="str">
        <f t="shared" si="1097"/>
        <v/>
      </c>
      <c r="P281" s="28" t="str">
        <f t="shared" si="1097"/>
        <v/>
      </c>
      <c r="Q281" s="28" t="str">
        <f t="shared" si="1097"/>
        <v/>
      </c>
      <c r="R281" s="36" t="s">
        <v>38</v>
      </c>
      <c r="S281" s="37">
        <f t="shared" si="945"/>
        <v>0</v>
      </c>
      <c r="T281" s="41"/>
      <c r="U281" s="43"/>
      <c r="V281" s="37">
        <f t="shared" si="226"/>
        <v>0</v>
      </c>
      <c r="W281" s="41"/>
      <c r="X281" s="43"/>
      <c r="Y281" s="36" t="str">
        <f t="shared" ref="Y281:AE281" si="1098">IF($D281="Public Bidding","Date Required",IF($D281="Shopping","n/a",IF($D281="Small Value Procurement","n/a",IF($D281="Lease of Venue","n/a",IF($D281="Agency to Agency","n/a",IF($D281="Direct Contracting","n/a",IF($D281="Emergency Cases","n/a","Check Mode of Proc")))))))</f>
        <v>Check Mode of Proc</v>
      </c>
      <c r="Z281" s="36" t="str">
        <f t="shared" si="1098"/>
        <v>Check Mode of Proc</v>
      </c>
      <c r="AA281" s="36" t="str">
        <f t="shared" si="1098"/>
        <v>Check Mode of Proc</v>
      </c>
      <c r="AB281" s="36" t="str">
        <f t="shared" si="1098"/>
        <v>Check Mode of Proc</v>
      </c>
      <c r="AC281" s="36" t="str">
        <f t="shared" si="1098"/>
        <v>Check Mode of Proc</v>
      </c>
      <c r="AD281" s="36" t="str">
        <f t="shared" si="1098"/>
        <v>Check Mode of Proc</v>
      </c>
      <c r="AE281" s="36" t="str">
        <f t="shared" si="1098"/>
        <v>Check Mode of Proc</v>
      </c>
      <c r="AF281" s="50"/>
      <c r="AG281" s="64"/>
      <c r="AH281" s="12"/>
      <c r="AI281" s="18"/>
      <c r="AJ281" s="12"/>
      <c r="AK281" s="78"/>
      <c r="AL281" s="78"/>
      <c r="AM281" s="78"/>
      <c r="AN281" s="79"/>
      <c r="AO281" s="78"/>
      <c r="AP281" s="78"/>
      <c r="AQ281" s="78"/>
      <c r="AR281" s="78"/>
      <c r="AS281" s="78"/>
      <c r="AT281" s="78"/>
      <c r="AU281" s="78"/>
      <c r="AV281" s="78"/>
      <c r="AW281" s="78"/>
      <c r="AX281" s="83"/>
      <c r="AY281" s="78"/>
      <c r="AZ281" s="84"/>
      <c r="BA281" s="78"/>
      <c r="BB281" s="78"/>
      <c r="BC281" s="78"/>
    </row>
    <row r="282" spans="1:55" ht="39" customHeight="1">
      <c r="A282" s="10" t="str">
        <f>IF(C282=0,"  ",VLOOKUP(C282,CODES!$A$1:$B$143,2,FALSE))</f>
        <v/>
      </c>
      <c r="B282" s="18"/>
      <c r="C282" s="12"/>
      <c r="D282" s="16"/>
      <c r="E282" s="13" t="str">
        <f t="shared" ref="E282:H282" si="1099">IF($D282="Public Bidding","Date Required",IF($D282="Shopping","n/a",IF($D282="Small Value Procurement","n/a",IF($D282="Lease of Venue","n/a",IF($D282="Agency to Agency","n/a",IF($D282="Direct Contracting","n/a",IF($D282="Emergency Cases","n/a",IF($D282=""," ","Check Mode of Proc"))))))))</f>
        <v/>
      </c>
      <c r="F282" s="13" t="str">
        <f t="shared" si="1099"/>
        <v/>
      </c>
      <c r="G282" s="13" t="str">
        <f t="shared" si="1099"/>
        <v/>
      </c>
      <c r="H282" s="13" t="str">
        <f t="shared" si="1099"/>
        <v/>
      </c>
      <c r="I282" s="12" t="str">
        <f t="shared" ref="I282:J282" si="1100">IF($D282="Public Bidding","Date Required",IF($D282="Shopping","Date Required",IF($D282="Small Value Procurement","Date Required",IF($D282="Lease of Venue","Date Required",IF($D282="Agency to Agency","Date Required",IF($D282="Direct Contracting","Date Required",IF($D282="Emergency Cases","Date Required",IF($D282=""," ","Check Mode of Proc"))))))))</f>
        <v/>
      </c>
      <c r="J282" s="12" t="str">
        <f t="shared" si="1100"/>
        <v/>
      </c>
      <c r="K282" s="27" t="str">
        <f t="shared" si="1"/>
        <v/>
      </c>
      <c r="L282" s="12" t="str">
        <f t="shared" ref="L282:Q282" si="1101">IF($D282="Public Bidding","Date Required",IF($D282="Shopping","Date Required",IF($D282="Small Value Procurement","Date Required",IF($D282="Lease of Venue","Date Required",IF($D282="Agency to Agency","Date Required",IF($D282="Direct Contracting","Date Required",IF($D282="Emergency Cases","Date Required",IF($D282=""," ","Check Mode of Proc"))))))))</f>
        <v/>
      </c>
      <c r="M282" s="12" t="str">
        <f t="shared" si="1101"/>
        <v/>
      </c>
      <c r="N282" s="28" t="str">
        <f t="shared" si="1101"/>
        <v/>
      </c>
      <c r="O282" s="28" t="str">
        <f t="shared" si="1101"/>
        <v/>
      </c>
      <c r="P282" s="28" t="str">
        <f t="shared" si="1101"/>
        <v/>
      </c>
      <c r="Q282" s="28" t="str">
        <f t="shared" si="1101"/>
        <v/>
      </c>
      <c r="R282" s="36" t="s">
        <v>38</v>
      </c>
      <c r="S282" s="37">
        <f t="shared" si="945"/>
        <v>0</v>
      </c>
      <c r="T282" s="41"/>
      <c r="U282" s="43"/>
      <c r="V282" s="37">
        <f t="shared" si="226"/>
        <v>0</v>
      </c>
      <c r="W282" s="41"/>
      <c r="X282" s="43"/>
      <c r="Y282" s="36" t="str">
        <f t="shared" ref="Y282:AE282" si="1102">IF($D282="Public Bidding","Date Required",IF($D282="Shopping","n/a",IF($D282="Small Value Procurement","n/a",IF($D282="Lease of Venue","n/a",IF($D282="Agency to Agency","n/a",IF($D282="Direct Contracting","n/a",IF($D282="Emergency Cases","n/a","Check Mode of Proc")))))))</f>
        <v>Check Mode of Proc</v>
      </c>
      <c r="Z282" s="36" t="str">
        <f t="shared" si="1102"/>
        <v>Check Mode of Proc</v>
      </c>
      <c r="AA282" s="36" t="str">
        <f t="shared" si="1102"/>
        <v>Check Mode of Proc</v>
      </c>
      <c r="AB282" s="36" t="str">
        <f t="shared" si="1102"/>
        <v>Check Mode of Proc</v>
      </c>
      <c r="AC282" s="36" t="str">
        <f t="shared" si="1102"/>
        <v>Check Mode of Proc</v>
      </c>
      <c r="AD282" s="36" t="str">
        <f t="shared" si="1102"/>
        <v>Check Mode of Proc</v>
      </c>
      <c r="AE282" s="36" t="str">
        <f t="shared" si="1102"/>
        <v>Check Mode of Proc</v>
      </c>
      <c r="AF282" s="50"/>
      <c r="AG282" s="64"/>
      <c r="AH282" s="12"/>
      <c r="AI282" s="18"/>
      <c r="AJ282" s="12"/>
      <c r="AK282" s="78"/>
      <c r="AL282" s="78"/>
      <c r="AM282" s="78"/>
      <c r="AN282" s="79"/>
      <c r="AO282" s="78"/>
      <c r="AP282" s="78"/>
      <c r="AQ282" s="78"/>
      <c r="AR282" s="78"/>
      <c r="AS282" s="78"/>
      <c r="AT282" s="78"/>
      <c r="AU282" s="78"/>
      <c r="AV282" s="78"/>
      <c r="AW282" s="78"/>
      <c r="AX282" s="83"/>
      <c r="AY282" s="78"/>
      <c r="AZ282" s="84"/>
      <c r="BA282" s="78"/>
      <c r="BB282" s="78"/>
      <c r="BC282" s="78"/>
    </row>
    <row r="283" spans="1:55" ht="39" customHeight="1">
      <c r="A283" s="10" t="str">
        <f>IF(C283=0,"  ",VLOOKUP(C283,CODES!$A$1:$B$143,2,FALSE))</f>
        <v/>
      </c>
      <c r="B283" s="18"/>
      <c r="C283" s="12"/>
      <c r="D283" s="16"/>
      <c r="E283" s="13" t="str">
        <f t="shared" ref="E283:H283" si="1103">IF($D283="Public Bidding","Date Required",IF($D283="Shopping","n/a",IF($D283="Small Value Procurement","n/a",IF($D283="Lease of Venue","n/a",IF($D283="Agency to Agency","n/a",IF($D283="Direct Contracting","n/a",IF($D283="Emergency Cases","n/a",IF($D283=""," ","Check Mode of Proc"))))))))</f>
        <v/>
      </c>
      <c r="F283" s="13" t="str">
        <f t="shared" si="1103"/>
        <v/>
      </c>
      <c r="G283" s="13" t="str">
        <f t="shared" si="1103"/>
        <v/>
      </c>
      <c r="H283" s="13" t="str">
        <f t="shared" si="1103"/>
        <v/>
      </c>
      <c r="I283" s="12" t="str">
        <f t="shared" ref="I283:J283" si="1104">IF($D283="Public Bidding","Date Required",IF($D283="Shopping","Date Required",IF($D283="Small Value Procurement","Date Required",IF($D283="Lease of Venue","Date Required",IF($D283="Agency to Agency","Date Required",IF($D283="Direct Contracting","Date Required",IF($D283="Emergency Cases","Date Required",IF($D283=""," ","Check Mode of Proc"))))))))</f>
        <v/>
      </c>
      <c r="J283" s="12" t="str">
        <f t="shared" si="1104"/>
        <v/>
      </c>
      <c r="K283" s="27" t="str">
        <f t="shared" si="1"/>
        <v/>
      </c>
      <c r="L283" s="12" t="str">
        <f t="shared" ref="L283:Q283" si="1105">IF($D283="Public Bidding","Date Required",IF($D283="Shopping","Date Required",IF($D283="Small Value Procurement","Date Required",IF($D283="Lease of Venue","Date Required",IF($D283="Agency to Agency","Date Required",IF($D283="Direct Contracting","Date Required",IF($D283="Emergency Cases","Date Required",IF($D283=""," ","Check Mode of Proc"))))))))</f>
        <v/>
      </c>
      <c r="M283" s="12" t="str">
        <f t="shared" si="1105"/>
        <v/>
      </c>
      <c r="N283" s="28" t="str">
        <f t="shared" si="1105"/>
        <v/>
      </c>
      <c r="O283" s="28" t="str">
        <f t="shared" si="1105"/>
        <v/>
      </c>
      <c r="P283" s="28" t="str">
        <f t="shared" si="1105"/>
        <v/>
      </c>
      <c r="Q283" s="28" t="str">
        <f t="shared" si="1105"/>
        <v/>
      </c>
      <c r="R283" s="36" t="s">
        <v>38</v>
      </c>
      <c r="S283" s="37">
        <f t="shared" si="945"/>
        <v>0</v>
      </c>
      <c r="T283" s="41"/>
      <c r="U283" s="43"/>
      <c r="V283" s="37">
        <f t="shared" si="226"/>
        <v>0</v>
      </c>
      <c r="W283" s="41"/>
      <c r="X283" s="43"/>
      <c r="Y283" s="36" t="str">
        <f t="shared" ref="Y283:AE283" si="1106">IF($D283="Public Bidding","Date Required",IF($D283="Shopping","n/a",IF($D283="Small Value Procurement","n/a",IF($D283="Lease of Venue","n/a",IF($D283="Agency to Agency","n/a",IF($D283="Direct Contracting","n/a",IF($D283="Emergency Cases","n/a","Check Mode of Proc")))))))</f>
        <v>Check Mode of Proc</v>
      </c>
      <c r="Z283" s="36" t="str">
        <f t="shared" si="1106"/>
        <v>Check Mode of Proc</v>
      </c>
      <c r="AA283" s="36" t="str">
        <f t="shared" si="1106"/>
        <v>Check Mode of Proc</v>
      </c>
      <c r="AB283" s="36" t="str">
        <f t="shared" si="1106"/>
        <v>Check Mode of Proc</v>
      </c>
      <c r="AC283" s="36" t="str">
        <f t="shared" si="1106"/>
        <v>Check Mode of Proc</v>
      </c>
      <c r="AD283" s="36" t="str">
        <f t="shared" si="1106"/>
        <v>Check Mode of Proc</v>
      </c>
      <c r="AE283" s="36" t="str">
        <f t="shared" si="1106"/>
        <v>Check Mode of Proc</v>
      </c>
      <c r="AF283" s="50"/>
      <c r="AG283" s="64"/>
      <c r="AH283" s="12"/>
      <c r="AI283" s="18"/>
      <c r="AJ283" s="12"/>
      <c r="AK283" s="78"/>
      <c r="AL283" s="78"/>
      <c r="AM283" s="78"/>
      <c r="AN283" s="79"/>
      <c r="AO283" s="78"/>
      <c r="AP283" s="78"/>
      <c r="AQ283" s="78"/>
      <c r="AR283" s="78"/>
      <c r="AS283" s="78"/>
      <c r="AT283" s="78"/>
      <c r="AU283" s="78"/>
      <c r="AV283" s="78"/>
      <c r="AW283" s="78"/>
      <c r="AX283" s="83"/>
      <c r="AY283" s="78"/>
      <c r="AZ283" s="84"/>
      <c r="BA283" s="78"/>
      <c r="BB283" s="78"/>
      <c r="BC283" s="78"/>
    </row>
    <row r="284" spans="1:55" ht="39" customHeight="1">
      <c r="A284" s="10" t="str">
        <f>IF(C284=0,"  ",VLOOKUP(C284,CODES!$A$1:$B$143,2,FALSE))</f>
        <v/>
      </c>
      <c r="B284" s="18"/>
      <c r="C284" s="12"/>
      <c r="D284" s="16"/>
      <c r="E284" s="13" t="str">
        <f t="shared" ref="E284:H284" si="1107">IF($D284="Public Bidding","Date Required",IF($D284="Shopping","n/a",IF($D284="Small Value Procurement","n/a",IF($D284="Lease of Venue","n/a",IF($D284="Agency to Agency","n/a",IF($D284="Direct Contracting","n/a",IF($D284="Emergency Cases","n/a",IF($D284=""," ","Check Mode of Proc"))))))))</f>
        <v/>
      </c>
      <c r="F284" s="13" t="str">
        <f t="shared" si="1107"/>
        <v/>
      </c>
      <c r="G284" s="13" t="str">
        <f t="shared" si="1107"/>
        <v/>
      </c>
      <c r="H284" s="13" t="str">
        <f t="shared" si="1107"/>
        <v/>
      </c>
      <c r="I284" s="12" t="str">
        <f t="shared" ref="I284:J284" si="1108">IF($D284="Public Bidding","Date Required",IF($D284="Shopping","Date Required",IF($D284="Small Value Procurement","Date Required",IF($D284="Lease of Venue","Date Required",IF($D284="Agency to Agency","Date Required",IF($D284="Direct Contracting","Date Required",IF($D284="Emergency Cases","Date Required",IF($D284=""," ","Check Mode of Proc"))))))))</f>
        <v/>
      </c>
      <c r="J284" s="12" t="str">
        <f t="shared" si="1108"/>
        <v/>
      </c>
      <c r="K284" s="27" t="str">
        <f t="shared" si="1"/>
        <v/>
      </c>
      <c r="L284" s="12" t="str">
        <f t="shared" ref="L284:Q284" si="1109">IF($D284="Public Bidding","Date Required",IF($D284="Shopping","Date Required",IF($D284="Small Value Procurement","Date Required",IF($D284="Lease of Venue","Date Required",IF($D284="Agency to Agency","Date Required",IF($D284="Direct Contracting","Date Required",IF($D284="Emergency Cases","Date Required",IF($D284=""," ","Check Mode of Proc"))))))))</f>
        <v/>
      </c>
      <c r="M284" s="12" t="str">
        <f t="shared" si="1109"/>
        <v/>
      </c>
      <c r="N284" s="28" t="str">
        <f t="shared" si="1109"/>
        <v/>
      </c>
      <c r="O284" s="28" t="str">
        <f t="shared" si="1109"/>
        <v/>
      </c>
      <c r="P284" s="28" t="str">
        <f t="shared" si="1109"/>
        <v/>
      </c>
      <c r="Q284" s="28" t="str">
        <f t="shared" si="1109"/>
        <v/>
      </c>
      <c r="R284" s="36" t="s">
        <v>38</v>
      </c>
      <c r="S284" s="37">
        <f t="shared" si="945"/>
        <v>0</v>
      </c>
      <c r="T284" s="41"/>
      <c r="U284" s="43"/>
      <c r="V284" s="37">
        <f t="shared" si="226"/>
        <v>0</v>
      </c>
      <c r="W284" s="41"/>
      <c r="X284" s="43"/>
      <c r="Y284" s="36" t="str">
        <f t="shared" ref="Y284:AE284" si="1110">IF($D284="Public Bidding","Date Required",IF($D284="Shopping","n/a",IF($D284="Small Value Procurement","n/a",IF($D284="Lease of Venue","n/a",IF($D284="Agency to Agency","n/a",IF($D284="Direct Contracting","n/a",IF($D284="Emergency Cases","n/a","Check Mode of Proc")))))))</f>
        <v>Check Mode of Proc</v>
      </c>
      <c r="Z284" s="36" t="str">
        <f t="shared" si="1110"/>
        <v>Check Mode of Proc</v>
      </c>
      <c r="AA284" s="36" t="str">
        <f t="shared" si="1110"/>
        <v>Check Mode of Proc</v>
      </c>
      <c r="AB284" s="36" t="str">
        <f t="shared" si="1110"/>
        <v>Check Mode of Proc</v>
      </c>
      <c r="AC284" s="36" t="str">
        <f t="shared" si="1110"/>
        <v>Check Mode of Proc</v>
      </c>
      <c r="AD284" s="36" t="str">
        <f t="shared" si="1110"/>
        <v>Check Mode of Proc</v>
      </c>
      <c r="AE284" s="36" t="str">
        <f t="shared" si="1110"/>
        <v>Check Mode of Proc</v>
      </c>
      <c r="AF284" s="50"/>
      <c r="AG284" s="64"/>
      <c r="AH284" s="12"/>
      <c r="AI284" s="18"/>
      <c r="AJ284" s="12"/>
      <c r="AK284" s="78"/>
      <c r="AL284" s="78"/>
      <c r="AM284" s="78"/>
      <c r="AN284" s="79"/>
      <c r="AO284" s="78"/>
      <c r="AP284" s="78"/>
      <c r="AQ284" s="78"/>
      <c r="AR284" s="78"/>
      <c r="AS284" s="78"/>
      <c r="AT284" s="78"/>
      <c r="AU284" s="78"/>
      <c r="AV284" s="78"/>
      <c r="AW284" s="78"/>
      <c r="AX284" s="83"/>
      <c r="AY284" s="78"/>
      <c r="AZ284" s="84"/>
      <c r="BA284" s="78"/>
      <c r="BB284" s="78"/>
      <c r="BC284" s="78"/>
    </row>
    <row r="285" spans="1:55" ht="39" customHeight="1">
      <c r="A285" s="10" t="str">
        <f>IF(C285=0,"  ",VLOOKUP(C285,CODES!$A$1:$B$143,2,FALSE))</f>
        <v/>
      </c>
      <c r="B285" s="18"/>
      <c r="C285" s="12"/>
      <c r="D285" s="16"/>
      <c r="E285" s="13" t="str">
        <f t="shared" ref="E285:H285" si="1111">IF($D285="Public Bidding","Date Required",IF($D285="Shopping","n/a",IF($D285="Small Value Procurement","n/a",IF($D285="Lease of Venue","n/a",IF($D285="Agency to Agency","n/a",IF($D285="Direct Contracting","n/a",IF($D285="Emergency Cases","n/a",IF($D285=""," ","Check Mode of Proc"))))))))</f>
        <v/>
      </c>
      <c r="F285" s="13" t="str">
        <f t="shared" si="1111"/>
        <v/>
      </c>
      <c r="G285" s="13" t="str">
        <f t="shared" si="1111"/>
        <v/>
      </c>
      <c r="H285" s="13" t="str">
        <f t="shared" si="1111"/>
        <v/>
      </c>
      <c r="I285" s="12" t="str">
        <f t="shared" ref="I285:J285" si="1112">IF($D285="Public Bidding","Date Required",IF($D285="Shopping","Date Required",IF($D285="Small Value Procurement","Date Required",IF($D285="Lease of Venue","Date Required",IF($D285="Agency to Agency","Date Required",IF($D285="Direct Contracting","Date Required",IF($D285="Emergency Cases","Date Required",IF($D285=""," ","Check Mode of Proc"))))))))</f>
        <v/>
      </c>
      <c r="J285" s="12" t="str">
        <f t="shared" si="1112"/>
        <v/>
      </c>
      <c r="K285" s="27" t="str">
        <f t="shared" si="1"/>
        <v/>
      </c>
      <c r="L285" s="12" t="str">
        <f t="shared" ref="L285:Q285" si="1113">IF($D285="Public Bidding","Date Required",IF($D285="Shopping","Date Required",IF($D285="Small Value Procurement","Date Required",IF($D285="Lease of Venue","Date Required",IF($D285="Agency to Agency","Date Required",IF($D285="Direct Contracting","Date Required",IF($D285="Emergency Cases","Date Required",IF($D285=""," ","Check Mode of Proc"))))))))</f>
        <v/>
      </c>
      <c r="M285" s="12" t="str">
        <f t="shared" si="1113"/>
        <v/>
      </c>
      <c r="N285" s="28" t="str">
        <f t="shared" si="1113"/>
        <v/>
      </c>
      <c r="O285" s="28" t="str">
        <f t="shared" si="1113"/>
        <v/>
      </c>
      <c r="P285" s="28" t="str">
        <f t="shared" si="1113"/>
        <v/>
      </c>
      <c r="Q285" s="28" t="str">
        <f t="shared" si="1113"/>
        <v/>
      </c>
      <c r="R285" s="36" t="s">
        <v>38</v>
      </c>
      <c r="S285" s="37">
        <f t="shared" si="945"/>
        <v>0</v>
      </c>
      <c r="T285" s="41"/>
      <c r="U285" s="43"/>
      <c r="V285" s="37">
        <f t="shared" si="226"/>
        <v>0</v>
      </c>
      <c r="W285" s="41"/>
      <c r="X285" s="43"/>
      <c r="Y285" s="36" t="str">
        <f t="shared" ref="Y285:AE285" si="1114">IF($D285="Public Bidding","Date Required",IF($D285="Shopping","n/a",IF($D285="Small Value Procurement","n/a",IF($D285="Lease of Venue","n/a",IF($D285="Agency to Agency","n/a",IF($D285="Direct Contracting","n/a",IF($D285="Emergency Cases","n/a","Check Mode of Proc")))))))</f>
        <v>Check Mode of Proc</v>
      </c>
      <c r="Z285" s="36" t="str">
        <f t="shared" si="1114"/>
        <v>Check Mode of Proc</v>
      </c>
      <c r="AA285" s="36" t="str">
        <f t="shared" si="1114"/>
        <v>Check Mode of Proc</v>
      </c>
      <c r="AB285" s="36" t="str">
        <f t="shared" si="1114"/>
        <v>Check Mode of Proc</v>
      </c>
      <c r="AC285" s="36" t="str">
        <f t="shared" si="1114"/>
        <v>Check Mode of Proc</v>
      </c>
      <c r="AD285" s="36" t="str">
        <f t="shared" si="1114"/>
        <v>Check Mode of Proc</v>
      </c>
      <c r="AE285" s="36" t="str">
        <f t="shared" si="1114"/>
        <v>Check Mode of Proc</v>
      </c>
      <c r="AF285" s="50"/>
      <c r="AG285" s="64"/>
      <c r="AH285" s="12"/>
      <c r="AI285" s="18"/>
      <c r="AJ285" s="12"/>
      <c r="AK285" s="78"/>
      <c r="AL285" s="78"/>
      <c r="AM285" s="78"/>
      <c r="AN285" s="79"/>
      <c r="AO285" s="78"/>
      <c r="AP285" s="78"/>
      <c r="AQ285" s="78"/>
      <c r="AR285" s="78"/>
      <c r="AS285" s="78"/>
      <c r="AT285" s="78"/>
      <c r="AU285" s="78"/>
      <c r="AV285" s="78"/>
      <c r="AW285" s="78"/>
      <c r="AX285" s="83"/>
      <c r="AY285" s="78"/>
      <c r="AZ285" s="84"/>
      <c r="BA285" s="78"/>
      <c r="BB285" s="78"/>
      <c r="BC285" s="78"/>
    </row>
    <row r="286" spans="1:55" ht="39" customHeight="1">
      <c r="A286" s="10" t="str">
        <f>IF(C286=0,"  ",VLOOKUP(C286,CODES!$A$1:$B$143,2,FALSE))</f>
        <v/>
      </c>
      <c r="B286" s="18"/>
      <c r="C286" s="12"/>
      <c r="D286" s="16"/>
      <c r="E286" s="13" t="str">
        <f t="shared" ref="E286:H286" si="1115">IF($D286="Public Bidding","Date Required",IF($D286="Shopping","n/a",IF($D286="Small Value Procurement","n/a",IF($D286="Lease of Venue","n/a",IF($D286="Agency to Agency","n/a",IF($D286="Direct Contracting","n/a",IF($D286="Emergency Cases","n/a",IF($D286=""," ","Check Mode of Proc"))))))))</f>
        <v/>
      </c>
      <c r="F286" s="13" t="str">
        <f t="shared" si="1115"/>
        <v/>
      </c>
      <c r="G286" s="13" t="str">
        <f t="shared" si="1115"/>
        <v/>
      </c>
      <c r="H286" s="13" t="str">
        <f t="shared" si="1115"/>
        <v/>
      </c>
      <c r="I286" s="12" t="str">
        <f t="shared" ref="I286:J286" si="1116">IF($D286="Public Bidding","Date Required",IF($D286="Shopping","Date Required",IF($D286="Small Value Procurement","Date Required",IF($D286="Lease of Venue","Date Required",IF($D286="Agency to Agency","Date Required",IF($D286="Direct Contracting","Date Required",IF($D286="Emergency Cases","Date Required",IF($D286=""," ","Check Mode of Proc"))))))))</f>
        <v/>
      </c>
      <c r="J286" s="12" t="str">
        <f t="shared" si="1116"/>
        <v/>
      </c>
      <c r="K286" s="27" t="str">
        <f t="shared" si="1"/>
        <v/>
      </c>
      <c r="L286" s="12" t="str">
        <f t="shared" ref="L286:Q286" si="1117">IF($D286="Public Bidding","Date Required",IF($D286="Shopping","Date Required",IF($D286="Small Value Procurement","Date Required",IF($D286="Lease of Venue","Date Required",IF($D286="Agency to Agency","Date Required",IF($D286="Direct Contracting","Date Required",IF($D286="Emergency Cases","Date Required",IF($D286=""," ","Check Mode of Proc"))))))))</f>
        <v/>
      </c>
      <c r="M286" s="12" t="str">
        <f t="shared" si="1117"/>
        <v/>
      </c>
      <c r="N286" s="28" t="str">
        <f t="shared" si="1117"/>
        <v/>
      </c>
      <c r="O286" s="28" t="str">
        <f t="shared" si="1117"/>
        <v/>
      </c>
      <c r="P286" s="28" t="str">
        <f t="shared" si="1117"/>
        <v/>
      </c>
      <c r="Q286" s="28" t="str">
        <f t="shared" si="1117"/>
        <v/>
      </c>
      <c r="R286" s="36" t="s">
        <v>38</v>
      </c>
      <c r="S286" s="37">
        <f t="shared" si="945"/>
        <v>0</v>
      </c>
      <c r="T286" s="41"/>
      <c r="U286" s="43"/>
      <c r="V286" s="37">
        <f t="shared" si="226"/>
        <v>0</v>
      </c>
      <c r="W286" s="41"/>
      <c r="X286" s="43"/>
      <c r="Y286" s="36" t="str">
        <f t="shared" ref="Y286:AE286" si="1118">IF($D286="Public Bidding","Date Required",IF($D286="Shopping","n/a",IF($D286="Small Value Procurement","n/a",IF($D286="Lease of Venue","n/a",IF($D286="Agency to Agency","n/a",IF($D286="Direct Contracting","n/a",IF($D286="Emergency Cases","n/a","Check Mode of Proc")))))))</f>
        <v>Check Mode of Proc</v>
      </c>
      <c r="Z286" s="36" t="str">
        <f t="shared" si="1118"/>
        <v>Check Mode of Proc</v>
      </c>
      <c r="AA286" s="36" t="str">
        <f t="shared" si="1118"/>
        <v>Check Mode of Proc</v>
      </c>
      <c r="AB286" s="36" t="str">
        <f t="shared" si="1118"/>
        <v>Check Mode of Proc</v>
      </c>
      <c r="AC286" s="36" t="str">
        <f t="shared" si="1118"/>
        <v>Check Mode of Proc</v>
      </c>
      <c r="AD286" s="36" t="str">
        <f t="shared" si="1118"/>
        <v>Check Mode of Proc</v>
      </c>
      <c r="AE286" s="36" t="str">
        <f t="shared" si="1118"/>
        <v>Check Mode of Proc</v>
      </c>
      <c r="AF286" s="50"/>
      <c r="AG286" s="64"/>
      <c r="AH286" s="12"/>
      <c r="AI286" s="18"/>
      <c r="AJ286" s="12"/>
      <c r="AK286" s="78"/>
      <c r="AL286" s="78"/>
      <c r="AM286" s="78"/>
      <c r="AN286" s="79"/>
      <c r="AO286" s="78"/>
      <c r="AP286" s="78"/>
      <c r="AQ286" s="78"/>
      <c r="AR286" s="78"/>
      <c r="AS286" s="78"/>
      <c r="AT286" s="78"/>
      <c r="AU286" s="78"/>
      <c r="AV286" s="78"/>
      <c r="AW286" s="78"/>
      <c r="AX286" s="83"/>
      <c r="AY286" s="78"/>
      <c r="AZ286" s="84"/>
      <c r="BA286" s="78"/>
      <c r="BB286" s="78"/>
      <c r="BC286" s="78"/>
    </row>
    <row r="287" spans="1:55" ht="48.75" customHeight="1">
      <c r="A287" s="10" t="str">
        <f>IF(C287=0,"  ",VLOOKUP(C287,CODES!$A$1:$B$143,2,FALSE))</f>
        <v/>
      </c>
      <c r="B287" s="18"/>
      <c r="C287" s="12"/>
      <c r="D287" s="16"/>
      <c r="E287" s="13" t="str">
        <f t="shared" ref="E287:H287" si="1119">IF($D287="Public Bidding","Date Required",IF($D287="Shopping","n/a",IF($D287="Small Value Procurement","n/a",IF($D287="Lease of Venue","n/a",IF($D287="Agency to Agency","n/a",IF($D287="Direct Contracting","n/a",IF($D287="Emergency Cases","n/a",IF($D287=""," ","Check Mode of Proc"))))))))</f>
        <v/>
      </c>
      <c r="F287" s="13" t="str">
        <f t="shared" si="1119"/>
        <v/>
      </c>
      <c r="G287" s="13" t="str">
        <f t="shared" si="1119"/>
        <v/>
      </c>
      <c r="H287" s="13" t="str">
        <f t="shared" si="1119"/>
        <v/>
      </c>
      <c r="I287" s="12" t="str">
        <f t="shared" ref="I287:J287" si="1120">IF($D287="Public Bidding","Date Required",IF($D287="Shopping","Date Required",IF($D287="Small Value Procurement","Date Required",IF($D287="Lease of Venue","Date Required",IF($D287="Agency to Agency","Date Required",IF($D287="Direct Contracting","Date Required",IF($D287="Emergency Cases","Date Required",IF($D287=""," ","Check Mode of Proc"))))))))</f>
        <v/>
      </c>
      <c r="J287" s="12" t="str">
        <f t="shared" si="1120"/>
        <v/>
      </c>
      <c r="K287" s="27" t="str">
        <f t="shared" si="1"/>
        <v/>
      </c>
      <c r="L287" s="12" t="str">
        <f t="shared" ref="L287:Q287" si="1121">IF($D287="Public Bidding","Date Required",IF($D287="Shopping","Date Required",IF($D287="Small Value Procurement","Date Required",IF($D287="Lease of Venue","Date Required",IF($D287="Agency to Agency","Date Required",IF($D287="Direct Contracting","Date Required",IF($D287="Emergency Cases","Date Required",IF($D287=""," ","Check Mode of Proc"))))))))</f>
        <v/>
      </c>
      <c r="M287" s="12" t="str">
        <f t="shared" si="1121"/>
        <v/>
      </c>
      <c r="N287" s="28" t="str">
        <f t="shared" si="1121"/>
        <v/>
      </c>
      <c r="O287" s="28" t="str">
        <f t="shared" si="1121"/>
        <v/>
      </c>
      <c r="P287" s="28" t="str">
        <f t="shared" si="1121"/>
        <v/>
      </c>
      <c r="Q287" s="28" t="str">
        <f t="shared" si="1121"/>
        <v/>
      </c>
      <c r="R287" s="36" t="s">
        <v>38</v>
      </c>
      <c r="S287" s="37">
        <f t="shared" si="945"/>
        <v>0</v>
      </c>
      <c r="T287" s="41"/>
      <c r="U287" s="43"/>
      <c r="V287" s="37">
        <f t="shared" si="226"/>
        <v>0</v>
      </c>
      <c r="W287" s="41"/>
      <c r="X287" s="43"/>
      <c r="Y287" s="36" t="str">
        <f t="shared" ref="Y287:AE287" si="1122">IF($D287="Public Bidding","Date Required",IF($D287="Shopping","n/a",IF($D287="Small Value Procurement","n/a",IF($D287="Lease of Venue","n/a",IF($D287="Agency to Agency","n/a",IF($D287="Direct Contracting","n/a",IF($D287="Emergency Cases","n/a","Check Mode of Proc")))))))</f>
        <v>Check Mode of Proc</v>
      </c>
      <c r="Z287" s="36" t="str">
        <f t="shared" si="1122"/>
        <v>Check Mode of Proc</v>
      </c>
      <c r="AA287" s="36" t="str">
        <f t="shared" si="1122"/>
        <v>Check Mode of Proc</v>
      </c>
      <c r="AB287" s="36" t="str">
        <f t="shared" si="1122"/>
        <v>Check Mode of Proc</v>
      </c>
      <c r="AC287" s="36" t="str">
        <f t="shared" si="1122"/>
        <v>Check Mode of Proc</v>
      </c>
      <c r="AD287" s="36" t="str">
        <f t="shared" si="1122"/>
        <v>Check Mode of Proc</v>
      </c>
      <c r="AE287" s="36" t="str">
        <f t="shared" si="1122"/>
        <v>Check Mode of Proc</v>
      </c>
      <c r="AF287" s="50"/>
      <c r="AG287" s="64"/>
      <c r="AH287" s="12"/>
      <c r="AI287" s="18"/>
      <c r="AJ287" s="12"/>
      <c r="AK287" s="78"/>
      <c r="AL287" s="78"/>
      <c r="AM287" s="78"/>
      <c r="AN287" s="79"/>
      <c r="AO287" s="78"/>
      <c r="AP287" s="78"/>
      <c r="AQ287" s="78"/>
      <c r="AR287" s="78"/>
      <c r="AS287" s="78"/>
      <c r="AT287" s="78"/>
      <c r="AU287" s="78"/>
      <c r="AV287" s="78"/>
      <c r="AW287" s="78"/>
      <c r="AX287" s="83"/>
      <c r="AY287" s="78"/>
      <c r="AZ287" s="84"/>
      <c r="BA287" s="78"/>
      <c r="BB287" s="78"/>
      <c r="BC287" s="78"/>
    </row>
    <row r="288" spans="1:55" ht="39" customHeight="1">
      <c r="A288" s="10" t="str">
        <f>IF(C288=0,"  ",VLOOKUP(C288,CODES!$A$1:$B$143,2,FALSE))</f>
        <v/>
      </c>
      <c r="B288" s="18"/>
      <c r="C288" s="12"/>
      <c r="D288" s="16"/>
      <c r="E288" s="13" t="str">
        <f t="shared" ref="E288:H288" si="1123">IF($D288="Public Bidding","Date Required",IF($D288="Shopping","n/a",IF($D288="Small Value Procurement","n/a",IF($D288="Lease of Venue","n/a",IF($D288="Agency to Agency","n/a",IF($D288="Direct Contracting","n/a",IF($D288="Emergency Cases","n/a",IF($D288=""," ","Check Mode of Proc"))))))))</f>
        <v/>
      </c>
      <c r="F288" s="13" t="str">
        <f t="shared" si="1123"/>
        <v/>
      </c>
      <c r="G288" s="13" t="str">
        <f t="shared" si="1123"/>
        <v/>
      </c>
      <c r="H288" s="13" t="str">
        <f t="shared" si="1123"/>
        <v/>
      </c>
      <c r="I288" s="12" t="str">
        <f t="shared" ref="I288:J288" si="1124">IF($D288="Public Bidding","Date Required",IF($D288="Shopping","Date Required",IF($D288="Small Value Procurement","Date Required",IF($D288="Lease of Venue","Date Required",IF($D288="Agency to Agency","Date Required",IF($D288="Direct Contracting","Date Required",IF($D288="Emergency Cases","Date Required",IF($D288=""," ","Check Mode of Proc"))))))))</f>
        <v/>
      </c>
      <c r="J288" s="12" t="str">
        <f t="shared" si="1124"/>
        <v/>
      </c>
      <c r="K288" s="27" t="str">
        <f t="shared" si="1"/>
        <v/>
      </c>
      <c r="L288" s="12" t="str">
        <f t="shared" ref="L288:Q288" si="1125">IF($D288="Public Bidding","Date Required",IF($D288="Shopping","Date Required",IF($D288="Small Value Procurement","Date Required",IF($D288="Lease of Venue","Date Required",IF($D288="Agency to Agency","Date Required",IF($D288="Direct Contracting","Date Required",IF($D288="Emergency Cases","Date Required",IF($D288=""," ","Check Mode of Proc"))))))))</f>
        <v/>
      </c>
      <c r="M288" s="12" t="str">
        <f t="shared" si="1125"/>
        <v/>
      </c>
      <c r="N288" s="28" t="str">
        <f t="shared" si="1125"/>
        <v/>
      </c>
      <c r="O288" s="28" t="str">
        <f t="shared" si="1125"/>
        <v/>
      </c>
      <c r="P288" s="28" t="str">
        <f t="shared" si="1125"/>
        <v/>
      </c>
      <c r="Q288" s="28" t="str">
        <f t="shared" si="1125"/>
        <v/>
      </c>
      <c r="R288" s="36" t="s">
        <v>38</v>
      </c>
      <c r="S288" s="37">
        <f t="shared" si="945"/>
        <v>0</v>
      </c>
      <c r="T288" s="41"/>
      <c r="U288" s="43"/>
      <c r="V288" s="37">
        <f t="shared" si="226"/>
        <v>0</v>
      </c>
      <c r="W288" s="41"/>
      <c r="X288" s="43"/>
      <c r="Y288" s="36" t="str">
        <f t="shared" ref="Y288:AE288" si="1126">IF($D288="Public Bidding","Date Required",IF($D288="Shopping","n/a",IF($D288="Small Value Procurement","n/a",IF($D288="Lease of Venue","n/a",IF($D288="Agency to Agency","n/a",IF($D288="Direct Contracting","n/a",IF($D288="Emergency Cases","n/a","Check Mode of Proc")))))))</f>
        <v>Check Mode of Proc</v>
      </c>
      <c r="Z288" s="36" t="str">
        <f t="shared" si="1126"/>
        <v>Check Mode of Proc</v>
      </c>
      <c r="AA288" s="36" t="str">
        <f t="shared" si="1126"/>
        <v>Check Mode of Proc</v>
      </c>
      <c r="AB288" s="36" t="str">
        <f t="shared" si="1126"/>
        <v>Check Mode of Proc</v>
      </c>
      <c r="AC288" s="36" t="str">
        <f t="shared" si="1126"/>
        <v>Check Mode of Proc</v>
      </c>
      <c r="AD288" s="36" t="str">
        <f t="shared" si="1126"/>
        <v>Check Mode of Proc</v>
      </c>
      <c r="AE288" s="36" t="str">
        <f t="shared" si="1126"/>
        <v>Check Mode of Proc</v>
      </c>
      <c r="AF288" s="50"/>
      <c r="AG288" s="64"/>
      <c r="AH288" s="12"/>
      <c r="AI288" s="18"/>
      <c r="AJ288" s="12"/>
      <c r="AK288" s="78"/>
      <c r="AL288" s="78"/>
      <c r="AM288" s="78"/>
      <c r="AN288" s="79"/>
      <c r="AO288" s="78"/>
      <c r="AP288" s="78"/>
      <c r="AQ288" s="78"/>
      <c r="AR288" s="78"/>
      <c r="AS288" s="78"/>
      <c r="AT288" s="78"/>
      <c r="AU288" s="78"/>
      <c r="AV288" s="78"/>
      <c r="AW288" s="78"/>
      <c r="AX288" s="83"/>
      <c r="AY288" s="78"/>
      <c r="AZ288" s="84"/>
      <c r="BA288" s="78"/>
      <c r="BB288" s="78"/>
      <c r="BC288" s="78"/>
    </row>
    <row r="289" spans="1:55" ht="39" customHeight="1">
      <c r="A289" s="10" t="str">
        <f>IF(C289=0,"  ",VLOOKUP(C289,CODES!$A$1:$B$143,2,FALSE))</f>
        <v/>
      </c>
      <c r="B289" s="18"/>
      <c r="C289" s="12"/>
      <c r="D289" s="16"/>
      <c r="E289" s="13" t="str">
        <f t="shared" ref="E289:H289" si="1127">IF($D289="Public Bidding","Date Required",IF($D289="Shopping","n/a",IF($D289="Small Value Procurement","n/a",IF($D289="Lease of Venue","n/a",IF($D289="Agency to Agency","n/a",IF($D289="Direct Contracting","n/a",IF($D289="Emergency Cases","n/a",IF($D289=""," ","Check Mode of Proc"))))))))</f>
        <v/>
      </c>
      <c r="F289" s="13" t="str">
        <f t="shared" si="1127"/>
        <v/>
      </c>
      <c r="G289" s="13" t="str">
        <f t="shared" si="1127"/>
        <v/>
      </c>
      <c r="H289" s="13" t="str">
        <f t="shared" si="1127"/>
        <v/>
      </c>
      <c r="I289" s="12" t="str">
        <f t="shared" ref="I289:J289" si="1128">IF($D289="Public Bidding","Date Required",IF($D289="Shopping","Date Required",IF($D289="Small Value Procurement","Date Required",IF($D289="Lease of Venue","Date Required",IF($D289="Agency to Agency","Date Required",IF($D289="Direct Contracting","Date Required",IF($D289="Emergency Cases","Date Required",IF($D289=""," ","Check Mode of Proc"))))))))</f>
        <v/>
      </c>
      <c r="J289" s="12" t="str">
        <f t="shared" si="1128"/>
        <v/>
      </c>
      <c r="K289" s="27" t="str">
        <f t="shared" si="1"/>
        <v/>
      </c>
      <c r="L289" s="12" t="str">
        <f t="shared" ref="L289:Q289" si="1129">IF($D289="Public Bidding","Date Required",IF($D289="Shopping","Date Required",IF($D289="Small Value Procurement","Date Required",IF($D289="Lease of Venue","Date Required",IF($D289="Agency to Agency","Date Required",IF($D289="Direct Contracting","Date Required",IF($D289="Emergency Cases","Date Required",IF($D289=""," ","Check Mode of Proc"))))))))</f>
        <v/>
      </c>
      <c r="M289" s="12" t="str">
        <f t="shared" si="1129"/>
        <v/>
      </c>
      <c r="N289" s="28" t="str">
        <f t="shared" si="1129"/>
        <v/>
      </c>
      <c r="O289" s="28" t="str">
        <f t="shared" si="1129"/>
        <v/>
      </c>
      <c r="P289" s="28" t="str">
        <f t="shared" si="1129"/>
        <v/>
      </c>
      <c r="Q289" s="28" t="str">
        <f t="shared" si="1129"/>
        <v/>
      </c>
      <c r="R289" s="36" t="s">
        <v>38</v>
      </c>
      <c r="S289" s="37">
        <f t="shared" si="945"/>
        <v>0</v>
      </c>
      <c r="T289" s="41"/>
      <c r="U289" s="43"/>
      <c r="V289" s="37">
        <f t="shared" si="226"/>
        <v>0</v>
      </c>
      <c r="W289" s="41"/>
      <c r="X289" s="43"/>
      <c r="Y289" s="36" t="str">
        <f t="shared" ref="Y289:AE289" si="1130">IF($D289="Public Bidding","Date Required",IF($D289="Shopping","n/a",IF($D289="Small Value Procurement","n/a",IF($D289="Lease of Venue","n/a",IF($D289="Agency to Agency","n/a",IF($D289="Direct Contracting","n/a",IF($D289="Emergency Cases","n/a","Check Mode of Proc")))))))</f>
        <v>Check Mode of Proc</v>
      </c>
      <c r="Z289" s="36" t="str">
        <f t="shared" si="1130"/>
        <v>Check Mode of Proc</v>
      </c>
      <c r="AA289" s="36" t="str">
        <f t="shared" si="1130"/>
        <v>Check Mode of Proc</v>
      </c>
      <c r="AB289" s="36" t="str">
        <f t="shared" si="1130"/>
        <v>Check Mode of Proc</v>
      </c>
      <c r="AC289" s="36" t="str">
        <f t="shared" si="1130"/>
        <v>Check Mode of Proc</v>
      </c>
      <c r="AD289" s="36" t="str">
        <f t="shared" si="1130"/>
        <v>Check Mode of Proc</v>
      </c>
      <c r="AE289" s="36" t="str">
        <f t="shared" si="1130"/>
        <v>Check Mode of Proc</v>
      </c>
      <c r="AF289" s="50"/>
      <c r="AG289" s="64"/>
      <c r="AH289" s="12"/>
      <c r="AI289" s="18"/>
      <c r="AJ289" s="12"/>
      <c r="AK289" s="78"/>
      <c r="AL289" s="78"/>
      <c r="AM289" s="78"/>
      <c r="AN289" s="79"/>
      <c r="AO289" s="78"/>
      <c r="AP289" s="78"/>
      <c r="AQ289" s="78"/>
      <c r="AR289" s="78"/>
      <c r="AS289" s="78"/>
      <c r="AT289" s="78"/>
      <c r="AU289" s="78"/>
      <c r="AV289" s="78"/>
      <c r="AW289" s="78"/>
      <c r="AX289" s="83"/>
      <c r="AY289" s="78"/>
      <c r="AZ289" s="84"/>
      <c r="BA289" s="78"/>
      <c r="BB289" s="78"/>
      <c r="BC289" s="78"/>
    </row>
    <row r="290" spans="1:55" ht="39" customHeight="1">
      <c r="A290" s="10" t="str">
        <f>IF(C290=0,"  ",VLOOKUP(C290,CODES!$A$1:$B$143,2,FALSE))</f>
        <v/>
      </c>
      <c r="B290" s="18"/>
      <c r="C290" s="12"/>
      <c r="D290" s="16"/>
      <c r="E290" s="13" t="str">
        <f t="shared" ref="E290:H290" si="1131">IF($D290="Public Bidding","Date Required",IF($D290="Shopping","n/a",IF($D290="Small Value Procurement","n/a",IF($D290="Lease of Venue","n/a",IF($D290="Agency to Agency","n/a",IF($D290="Direct Contracting","n/a",IF($D290="Emergency Cases","n/a",IF($D290=""," ","Check Mode of Proc"))))))))</f>
        <v/>
      </c>
      <c r="F290" s="13" t="str">
        <f t="shared" si="1131"/>
        <v/>
      </c>
      <c r="G290" s="13" t="str">
        <f t="shared" si="1131"/>
        <v/>
      </c>
      <c r="H290" s="13" t="str">
        <f t="shared" si="1131"/>
        <v/>
      </c>
      <c r="I290" s="12" t="str">
        <f t="shared" ref="I290:J290" si="1132">IF($D290="Public Bidding","Date Required",IF($D290="Shopping","Date Required",IF($D290="Small Value Procurement","Date Required",IF($D290="Lease of Venue","Date Required",IF($D290="Agency to Agency","Date Required",IF($D290="Direct Contracting","Date Required",IF($D290="Emergency Cases","Date Required",IF($D290=""," ","Check Mode of Proc"))))))))</f>
        <v/>
      </c>
      <c r="J290" s="12" t="str">
        <f t="shared" si="1132"/>
        <v/>
      </c>
      <c r="K290" s="27" t="str">
        <f t="shared" si="1"/>
        <v/>
      </c>
      <c r="L290" s="12" t="str">
        <f t="shared" ref="L290:Q290" si="1133">IF($D290="Public Bidding","Date Required",IF($D290="Shopping","Date Required",IF($D290="Small Value Procurement","Date Required",IF($D290="Lease of Venue","Date Required",IF($D290="Agency to Agency","Date Required",IF($D290="Direct Contracting","Date Required",IF($D290="Emergency Cases","Date Required",IF($D290=""," ","Check Mode of Proc"))))))))</f>
        <v/>
      </c>
      <c r="M290" s="12" t="str">
        <f t="shared" si="1133"/>
        <v/>
      </c>
      <c r="N290" s="28" t="str">
        <f t="shared" si="1133"/>
        <v/>
      </c>
      <c r="O290" s="28" t="str">
        <f t="shared" si="1133"/>
        <v/>
      </c>
      <c r="P290" s="28" t="str">
        <f t="shared" si="1133"/>
        <v/>
      </c>
      <c r="Q290" s="28" t="str">
        <f t="shared" si="1133"/>
        <v/>
      </c>
      <c r="R290" s="36" t="s">
        <v>38</v>
      </c>
      <c r="S290" s="37">
        <f t="shared" si="945"/>
        <v>0</v>
      </c>
      <c r="T290" s="41"/>
      <c r="U290" s="43"/>
      <c r="V290" s="37">
        <f t="shared" si="226"/>
        <v>0</v>
      </c>
      <c r="W290" s="41"/>
      <c r="X290" s="43"/>
      <c r="Y290" s="36" t="str">
        <f t="shared" ref="Y290:AE290" si="1134">IF($D290="Public Bidding","Date Required",IF($D290="Shopping","n/a",IF($D290="Small Value Procurement","n/a",IF($D290="Lease of Venue","n/a",IF($D290="Agency to Agency","n/a",IF($D290="Direct Contracting","n/a",IF($D290="Emergency Cases","n/a","Check Mode of Proc")))))))</f>
        <v>Check Mode of Proc</v>
      </c>
      <c r="Z290" s="36" t="str">
        <f t="shared" si="1134"/>
        <v>Check Mode of Proc</v>
      </c>
      <c r="AA290" s="36" t="str">
        <f t="shared" si="1134"/>
        <v>Check Mode of Proc</v>
      </c>
      <c r="AB290" s="36" t="str">
        <f t="shared" si="1134"/>
        <v>Check Mode of Proc</v>
      </c>
      <c r="AC290" s="36" t="str">
        <f t="shared" si="1134"/>
        <v>Check Mode of Proc</v>
      </c>
      <c r="AD290" s="36" t="str">
        <f t="shared" si="1134"/>
        <v>Check Mode of Proc</v>
      </c>
      <c r="AE290" s="36" t="str">
        <f t="shared" si="1134"/>
        <v>Check Mode of Proc</v>
      </c>
      <c r="AF290" s="50"/>
      <c r="AG290" s="64"/>
      <c r="AH290" s="12"/>
      <c r="AI290" s="18"/>
      <c r="AJ290" s="12"/>
      <c r="AK290" s="78"/>
      <c r="AL290" s="78"/>
      <c r="AM290" s="78"/>
      <c r="AN290" s="79"/>
      <c r="AO290" s="78"/>
      <c r="AP290" s="78"/>
      <c r="AQ290" s="78"/>
      <c r="AR290" s="78"/>
      <c r="AS290" s="78"/>
      <c r="AT290" s="78"/>
      <c r="AU290" s="78"/>
      <c r="AV290" s="78"/>
      <c r="AW290" s="78"/>
      <c r="AX290" s="83"/>
      <c r="AY290" s="78"/>
      <c r="AZ290" s="84"/>
      <c r="BA290" s="78"/>
      <c r="BB290" s="78"/>
      <c r="BC290" s="78"/>
    </row>
    <row r="291" spans="1:55" ht="39" customHeight="1">
      <c r="A291" s="10" t="str">
        <f>IF(C291=0,"  ",VLOOKUP(C291,CODES!$A$1:$B$143,2,FALSE))</f>
        <v/>
      </c>
      <c r="B291" s="18"/>
      <c r="C291" s="12"/>
      <c r="D291" s="16"/>
      <c r="E291" s="13" t="str">
        <f t="shared" ref="E291:H291" si="1135">IF($D291="Public Bidding","Date Required",IF($D291="Shopping","n/a",IF($D291="Small Value Procurement","n/a",IF($D291="Lease of Venue","n/a",IF($D291="Agency to Agency","n/a",IF($D291="Direct Contracting","n/a",IF($D291="Emergency Cases","n/a",IF($D291=""," ","Check Mode of Proc"))))))))</f>
        <v/>
      </c>
      <c r="F291" s="13" t="str">
        <f t="shared" si="1135"/>
        <v/>
      </c>
      <c r="G291" s="13" t="str">
        <f t="shared" si="1135"/>
        <v/>
      </c>
      <c r="H291" s="13" t="str">
        <f t="shared" si="1135"/>
        <v/>
      </c>
      <c r="I291" s="12" t="str">
        <f t="shared" ref="I291:J291" si="1136">IF($D291="Public Bidding","Date Required",IF($D291="Shopping","Date Required",IF($D291="Small Value Procurement","Date Required",IF($D291="Lease of Venue","Date Required",IF($D291="Agency to Agency","Date Required",IF($D291="Direct Contracting","Date Required",IF($D291="Emergency Cases","Date Required",IF($D291=""," ","Check Mode of Proc"))))))))</f>
        <v/>
      </c>
      <c r="J291" s="12" t="str">
        <f t="shared" si="1136"/>
        <v/>
      </c>
      <c r="K291" s="27" t="str">
        <f t="shared" si="1"/>
        <v/>
      </c>
      <c r="L291" s="12" t="str">
        <f t="shared" ref="L291:Q291" si="1137">IF($D291="Public Bidding","Date Required",IF($D291="Shopping","Date Required",IF($D291="Small Value Procurement","Date Required",IF($D291="Lease of Venue","Date Required",IF($D291="Agency to Agency","Date Required",IF($D291="Direct Contracting","Date Required",IF($D291="Emergency Cases","Date Required",IF($D291=""," ","Check Mode of Proc"))))))))</f>
        <v/>
      </c>
      <c r="M291" s="12" t="str">
        <f t="shared" si="1137"/>
        <v/>
      </c>
      <c r="N291" s="28" t="str">
        <f t="shared" si="1137"/>
        <v/>
      </c>
      <c r="O291" s="28" t="str">
        <f t="shared" si="1137"/>
        <v/>
      </c>
      <c r="P291" s="28" t="str">
        <f t="shared" si="1137"/>
        <v/>
      </c>
      <c r="Q291" s="28" t="str">
        <f t="shared" si="1137"/>
        <v/>
      </c>
      <c r="R291" s="36" t="s">
        <v>38</v>
      </c>
      <c r="S291" s="37">
        <f t="shared" si="945"/>
        <v>0</v>
      </c>
      <c r="T291" s="41"/>
      <c r="U291" s="43"/>
      <c r="V291" s="37">
        <f t="shared" si="226"/>
        <v>0</v>
      </c>
      <c r="W291" s="41"/>
      <c r="X291" s="43"/>
      <c r="Y291" s="36" t="str">
        <f t="shared" ref="Y291:AE291" si="1138">IF($D291="Public Bidding","Date Required",IF($D291="Shopping","n/a",IF($D291="Small Value Procurement","n/a",IF($D291="Lease of Venue","n/a",IF($D291="Agency to Agency","n/a",IF($D291="Direct Contracting","n/a",IF($D291="Emergency Cases","n/a","Check Mode of Proc")))))))</f>
        <v>Check Mode of Proc</v>
      </c>
      <c r="Z291" s="36" t="str">
        <f t="shared" si="1138"/>
        <v>Check Mode of Proc</v>
      </c>
      <c r="AA291" s="36" t="str">
        <f t="shared" si="1138"/>
        <v>Check Mode of Proc</v>
      </c>
      <c r="AB291" s="36" t="str">
        <f t="shared" si="1138"/>
        <v>Check Mode of Proc</v>
      </c>
      <c r="AC291" s="36" t="str">
        <f t="shared" si="1138"/>
        <v>Check Mode of Proc</v>
      </c>
      <c r="AD291" s="36" t="str">
        <f t="shared" si="1138"/>
        <v>Check Mode of Proc</v>
      </c>
      <c r="AE291" s="36" t="str">
        <f t="shared" si="1138"/>
        <v>Check Mode of Proc</v>
      </c>
      <c r="AF291" s="50"/>
      <c r="AG291" s="64"/>
      <c r="AH291" s="12"/>
      <c r="AI291" s="18"/>
      <c r="AJ291" s="12"/>
      <c r="AK291" s="78"/>
      <c r="AL291" s="78"/>
      <c r="AM291" s="78"/>
      <c r="AN291" s="79"/>
      <c r="AO291" s="78"/>
      <c r="AP291" s="78"/>
      <c r="AQ291" s="78"/>
      <c r="AR291" s="78"/>
      <c r="AS291" s="78"/>
      <c r="AT291" s="78"/>
      <c r="AU291" s="78"/>
      <c r="AV291" s="78"/>
      <c r="AW291" s="78"/>
      <c r="AX291" s="83"/>
      <c r="AY291" s="78"/>
      <c r="AZ291" s="84"/>
      <c r="BA291" s="78"/>
      <c r="BB291" s="78"/>
      <c r="BC291" s="78"/>
    </row>
    <row r="292" spans="1:55" ht="39" customHeight="1">
      <c r="A292" s="10" t="str">
        <f>IF(C292=0,"  ",VLOOKUP(C292,CODES!$A$1:$B$143,2,FALSE))</f>
        <v/>
      </c>
      <c r="B292" s="18"/>
      <c r="C292" s="12"/>
      <c r="D292" s="16"/>
      <c r="E292" s="13" t="str">
        <f t="shared" ref="E292:H292" si="1139">IF($D292="Public Bidding","Date Required",IF($D292="Shopping","n/a",IF($D292="Small Value Procurement","n/a",IF($D292="Lease of Venue","n/a",IF($D292="Agency to Agency","n/a",IF($D292="Direct Contracting","n/a",IF($D292="Emergency Cases","n/a",IF($D292=""," ","Check Mode of Proc"))))))))</f>
        <v/>
      </c>
      <c r="F292" s="13" t="str">
        <f t="shared" si="1139"/>
        <v/>
      </c>
      <c r="G292" s="13" t="str">
        <f t="shared" si="1139"/>
        <v/>
      </c>
      <c r="H292" s="13" t="str">
        <f t="shared" si="1139"/>
        <v/>
      </c>
      <c r="I292" s="12" t="str">
        <f t="shared" ref="I292:J292" si="1140">IF($D292="Public Bidding","Date Required",IF($D292="Shopping","Date Required",IF($D292="Small Value Procurement","Date Required",IF($D292="Lease of Venue","Date Required",IF($D292="Agency to Agency","Date Required",IF($D292="Direct Contracting","Date Required",IF($D292="Emergency Cases","Date Required",IF($D292=""," ","Check Mode of Proc"))))))))</f>
        <v/>
      </c>
      <c r="J292" s="12" t="str">
        <f t="shared" si="1140"/>
        <v/>
      </c>
      <c r="K292" s="27" t="str">
        <f t="shared" si="1"/>
        <v/>
      </c>
      <c r="L292" s="12" t="str">
        <f t="shared" ref="L292:Q292" si="1141">IF($D292="Public Bidding","Date Required",IF($D292="Shopping","Date Required",IF($D292="Small Value Procurement","Date Required",IF($D292="Lease of Venue","Date Required",IF($D292="Agency to Agency","Date Required",IF($D292="Direct Contracting","Date Required",IF($D292="Emergency Cases","Date Required",IF($D292=""," ","Check Mode of Proc"))))))))</f>
        <v/>
      </c>
      <c r="M292" s="12" t="str">
        <f t="shared" si="1141"/>
        <v/>
      </c>
      <c r="N292" s="28" t="str">
        <f t="shared" si="1141"/>
        <v/>
      </c>
      <c r="O292" s="28" t="str">
        <f t="shared" si="1141"/>
        <v/>
      </c>
      <c r="P292" s="28" t="str">
        <f t="shared" si="1141"/>
        <v/>
      </c>
      <c r="Q292" s="28" t="str">
        <f t="shared" si="1141"/>
        <v/>
      </c>
      <c r="R292" s="36" t="s">
        <v>38</v>
      </c>
      <c r="S292" s="37">
        <f t="shared" si="945"/>
        <v>0</v>
      </c>
      <c r="T292" s="41"/>
      <c r="U292" s="43"/>
      <c r="V292" s="37">
        <f t="shared" si="226"/>
        <v>0</v>
      </c>
      <c r="W292" s="41"/>
      <c r="X292" s="43"/>
      <c r="Y292" s="36" t="str">
        <f t="shared" ref="Y292:AE292" si="1142">IF($D292="Public Bidding","Date Required",IF($D292="Shopping","n/a",IF($D292="Small Value Procurement","n/a",IF($D292="Lease of Venue","n/a",IF($D292="Agency to Agency","n/a",IF($D292="Direct Contracting","n/a",IF($D292="Emergency Cases","n/a","Check Mode of Proc")))))))</f>
        <v>Check Mode of Proc</v>
      </c>
      <c r="Z292" s="36" t="str">
        <f t="shared" si="1142"/>
        <v>Check Mode of Proc</v>
      </c>
      <c r="AA292" s="36" t="str">
        <f t="shared" si="1142"/>
        <v>Check Mode of Proc</v>
      </c>
      <c r="AB292" s="36" t="str">
        <f t="shared" si="1142"/>
        <v>Check Mode of Proc</v>
      </c>
      <c r="AC292" s="36" t="str">
        <f t="shared" si="1142"/>
        <v>Check Mode of Proc</v>
      </c>
      <c r="AD292" s="36" t="str">
        <f t="shared" si="1142"/>
        <v>Check Mode of Proc</v>
      </c>
      <c r="AE292" s="36" t="str">
        <f t="shared" si="1142"/>
        <v>Check Mode of Proc</v>
      </c>
      <c r="AF292" s="50"/>
      <c r="AG292" s="64"/>
      <c r="AH292" s="12"/>
      <c r="AI292" s="18"/>
      <c r="AJ292" s="12"/>
      <c r="AK292" s="78"/>
      <c r="AL292" s="78"/>
      <c r="AM292" s="78"/>
      <c r="AN292" s="79"/>
      <c r="AO292" s="78"/>
      <c r="AP292" s="78"/>
      <c r="AQ292" s="78"/>
      <c r="AR292" s="78"/>
      <c r="AS292" s="78"/>
      <c r="AT292" s="78"/>
      <c r="AU292" s="78"/>
      <c r="AV292" s="78"/>
      <c r="AW292" s="78"/>
      <c r="AX292" s="83"/>
      <c r="AY292" s="78"/>
      <c r="AZ292" s="84"/>
      <c r="BA292" s="78"/>
      <c r="BB292" s="78"/>
      <c r="BC292" s="78"/>
    </row>
    <row r="293" spans="1:55" ht="39" customHeight="1">
      <c r="A293" s="10" t="str">
        <f>IF(C293=0,"  ",VLOOKUP(C293,CODES!$A$1:$B$143,2,FALSE))</f>
        <v/>
      </c>
      <c r="B293" s="18"/>
      <c r="C293" s="12"/>
      <c r="D293" s="16"/>
      <c r="E293" s="13" t="str">
        <f t="shared" ref="E293:H293" si="1143">IF($D293="Public Bidding","Date Required",IF($D293="Shopping","n/a",IF($D293="Small Value Procurement","n/a",IF($D293="Lease of Venue","n/a",IF($D293="Agency to Agency","n/a",IF($D293="Direct Contracting","n/a",IF($D293="Emergency Cases","n/a",IF($D293=""," ","Check Mode of Proc"))))))))</f>
        <v/>
      </c>
      <c r="F293" s="13" t="str">
        <f t="shared" si="1143"/>
        <v/>
      </c>
      <c r="G293" s="13" t="str">
        <f t="shared" si="1143"/>
        <v/>
      </c>
      <c r="H293" s="13" t="str">
        <f t="shared" si="1143"/>
        <v/>
      </c>
      <c r="I293" s="12" t="str">
        <f t="shared" ref="I293:J293" si="1144">IF($D293="Public Bidding","Date Required",IF($D293="Shopping","Date Required",IF($D293="Small Value Procurement","Date Required",IF($D293="Lease of Venue","Date Required",IF($D293="Agency to Agency","Date Required",IF($D293="Direct Contracting","Date Required",IF($D293="Emergency Cases","Date Required",IF($D293=""," ","Check Mode of Proc"))))))))</f>
        <v/>
      </c>
      <c r="J293" s="12" t="str">
        <f t="shared" si="1144"/>
        <v/>
      </c>
      <c r="K293" s="27" t="str">
        <f t="shared" si="1"/>
        <v/>
      </c>
      <c r="L293" s="12" t="str">
        <f t="shared" ref="L293:Q293" si="1145">IF($D293="Public Bidding","Date Required",IF($D293="Shopping","Date Required",IF($D293="Small Value Procurement","Date Required",IF($D293="Lease of Venue","Date Required",IF($D293="Agency to Agency","Date Required",IF($D293="Direct Contracting","Date Required",IF($D293="Emergency Cases","Date Required",IF($D293=""," ","Check Mode of Proc"))))))))</f>
        <v/>
      </c>
      <c r="M293" s="12" t="str">
        <f t="shared" si="1145"/>
        <v/>
      </c>
      <c r="N293" s="28" t="str">
        <f t="shared" si="1145"/>
        <v/>
      </c>
      <c r="O293" s="28" t="str">
        <f t="shared" si="1145"/>
        <v/>
      </c>
      <c r="P293" s="28" t="str">
        <f t="shared" si="1145"/>
        <v/>
      </c>
      <c r="Q293" s="28" t="str">
        <f t="shared" si="1145"/>
        <v/>
      </c>
      <c r="R293" s="36" t="s">
        <v>38</v>
      </c>
      <c r="S293" s="37">
        <f t="shared" si="945"/>
        <v>0</v>
      </c>
      <c r="T293" s="41"/>
      <c r="U293" s="43"/>
      <c r="V293" s="37">
        <f t="shared" si="226"/>
        <v>0</v>
      </c>
      <c r="W293" s="41"/>
      <c r="X293" s="43"/>
      <c r="Y293" s="36" t="str">
        <f t="shared" ref="Y293:AE293" si="1146">IF($D293="Public Bidding","Date Required",IF($D293="Shopping","n/a",IF($D293="Small Value Procurement","n/a",IF($D293="Lease of Venue","n/a",IF($D293="Agency to Agency","n/a",IF($D293="Direct Contracting","n/a",IF($D293="Emergency Cases","n/a","Check Mode of Proc")))))))</f>
        <v>Check Mode of Proc</v>
      </c>
      <c r="Z293" s="36" t="str">
        <f t="shared" si="1146"/>
        <v>Check Mode of Proc</v>
      </c>
      <c r="AA293" s="36" t="str">
        <f t="shared" si="1146"/>
        <v>Check Mode of Proc</v>
      </c>
      <c r="AB293" s="36" t="str">
        <f t="shared" si="1146"/>
        <v>Check Mode of Proc</v>
      </c>
      <c r="AC293" s="36" t="str">
        <f t="shared" si="1146"/>
        <v>Check Mode of Proc</v>
      </c>
      <c r="AD293" s="36" t="str">
        <f t="shared" si="1146"/>
        <v>Check Mode of Proc</v>
      </c>
      <c r="AE293" s="36" t="str">
        <f t="shared" si="1146"/>
        <v>Check Mode of Proc</v>
      </c>
      <c r="AF293" s="50"/>
      <c r="AG293" s="64"/>
      <c r="AH293" s="12"/>
      <c r="AI293" s="18"/>
      <c r="AJ293" s="12"/>
      <c r="AK293" s="78"/>
      <c r="AL293" s="78"/>
      <c r="AM293" s="78"/>
      <c r="AN293" s="79"/>
      <c r="AO293" s="78"/>
      <c r="AP293" s="78"/>
      <c r="AQ293" s="78"/>
      <c r="AR293" s="78"/>
      <c r="AS293" s="78"/>
      <c r="AT293" s="78"/>
      <c r="AU293" s="78"/>
      <c r="AV293" s="78"/>
      <c r="AW293" s="78"/>
      <c r="AX293" s="83"/>
      <c r="AY293" s="78"/>
      <c r="AZ293" s="84"/>
      <c r="BA293" s="78"/>
      <c r="BB293" s="78"/>
      <c r="BC293" s="78"/>
    </row>
    <row r="294" spans="1:55" ht="39" customHeight="1">
      <c r="A294" s="10" t="str">
        <f>IF(C294=0,"  ",VLOOKUP(C294,CODES!$A$1:$B$143,2,FALSE))</f>
        <v/>
      </c>
      <c r="B294" s="18"/>
      <c r="C294" s="12"/>
      <c r="D294" s="16"/>
      <c r="E294" s="13" t="str">
        <f t="shared" ref="E294:H294" si="1147">IF($D294="Public Bidding","Date Required",IF($D294="Shopping","n/a",IF($D294="Small Value Procurement","n/a",IF($D294="Lease of Venue","n/a",IF($D294="Agency to Agency","n/a",IF($D294="Direct Contracting","n/a",IF($D294="Emergency Cases","n/a",IF($D294=""," ","Check Mode of Proc"))))))))</f>
        <v/>
      </c>
      <c r="F294" s="13" t="str">
        <f t="shared" si="1147"/>
        <v/>
      </c>
      <c r="G294" s="13" t="str">
        <f t="shared" si="1147"/>
        <v/>
      </c>
      <c r="H294" s="13" t="str">
        <f t="shared" si="1147"/>
        <v/>
      </c>
      <c r="I294" s="12" t="str">
        <f t="shared" ref="I294:J294" si="1148">IF($D294="Public Bidding","Date Required",IF($D294="Shopping","Date Required",IF($D294="Small Value Procurement","Date Required",IF($D294="Lease of Venue","Date Required",IF($D294="Agency to Agency","Date Required",IF($D294="Direct Contracting","Date Required",IF($D294="Emergency Cases","Date Required",IF($D294=""," ","Check Mode of Proc"))))))))</f>
        <v/>
      </c>
      <c r="J294" s="12" t="str">
        <f t="shared" si="1148"/>
        <v/>
      </c>
      <c r="K294" s="27" t="str">
        <f t="shared" si="1"/>
        <v/>
      </c>
      <c r="L294" s="12" t="str">
        <f t="shared" ref="L294:Q294" si="1149">IF($D294="Public Bidding","Date Required",IF($D294="Shopping","Date Required",IF($D294="Small Value Procurement","Date Required",IF($D294="Lease of Venue","Date Required",IF($D294="Agency to Agency","Date Required",IF($D294="Direct Contracting","Date Required",IF($D294="Emergency Cases","Date Required",IF($D294=""," ","Check Mode of Proc"))))))))</f>
        <v/>
      </c>
      <c r="M294" s="12" t="str">
        <f t="shared" si="1149"/>
        <v/>
      </c>
      <c r="N294" s="28" t="str">
        <f t="shared" si="1149"/>
        <v/>
      </c>
      <c r="O294" s="28" t="str">
        <f t="shared" si="1149"/>
        <v/>
      </c>
      <c r="P294" s="28" t="str">
        <f t="shared" si="1149"/>
        <v/>
      </c>
      <c r="Q294" s="28" t="str">
        <f t="shared" si="1149"/>
        <v/>
      </c>
      <c r="R294" s="36" t="s">
        <v>38</v>
      </c>
      <c r="S294" s="37">
        <f t="shared" si="945"/>
        <v>0</v>
      </c>
      <c r="T294" s="41"/>
      <c r="U294" s="43"/>
      <c r="V294" s="37">
        <f t="shared" si="226"/>
        <v>0</v>
      </c>
      <c r="W294" s="41"/>
      <c r="X294" s="43"/>
      <c r="Y294" s="36" t="str">
        <f t="shared" ref="Y294:AE294" si="1150">IF($D294="Public Bidding","Date Required",IF($D294="Shopping","n/a",IF($D294="Small Value Procurement","n/a",IF($D294="Lease of Venue","n/a",IF($D294="Agency to Agency","n/a",IF($D294="Direct Contracting","n/a",IF($D294="Emergency Cases","n/a","Check Mode of Proc")))))))</f>
        <v>Check Mode of Proc</v>
      </c>
      <c r="Z294" s="36" t="str">
        <f t="shared" si="1150"/>
        <v>Check Mode of Proc</v>
      </c>
      <c r="AA294" s="36" t="str">
        <f t="shared" si="1150"/>
        <v>Check Mode of Proc</v>
      </c>
      <c r="AB294" s="36" t="str">
        <f t="shared" si="1150"/>
        <v>Check Mode of Proc</v>
      </c>
      <c r="AC294" s="36" t="str">
        <f t="shared" si="1150"/>
        <v>Check Mode of Proc</v>
      </c>
      <c r="AD294" s="36" t="str">
        <f t="shared" si="1150"/>
        <v>Check Mode of Proc</v>
      </c>
      <c r="AE294" s="36" t="str">
        <f t="shared" si="1150"/>
        <v>Check Mode of Proc</v>
      </c>
      <c r="AF294" s="50"/>
      <c r="AG294" s="64"/>
      <c r="AH294" s="12"/>
      <c r="AI294" s="18"/>
      <c r="AJ294" s="12"/>
      <c r="AK294" s="78"/>
      <c r="AL294" s="78"/>
      <c r="AM294" s="78"/>
      <c r="AN294" s="79"/>
      <c r="AO294" s="78"/>
      <c r="AP294" s="78"/>
      <c r="AQ294" s="78"/>
      <c r="AR294" s="78"/>
      <c r="AS294" s="78"/>
      <c r="AT294" s="78"/>
      <c r="AU294" s="78"/>
      <c r="AV294" s="78"/>
      <c r="AW294" s="78"/>
      <c r="AX294" s="83"/>
      <c r="AY294" s="78"/>
      <c r="AZ294" s="84"/>
      <c r="BA294" s="78"/>
      <c r="BB294" s="78"/>
      <c r="BC294" s="78"/>
    </row>
    <row r="295" spans="1:55" ht="50.25" customHeight="1">
      <c r="A295" s="10" t="str">
        <f>IF(C295=0,"  ",VLOOKUP(C295,CODES!$A$1:$B$143,2,FALSE))</f>
        <v/>
      </c>
      <c r="B295" s="18"/>
      <c r="C295" s="12"/>
      <c r="D295" s="16"/>
      <c r="E295" s="13" t="str">
        <f t="shared" ref="E295:H295" si="1151">IF($D295="Public Bidding","Date Required",IF($D295="Shopping","n/a",IF($D295="Small Value Procurement","n/a",IF($D295="Lease of Venue","n/a",IF($D295="Agency to Agency","n/a",IF($D295="Direct Contracting","n/a",IF($D295="Emergency Cases","n/a",IF($D295=""," ","Check Mode of Proc"))))))))</f>
        <v/>
      </c>
      <c r="F295" s="13" t="str">
        <f t="shared" si="1151"/>
        <v/>
      </c>
      <c r="G295" s="13" t="str">
        <f t="shared" si="1151"/>
        <v/>
      </c>
      <c r="H295" s="13" t="str">
        <f t="shared" si="1151"/>
        <v/>
      </c>
      <c r="I295" s="12" t="str">
        <f t="shared" ref="I295:J295" si="1152">IF($D295="Public Bidding","Date Required",IF($D295="Shopping","Date Required",IF($D295="Small Value Procurement","Date Required",IF($D295="Lease of Venue","Date Required",IF($D295="Agency to Agency","Date Required",IF($D295="Direct Contracting","Date Required",IF($D295="Emergency Cases","Date Required",IF($D295=""," ","Check Mode of Proc"))))))))</f>
        <v/>
      </c>
      <c r="J295" s="12" t="str">
        <f t="shared" si="1152"/>
        <v/>
      </c>
      <c r="K295" s="27" t="str">
        <f t="shared" si="1"/>
        <v/>
      </c>
      <c r="L295" s="12" t="str">
        <f t="shared" ref="L295:Q295" si="1153">IF($D295="Public Bidding","Date Required",IF($D295="Shopping","Date Required",IF($D295="Small Value Procurement","Date Required",IF($D295="Lease of Venue","Date Required",IF($D295="Agency to Agency","Date Required",IF($D295="Direct Contracting","Date Required",IF($D295="Emergency Cases","Date Required",IF($D295=""," ","Check Mode of Proc"))))))))</f>
        <v/>
      </c>
      <c r="M295" s="12" t="str">
        <f t="shared" si="1153"/>
        <v/>
      </c>
      <c r="N295" s="28" t="str">
        <f t="shared" si="1153"/>
        <v/>
      </c>
      <c r="O295" s="28" t="str">
        <f t="shared" si="1153"/>
        <v/>
      </c>
      <c r="P295" s="28" t="str">
        <f t="shared" si="1153"/>
        <v/>
      </c>
      <c r="Q295" s="28" t="str">
        <f t="shared" si="1153"/>
        <v/>
      </c>
      <c r="R295" s="36" t="s">
        <v>38</v>
      </c>
      <c r="S295" s="37">
        <f t="shared" si="945"/>
        <v>0</v>
      </c>
      <c r="T295" s="41"/>
      <c r="U295" s="43"/>
      <c r="V295" s="37">
        <f t="shared" si="226"/>
        <v>0</v>
      </c>
      <c r="W295" s="41"/>
      <c r="X295" s="43"/>
      <c r="Y295" s="36" t="str">
        <f t="shared" ref="Y295:AE295" si="1154">IF($D295="Public Bidding","Date Required",IF($D295="Shopping","n/a",IF($D295="Small Value Procurement","n/a",IF($D295="Lease of Venue","n/a",IF($D295="Agency to Agency","n/a",IF($D295="Direct Contracting","n/a",IF($D295="Emergency Cases","n/a","Check Mode of Proc")))))))</f>
        <v>Check Mode of Proc</v>
      </c>
      <c r="Z295" s="36" t="str">
        <f t="shared" si="1154"/>
        <v>Check Mode of Proc</v>
      </c>
      <c r="AA295" s="36" t="str">
        <f t="shared" si="1154"/>
        <v>Check Mode of Proc</v>
      </c>
      <c r="AB295" s="36" t="str">
        <f t="shared" si="1154"/>
        <v>Check Mode of Proc</v>
      </c>
      <c r="AC295" s="36" t="str">
        <f t="shared" si="1154"/>
        <v>Check Mode of Proc</v>
      </c>
      <c r="AD295" s="36" t="str">
        <f t="shared" si="1154"/>
        <v>Check Mode of Proc</v>
      </c>
      <c r="AE295" s="36" t="str">
        <f t="shared" si="1154"/>
        <v>Check Mode of Proc</v>
      </c>
      <c r="AF295" s="50"/>
      <c r="AG295" s="64"/>
      <c r="AH295" s="12"/>
      <c r="AI295" s="18"/>
      <c r="AJ295" s="12"/>
      <c r="AK295" s="78"/>
      <c r="AL295" s="78"/>
      <c r="AM295" s="78"/>
      <c r="AN295" s="79"/>
      <c r="AO295" s="78"/>
      <c r="AP295" s="78"/>
      <c r="AQ295" s="78"/>
      <c r="AR295" s="78"/>
      <c r="AS295" s="78"/>
      <c r="AT295" s="78"/>
      <c r="AU295" s="78"/>
      <c r="AV295" s="78"/>
      <c r="AW295" s="78"/>
      <c r="AX295" s="83"/>
      <c r="AY295" s="78"/>
      <c r="AZ295" s="84"/>
      <c r="BA295" s="78"/>
      <c r="BB295" s="78"/>
      <c r="BC295" s="78"/>
    </row>
    <row r="296" spans="1:55" ht="51" customHeight="1">
      <c r="A296" s="10" t="str">
        <f>IF(C296=0,"  ",VLOOKUP(C296,CODES!$A$1:$B$143,2,FALSE))</f>
        <v/>
      </c>
      <c r="B296" s="18"/>
      <c r="C296" s="12"/>
      <c r="D296" s="16"/>
      <c r="E296" s="13" t="str">
        <f t="shared" ref="E296:H296" si="1155">IF($D296="Public Bidding","Date Required",IF($D296="Shopping","n/a",IF($D296="Small Value Procurement","n/a",IF($D296="Lease of Venue","n/a",IF($D296="Agency to Agency","n/a",IF($D296="Direct Contracting","n/a",IF($D296="Emergency Cases","n/a",IF($D296=""," ","Check Mode of Proc"))))))))</f>
        <v/>
      </c>
      <c r="F296" s="13" t="str">
        <f t="shared" si="1155"/>
        <v/>
      </c>
      <c r="G296" s="13" t="str">
        <f t="shared" si="1155"/>
        <v/>
      </c>
      <c r="H296" s="13" t="str">
        <f t="shared" si="1155"/>
        <v/>
      </c>
      <c r="I296" s="12" t="str">
        <f t="shared" ref="I296:J296" si="1156">IF($D296="Public Bidding","Date Required",IF($D296="Shopping","Date Required",IF($D296="Small Value Procurement","Date Required",IF($D296="Lease of Venue","Date Required",IF($D296="Agency to Agency","Date Required",IF($D296="Direct Contracting","Date Required",IF($D296="Emergency Cases","Date Required",IF($D296=""," ","Check Mode of Proc"))))))))</f>
        <v/>
      </c>
      <c r="J296" s="12" t="str">
        <f t="shared" si="1156"/>
        <v/>
      </c>
      <c r="K296" s="27" t="str">
        <f t="shared" si="1"/>
        <v/>
      </c>
      <c r="L296" s="12" t="str">
        <f t="shared" ref="L296:Q296" si="1157">IF($D296="Public Bidding","Date Required",IF($D296="Shopping","Date Required",IF($D296="Small Value Procurement","Date Required",IF($D296="Lease of Venue","Date Required",IF($D296="Agency to Agency","Date Required",IF($D296="Direct Contracting","Date Required",IF($D296="Emergency Cases","Date Required",IF($D296=""," ","Check Mode of Proc"))))))))</f>
        <v/>
      </c>
      <c r="M296" s="12" t="str">
        <f t="shared" si="1157"/>
        <v/>
      </c>
      <c r="N296" s="28" t="str">
        <f t="shared" si="1157"/>
        <v/>
      </c>
      <c r="O296" s="28" t="str">
        <f t="shared" si="1157"/>
        <v/>
      </c>
      <c r="P296" s="28" t="str">
        <f t="shared" si="1157"/>
        <v/>
      </c>
      <c r="Q296" s="28" t="str">
        <f t="shared" si="1157"/>
        <v/>
      </c>
      <c r="R296" s="36" t="s">
        <v>38</v>
      </c>
      <c r="S296" s="37">
        <f t="shared" si="945"/>
        <v>0</v>
      </c>
      <c r="T296" s="41"/>
      <c r="U296" s="43"/>
      <c r="V296" s="37">
        <f t="shared" si="226"/>
        <v>0</v>
      </c>
      <c r="W296" s="41"/>
      <c r="X296" s="43"/>
      <c r="Y296" s="36" t="str">
        <f t="shared" ref="Y296:AE296" si="1158">IF($D296="Public Bidding","Date Required",IF($D296="Shopping","n/a",IF($D296="Small Value Procurement","n/a",IF($D296="Lease of Venue","n/a",IF($D296="Agency to Agency","n/a",IF($D296="Direct Contracting","n/a",IF($D296="Emergency Cases","n/a","Check Mode of Proc")))))))</f>
        <v>Check Mode of Proc</v>
      </c>
      <c r="Z296" s="36" t="str">
        <f t="shared" si="1158"/>
        <v>Check Mode of Proc</v>
      </c>
      <c r="AA296" s="36" t="str">
        <f t="shared" si="1158"/>
        <v>Check Mode of Proc</v>
      </c>
      <c r="AB296" s="36" t="str">
        <f t="shared" si="1158"/>
        <v>Check Mode of Proc</v>
      </c>
      <c r="AC296" s="36" t="str">
        <f t="shared" si="1158"/>
        <v>Check Mode of Proc</v>
      </c>
      <c r="AD296" s="36" t="str">
        <f t="shared" si="1158"/>
        <v>Check Mode of Proc</v>
      </c>
      <c r="AE296" s="36" t="str">
        <f t="shared" si="1158"/>
        <v>Check Mode of Proc</v>
      </c>
      <c r="AF296" s="50"/>
      <c r="AG296" s="64"/>
      <c r="AH296" s="12"/>
      <c r="AI296" s="18"/>
      <c r="AJ296" s="12"/>
      <c r="AK296" s="78"/>
      <c r="AL296" s="78"/>
      <c r="AM296" s="78"/>
      <c r="AN296" s="79"/>
      <c r="AO296" s="78"/>
      <c r="AP296" s="78"/>
      <c r="AQ296" s="78"/>
      <c r="AR296" s="78"/>
      <c r="AS296" s="78"/>
      <c r="AT296" s="78"/>
      <c r="AU296" s="78"/>
      <c r="AV296" s="78"/>
      <c r="AW296" s="78"/>
      <c r="AX296" s="83"/>
      <c r="AY296" s="78"/>
      <c r="AZ296" s="84"/>
      <c r="BA296" s="78"/>
      <c r="BB296" s="78"/>
      <c r="BC296" s="78"/>
    </row>
    <row r="297" spans="1:55" ht="39" customHeight="1">
      <c r="A297" s="10" t="str">
        <f>IF(C297=0,"  ",VLOOKUP(C297,CODES!$A$1:$B$143,2,FALSE))</f>
        <v/>
      </c>
      <c r="B297" s="18"/>
      <c r="C297" s="12"/>
      <c r="D297" s="16"/>
      <c r="E297" s="13" t="str">
        <f t="shared" ref="E297:H297" si="1159">IF($D297="Public Bidding","Date Required",IF($D297="Shopping","n/a",IF($D297="Small Value Procurement","n/a",IF($D297="Lease of Venue","n/a",IF($D297="Agency to Agency","n/a",IF($D297="Direct Contracting","n/a",IF($D297="Emergency Cases","n/a",IF($D297=""," ","Check Mode of Proc"))))))))</f>
        <v/>
      </c>
      <c r="F297" s="13" t="str">
        <f t="shared" si="1159"/>
        <v/>
      </c>
      <c r="G297" s="13" t="str">
        <f t="shared" si="1159"/>
        <v/>
      </c>
      <c r="H297" s="13" t="str">
        <f t="shared" si="1159"/>
        <v/>
      </c>
      <c r="I297" s="12" t="str">
        <f t="shared" ref="I297:J297" si="1160">IF($D297="Public Bidding","Date Required",IF($D297="Shopping","Date Required",IF($D297="Small Value Procurement","Date Required",IF($D297="Lease of Venue","Date Required",IF($D297="Agency to Agency","Date Required",IF($D297="Direct Contracting","Date Required",IF($D297="Emergency Cases","Date Required",IF($D297=""," ","Check Mode of Proc"))))))))</f>
        <v/>
      </c>
      <c r="J297" s="12" t="str">
        <f t="shared" si="1160"/>
        <v/>
      </c>
      <c r="K297" s="27" t="str">
        <f t="shared" si="1"/>
        <v/>
      </c>
      <c r="L297" s="12" t="str">
        <f t="shared" ref="L297:Q297" si="1161">IF($D297="Public Bidding","Date Required",IF($D297="Shopping","Date Required",IF($D297="Small Value Procurement","Date Required",IF($D297="Lease of Venue","Date Required",IF($D297="Agency to Agency","Date Required",IF($D297="Direct Contracting","Date Required",IF($D297="Emergency Cases","Date Required",IF($D297=""," ","Check Mode of Proc"))))))))</f>
        <v/>
      </c>
      <c r="M297" s="12" t="str">
        <f t="shared" si="1161"/>
        <v/>
      </c>
      <c r="N297" s="28" t="str">
        <f t="shared" si="1161"/>
        <v/>
      </c>
      <c r="O297" s="28" t="str">
        <f t="shared" si="1161"/>
        <v/>
      </c>
      <c r="P297" s="28" t="str">
        <f t="shared" si="1161"/>
        <v/>
      </c>
      <c r="Q297" s="28" t="str">
        <f t="shared" si="1161"/>
        <v/>
      </c>
      <c r="R297" s="36" t="s">
        <v>38</v>
      </c>
      <c r="S297" s="37">
        <f t="shared" si="945"/>
        <v>0</v>
      </c>
      <c r="T297" s="41"/>
      <c r="U297" s="43"/>
      <c r="V297" s="37">
        <f t="shared" si="226"/>
        <v>0</v>
      </c>
      <c r="W297" s="41"/>
      <c r="X297" s="43"/>
      <c r="Y297" s="36" t="str">
        <f t="shared" ref="Y297:AE297" si="1162">IF($D297="Public Bidding","Date Required",IF($D297="Shopping","n/a",IF($D297="Small Value Procurement","n/a",IF($D297="Lease of Venue","n/a",IF($D297="Agency to Agency","n/a",IF($D297="Direct Contracting","n/a",IF($D297="Emergency Cases","n/a","Check Mode of Proc")))))))</f>
        <v>Check Mode of Proc</v>
      </c>
      <c r="Z297" s="36" t="str">
        <f t="shared" si="1162"/>
        <v>Check Mode of Proc</v>
      </c>
      <c r="AA297" s="36" t="str">
        <f t="shared" si="1162"/>
        <v>Check Mode of Proc</v>
      </c>
      <c r="AB297" s="36" t="str">
        <f t="shared" si="1162"/>
        <v>Check Mode of Proc</v>
      </c>
      <c r="AC297" s="36" t="str">
        <f t="shared" si="1162"/>
        <v>Check Mode of Proc</v>
      </c>
      <c r="AD297" s="36" t="str">
        <f t="shared" si="1162"/>
        <v>Check Mode of Proc</v>
      </c>
      <c r="AE297" s="36" t="str">
        <f t="shared" si="1162"/>
        <v>Check Mode of Proc</v>
      </c>
      <c r="AF297" s="50"/>
      <c r="AG297" s="64"/>
      <c r="AH297" s="12"/>
      <c r="AI297" s="18"/>
      <c r="AJ297" s="12"/>
      <c r="AK297" s="78"/>
      <c r="AL297" s="78"/>
      <c r="AM297" s="78"/>
      <c r="AN297" s="79"/>
      <c r="AO297" s="78"/>
      <c r="AP297" s="78"/>
      <c r="AQ297" s="78"/>
      <c r="AR297" s="78"/>
      <c r="AS297" s="78"/>
      <c r="AT297" s="78"/>
      <c r="AU297" s="78"/>
      <c r="AV297" s="78"/>
      <c r="AW297" s="78"/>
      <c r="AX297" s="83"/>
      <c r="AY297" s="78"/>
      <c r="AZ297" s="84"/>
      <c r="BA297" s="78"/>
      <c r="BB297" s="78"/>
      <c r="BC297" s="78"/>
    </row>
    <row r="298" spans="1:55" ht="39" customHeight="1">
      <c r="A298" s="10" t="str">
        <f>IF(C298=0,"  ",VLOOKUP(C298,CODES!$A$1:$B$143,2,FALSE))</f>
        <v/>
      </c>
      <c r="B298" s="18"/>
      <c r="C298" s="12"/>
      <c r="D298" s="16"/>
      <c r="E298" s="13" t="str">
        <f t="shared" ref="E298:H298" si="1163">IF($D298="Public Bidding","Date Required",IF($D298="Shopping","n/a",IF($D298="Small Value Procurement","n/a",IF($D298="Lease of Venue","n/a",IF($D298="Agency to Agency","n/a",IF($D298="Direct Contracting","n/a",IF($D298="Emergency Cases","n/a",IF($D298=""," ","Check Mode of Proc"))))))))</f>
        <v/>
      </c>
      <c r="F298" s="13" t="str">
        <f t="shared" si="1163"/>
        <v/>
      </c>
      <c r="G298" s="13" t="str">
        <f t="shared" si="1163"/>
        <v/>
      </c>
      <c r="H298" s="13" t="str">
        <f t="shared" si="1163"/>
        <v/>
      </c>
      <c r="I298" s="12" t="str">
        <f t="shared" ref="I298:J298" si="1164">IF($D298="Public Bidding","Date Required",IF($D298="Shopping","Date Required",IF($D298="Small Value Procurement","Date Required",IF($D298="Lease of Venue","Date Required",IF($D298="Agency to Agency","Date Required",IF($D298="Direct Contracting","Date Required",IF($D298="Emergency Cases","Date Required",IF($D298=""," ","Check Mode of Proc"))))))))</f>
        <v/>
      </c>
      <c r="J298" s="12" t="str">
        <f t="shared" si="1164"/>
        <v/>
      </c>
      <c r="K298" s="27" t="str">
        <f t="shared" si="1"/>
        <v/>
      </c>
      <c r="L298" s="12" t="str">
        <f t="shared" ref="L298:Q298" si="1165">IF($D298="Public Bidding","Date Required",IF($D298="Shopping","Date Required",IF($D298="Small Value Procurement","Date Required",IF($D298="Lease of Venue","Date Required",IF($D298="Agency to Agency","Date Required",IF($D298="Direct Contracting","Date Required",IF($D298="Emergency Cases","Date Required",IF($D298=""," ","Check Mode of Proc"))))))))</f>
        <v/>
      </c>
      <c r="M298" s="12" t="str">
        <f t="shared" si="1165"/>
        <v/>
      </c>
      <c r="N298" s="28" t="str">
        <f t="shared" si="1165"/>
        <v/>
      </c>
      <c r="O298" s="28" t="str">
        <f t="shared" si="1165"/>
        <v/>
      </c>
      <c r="P298" s="28" t="str">
        <f t="shared" si="1165"/>
        <v/>
      </c>
      <c r="Q298" s="28" t="str">
        <f t="shared" si="1165"/>
        <v/>
      </c>
      <c r="R298" s="36" t="s">
        <v>38</v>
      </c>
      <c r="S298" s="37">
        <f t="shared" si="945"/>
        <v>0</v>
      </c>
      <c r="T298" s="41"/>
      <c r="U298" s="43"/>
      <c r="V298" s="37">
        <f t="shared" si="226"/>
        <v>0</v>
      </c>
      <c r="W298" s="41"/>
      <c r="X298" s="43"/>
      <c r="Y298" s="36" t="str">
        <f t="shared" ref="Y298:AE298" si="1166">IF($D298="Public Bidding","Date Required",IF($D298="Shopping","n/a",IF($D298="Small Value Procurement","n/a",IF($D298="Lease of Venue","n/a",IF($D298="Agency to Agency","n/a",IF($D298="Direct Contracting","n/a",IF($D298="Emergency Cases","n/a","Check Mode of Proc")))))))</f>
        <v>Check Mode of Proc</v>
      </c>
      <c r="Z298" s="36" t="str">
        <f t="shared" si="1166"/>
        <v>Check Mode of Proc</v>
      </c>
      <c r="AA298" s="36" t="str">
        <f t="shared" si="1166"/>
        <v>Check Mode of Proc</v>
      </c>
      <c r="AB298" s="36" t="str">
        <f t="shared" si="1166"/>
        <v>Check Mode of Proc</v>
      </c>
      <c r="AC298" s="36" t="str">
        <f t="shared" si="1166"/>
        <v>Check Mode of Proc</v>
      </c>
      <c r="AD298" s="36" t="str">
        <f t="shared" si="1166"/>
        <v>Check Mode of Proc</v>
      </c>
      <c r="AE298" s="36" t="str">
        <f t="shared" si="1166"/>
        <v>Check Mode of Proc</v>
      </c>
      <c r="AF298" s="50"/>
      <c r="AG298" s="64"/>
      <c r="AH298" s="12"/>
      <c r="AI298" s="18"/>
      <c r="AJ298" s="12"/>
      <c r="AK298" s="78"/>
      <c r="AL298" s="78"/>
      <c r="AM298" s="78"/>
      <c r="AN298" s="79"/>
      <c r="AO298" s="78"/>
      <c r="AP298" s="78"/>
      <c r="AQ298" s="78"/>
      <c r="AR298" s="78"/>
      <c r="AS298" s="78"/>
      <c r="AT298" s="78"/>
      <c r="AU298" s="78"/>
      <c r="AV298" s="78"/>
      <c r="AW298" s="78"/>
      <c r="AX298" s="83"/>
      <c r="AY298" s="78"/>
      <c r="AZ298" s="84"/>
      <c r="BA298" s="78"/>
      <c r="BB298" s="78"/>
      <c r="BC298" s="78"/>
    </row>
    <row r="299" spans="1:55" ht="46.5" customHeight="1">
      <c r="A299" s="10" t="str">
        <f>IF(C299=0,"  ",VLOOKUP(C299,CODES!$A$1:$B$143,2,FALSE))</f>
        <v/>
      </c>
      <c r="B299" s="18"/>
      <c r="C299" s="12"/>
      <c r="D299" s="16"/>
      <c r="E299" s="13" t="str">
        <f t="shared" ref="E299:H299" si="1167">IF($D299="Public Bidding","Date Required",IF($D299="Shopping","n/a",IF($D299="Small Value Procurement","n/a",IF($D299="Lease of Venue","n/a",IF($D299="Agency to Agency","n/a",IF($D299="Direct Contracting","n/a",IF($D299="Emergency Cases","n/a",IF($D299=""," ","Check Mode of Proc"))))))))</f>
        <v/>
      </c>
      <c r="F299" s="13" t="str">
        <f t="shared" si="1167"/>
        <v/>
      </c>
      <c r="G299" s="13" t="str">
        <f t="shared" si="1167"/>
        <v/>
      </c>
      <c r="H299" s="13" t="str">
        <f t="shared" si="1167"/>
        <v/>
      </c>
      <c r="I299" s="12" t="str">
        <f t="shared" ref="I299:J299" si="1168">IF($D299="Public Bidding","Date Required",IF($D299="Shopping","Date Required",IF($D299="Small Value Procurement","Date Required",IF($D299="Lease of Venue","Date Required",IF($D299="Agency to Agency","Date Required",IF($D299="Direct Contracting","Date Required",IF($D299="Emergency Cases","Date Required",IF($D299=""," ","Check Mode of Proc"))))))))</f>
        <v/>
      </c>
      <c r="J299" s="12" t="str">
        <f t="shared" si="1168"/>
        <v/>
      </c>
      <c r="K299" s="27" t="str">
        <f t="shared" si="1"/>
        <v/>
      </c>
      <c r="L299" s="12" t="str">
        <f t="shared" ref="L299:Q299" si="1169">IF($D299="Public Bidding","Date Required",IF($D299="Shopping","Date Required",IF($D299="Small Value Procurement","Date Required",IF($D299="Lease of Venue","Date Required",IF($D299="Agency to Agency","Date Required",IF($D299="Direct Contracting","Date Required",IF($D299="Emergency Cases","Date Required",IF($D299=""," ","Check Mode of Proc"))))))))</f>
        <v/>
      </c>
      <c r="M299" s="12" t="str">
        <f t="shared" si="1169"/>
        <v/>
      </c>
      <c r="N299" s="28" t="str">
        <f t="shared" si="1169"/>
        <v/>
      </c>
      <c r="O299" s="28" t="str">
        <f t="shared" si="1169"/>
        <v/>
      </c>
      <c r="P299" s="28" t="str">
        <f t="shared" si="1169"/>
        <v/>
      </c>
      <c r="Q299" s="28" t="str">
        <f t="shared" si="1169"/>
        <v/>
      </c>
      <c r="R299" s="36" t="s">
        <v>38</v>
      </c>
      <c r="S299" s="37">
        <f t="shared" si="945"/>
        <v>0</v>
      </c>
      <c r="T299" s="41"/>
      <c r="U299" s="43"/>
      <c r="V299" s="37">
        <f t="shared" si="226"/>
        <v>0</v>
      </c>
      <c r="W299" s="41"/>
      <c r="X299" s="43"/>
      <c r="Y299" s="36" t="str">
        <f t="shared" ref="Y299:AE299" si="1170">IF($D299="Public Bidding","Date Required",IF($D299="Shopping","n/a",IF($D299="Small Value Procurement","n/a",IF($D299="Lease of Venue","n/a",IF($D299="Agency to Agency","n/a",IF($D299="Direct Contracting","n/a",IF($D299="Emergency Cases","n/a","Check Mode of Proc")))))))</f>
        <v>Check Mode of Proc</v>
      </c>
      <c r="Z299" s="36" t="str">
        <f t="shared" si="1170"/>
        <v>Check Mode of Proc</v>
      </c>
      <c r="AA299" s="36" t="str">
        <f t="shared" si="1170"/>
        <v>Check Mode of Proc</v>
      </c>
      <c r="AB299" s="36" t="str">
        <f t="shared" si="1170"/>
        <v>Check Mode of Proc</v>
      </c>
      <c r="AC299" s="36" t="str">
        <f t="shared" si="1170"/>
        <v>Check Mode of Proc</v>
      </c>
      <c r="AD299" s="36" t="str">
        <f t="shared" si="1170"/>
        <v>Check Mode of Proc</v>
      </c>
      <c r="AE299" s="36" t="str">
        <f t="shared" si="1170"/>
        <v>Check Mode of Proc</v>
      </c>
      <c r="AF299" s="50"/>
      <c r="AG299" s="64"/>
      <c r="AH299" s="12"/>
      <c r="AI299" s="18"/>
      <c r="AJ299" s="12"/>
      <c r="AK299" s="78"/>
      <c r="AL299" s="78"/>
      <c r="AM299" s="78"/>
      <c r="AN299" s="79"/>
      <c r="AO299" s="78"/>
      <c r="AP299" s="78"/>
      <c r="AQ299" s="78"/>
      <c r="AR299" s="78"/>
      <c r="AS299" s="78"/>
      <c r="AT299" s="78"/>
      <c r="AU299" s="78"/>
      <c r="AV299" s="78"/>
      <c r="AW299" s="78"/>
      <c r="AX299" s="83"/>
      <c r="AY299" s="78"/>
      <c r="AZ299" s="84"/>
      <c r="BA299" s="78"/>
      <c r="BB299" s="78"/>
      <c r="BC299" s="78"/>
    </row>
    <row r="300" spans="1:55" ht="39" customHeight="1">
      <c r="A300" s="10" t="str">
        <f>IF(C300=0,"  ",VLOOKUP(C300,CODES!$A$1:$B$143,2,FALSE))</f>
        <v/>
      </c>
      <c r="B300" s="18"/>
      <c r="C300" s="12"/>
      <c r="D300" s="16"/>
      <c r="E300" s="13" t="str">
        <f t="shared" ref="E300:H300" si="1171">IF($D300="Public Bidding","Date Required",IF($D300="Shopping","n/a",IF($D300="Small Value Procurement","n/a",IF($D300="Lease of Venue","n/a",IF($D300="Agency to Agency","n/a",IF($D300="Direct Contracting","n/a",IF($D300="Emergency Cases","n/a",IF($D300=""," ","Check Mode of Proc"))))))))</f>
        <v/>
      </c>
      <c r="F300" s="13" t="str">
        <f t="shared" si="1171"/>
        <v/>
      </c>
      <c r="G300" s="13" t="str">
        <f t="shared" si="1171"/>
        <v/>
      </c>
      <c r="H300" s="13" t="str">
        <f t="shared" si="1171"/>
        <v/>
      </c>
      <c r="I300" s="12" t="str">
        <f t="shared" ref="I300:J300" si="1172">IF($D300="Public Bidding","Date Required",IF($D300="Shopping","Date Required",IF($D300="Small Value Procurement","Date Required",IF($D300="Lease of Venue","Date Required",IF($D300="Agency to Agency","Date Required",IF($D300="Direct Contracting","Date Required",IF($D300="Emergency Cases","Date Required",IF($D300=""," ","Check Mode of Proc"))))))))</f>
        <v/>
      </c>
      <c r="J300" s="12" t="str">
        <f t="shared" si="1172"/>
        <v/>
      </c>
      <c r="K300" s="27" t="str">
        <f t="shared" si="1"/>
        <v/>
      </c>
      <c r="L300" s="12" t="str">
        <f t="shared" ref="L300:Q300" si="1173">IF($D300="Public Bidding","Date Required",IF($D300="Shopping","Date Required",IF($D300="Small Value Procurement","Date Required",IF($D300="Lease of Venue","Date Required",IF($D300="Agency to Agency","Date Required",IF($D300="Direct Contracting","Date Required",IF($D300="Emergency Cases","Date Required",IF($D300=""," ","Check Mode of Proc"))))))))</f>
        <v/>
      </c>
      <c r="M300" s="12" t="str">
        <f t="shared" si="1173"/>
        <v/>
      </c>
      <c r="N300" s="28" t="str">
        <f t="shared" si="1173"/>
        <v/>
      </c>
      <c r="O300" s="28" t="str">
        <f t="shared" si="1173"/>
        <v/>
      </c>
      <c r="P300" s="28" t="str">
        <f t="shared" si="1173"/>
        <v/>
      </c>
      <c r="Q300" s="28" t="str">
        <f t="shared" si="1173"/>
        <v/>
      </c>
      <c r="R300" s="36" t="s">
        <v>38</v>
      </c>
      <c r="S300" s="37">
        <f t="shared" si="945"/>
        <v>0</v>
      </c>
      <c r="T300" s="41"/>
      <c r="U300" s="43"/>
      <c r="V300" s="37">
        <f t="shared" si="226"/>
        <v>0</v>
      </c>
      <c r="W300" s="41"/>
      <c r="X300" s="43"/>
      <c r="Y300" s="36" t="str">
        <f t="shared" ref="Y300:AE300" si="1174">IF($D300="Public Bidding","Date Required",IF($D300="Shopping","n/a",IF($D300="Small Value Procurement","n/a",IF($D300="Lease of Venue","n/a",IF($D300="Agency to Agency","n/a",IF($D300="Direct Contracting","n/a",IF($D300="Emergency Cases","n/a","Check Mode of Proc")))))))</f>
        <v>Check Mode of Proc</v>
      </c>
      <c r="Z300" s="36" t="str">
        <f t="shared" si="1174"/>
        <v>Check Mode of Proc</v>
      </c>
      <c r="AA300" s="36" t="str">
        <f t="shared" si="1174"/>
        <v>Check Mode of Proc</v>
      </c>
      <c r="AB300" s="36" t="str">
        <f t="shared" si="1174"/>
        <v>Check Mode of Proc</v>
      </c>
      <c r="AC300" s="36" t="str">
        <f t="shared" si="1174"/>
        <v>Check Mode of Proc</v>
      </c>
      <c r="AD300" s="36" t="str">
        <f t="shared" si="1174"/>
        <v>Check Mode of Proc</v>
      </c>
      <c r="AE300" s="36" t="str">
        <f t="shared" si="1174"/>
        <v>Check Mode of Proc</v>
      </c>
      <c r="AF300" s="50"/>
      <c r="AG300" s="64"/>
      <c r="AH300" s="12"/>
      <c r="AI300" s="18"/>
      <c r="AJ300" s="12"/>
      <c r="AK300" s="78"/>
      <c r="AL300" s="78"/>
      <c r="AM300" s="78"/>
      <c r="AN300" s="79"/>
      <c r="AO300" s="78"/>
      <c r="AP300" s="78"/>
      <c r="AQ300" s="78"/>
      <c r="AR300" s="78"/>
      <c r="AS300" s="78"/>
      <c r="AT300" s="78"/>
      <c r="AU300" s="78"/>
      <c r="AV300" s="78"/>
      <c r="AW300" s="78"/>
      <c r="AX300" s="83"/>
      <c r="AY300" s="78"/>
      <c r="AZ300" s="84"/>
      <c r="BA300" s="78"/>
      <c r="BB300" s="78"/>
      <c r="BC300" s="78"/>
    </row>
    <row r="301" spans="1:55" ht="39" customHeight="1">
      <c r="A301" s="10" t="str">
        <f>IF(C301=0,"  ",VLOOKUP(C301,CODES!$A$1:$B$143,2,FALSE))</f>
        <v/>
      </c>
      <c r="B301" s="18"/>
      <c r="C301" s="12"/>
      <c r="D301" s="16"/>
      <c r="E301" s="13" t="str">
        <f t="shared" ref="E301:H301" si="1175">IF($D301="Public Bidding","Date Required",IF($D301="Shopping","n/a",IF($D301="Small Value Procurement","n/a",IF($D301="Lease of Venue","n/a",IF($D301="Agency to Agency","n/a",IF($D301="Direct Contracting","n/a",IF($D301="Emergency Cases","n/a",IF($D301=""," ","Check Mode of Proc"))))))))</f>
        <v/>
      </c>
      <c r="F301" s="13" t="str">
        <f t="shared" si="1175"/>
        <v/>
      </c>
      <c r="G301" s="13" t="str">
        <f t="shared" si="1175"/>
        <v/>
      </c>
      <c r="H301" s="13" t="str">
        <f t="shared" si="1175"/>
        <v/>
      </c>
      <c r="I301" s="12" t="str">
        <f t="shared" ref="I301:J301" si="1176">IF($D301="Public Bidding","Date Required",IF($D301="Shopping","Date Required",IF($D301="Small Value Procurement","Date Required",IF($D301="Lease of Venue","Date Required",IF($D301="Agency to Agency","Date Required",IF($D301="Direct Contracting","Date Required",IF($D301="Emergency Cases","Date Required",IF($D301=""," ","Check Mode of Proc"))))))))</f>
        <v/>
      </c>
      <c r="J301" s="12" t="str">
        <f t="shared" si="1176"/>
        <v/>
      </c>
      <c r="K301" s="27" t="str">
        <f t="shared" si="1"/>
        <v/>
      </c>
      <c r="L301" s="12" t="str">
        <f t="shared" ref="L301:Q301" si="1177">IF($D301="Public Bidding","Date Required",IF($D301="Shopping","Date Required",IF($D301="Small Value Procurement","Date Required",IF($D301="Lease of Venue","Date Required",IF($D301="Agency to Agency","Date Required",IF($D301="Direct Contracting","Date Required",IF($D301="Emergency Cases","Date Required",IF($D301=""," ","Check Mode of Proc"))))))))</f>
        <v/>
      </c>
      <c r="M301" s="12" t="str">
        <f t="shared" si="1177"/>
        <v/>
      </c>
      <c r="N301" s="28" t="str">
        <f t="shared" si="1177"/>
        <v/>
      </c>
      <c r="O301" s="28" t="str">
        <f t="shared" si="1177"/>
        <v/>
      </c>
      <c r="P301" s="28" t="str">
        <f t="shared" si="1177"/>
        <v/>
      </c>
      <c r="Q301" s="28" t="str">
        <f t="shared" si="1177"/>
        <v/>
      </c>
      <c r="R301" s="36" t="s">
        <v>38</v>
      </c>
      <c r="S301" s="37">
        <f t="shared" si="945"/>
        <v>0</v>
      </c>
      <c r="T301" s="41"/>
      <c r="U301" s="43"/>
      <c r="V301" s="37">
        <f t="shared" si="226"/>
        <v>0</v>
      </c>
      <c r="W301" s="41"/>
      <c r="X301" s="43"/>
      <c r="Y301" s="36" t="str">
        <f t="shared" ref="Y301:AE301" si="1178">IF($D301="Public Bidding","Date Required",IF($D301="Shopping","n/a",IF($D301="Small Value Procurement","n/a",IF($D301="Lease of Venue","n/a",IF($D301="Agency to Agency","n/a",IF($D301="Direct Contracting","n/a",IF($D301="Emergency Cases","n/a","Check Mode of Proc")))))))</f>
        <v>Check Mode of Proc</v>
      </c>
      <c r="Z301" s="36" t="str">
        <f t="shared" si="1178"/>
        <v>Check Mode of Proc</v>
      </c>
      <c r="AA301" s="36" t="str">
        <f t="shared" si="1178"/>
        <v>Check Mode of Proc</v>
      </c>
      <c r="AB301" s="36" t="str">
        <f t="shared" si="1178"/>
        <v>Check Mode of Proc</v>
      </c>
      <c r="AC301" s="36" t="str">
        <f t="shared" si="1178"/>
        <v>Check Mode of Proc</v>
      </c>
      <c r="AD301" s="36" t="str">
        <f t="shared" si="1178"/>
        <v>Check Mode of Proc</v>
      </c>
      <c r="AE301" s="36" t="str">
        <f t="shared" si="1178"/>
        <v>Check Mode of Proc</v>
      </c>
      <c r="AF301" s="50"/>
      <c r="AG301" s="64"/>
      <c r="AH301" s="12"/>
      <c r="AI301" s="18"/>
      <c r="AJ301" s="12"/>
      <c r="AK301" s="78"/>
      <c r="AL301" s="78"/>
      <c r="AM301" s="78"/>
      <c r="AN301" s="79"/>
      <c r="AO301" s="78"/>
      <c r="AP301" s="78"/>
      <c r="AQ301" s="78"/>
      <c r="AR301" s="78"/>
      <c r="AS301" s="78"/>
      <c r="AT301" s="78"/>
      <c r="AU301" s="78"/>
      <c r="AV301" s="78"/>
      <c r="AW301" s="78"/>
      <c r="AX301" s="83"/>
      <c r="AY301" s="78"/>
      <c r="AZ301" s="84"/>
      <c r="BA301" s="78"/>
      <c r="BB301" s="78"/>
      <c r="BC301" s="78"/>
    </row>
    <row r="302" spans="1:55" ht="39" customHeight="1">
      <c r="A302" s="10" t="str">
        <f>IF(C302=0,"  ",VLOOKUP(C302,CODES!$A$1:$B$143,2,FALSE))</f>
        <v/>
      </c>
      <c r="B302" s="18"/>
      <c r="C302" s="12"/>
      <c r="D302" s="16"/>
      <c r="E302" s="13" t="str">
        <f t="shared" ref="E302:H302" si="1179">IF($D302="Public Bidding","Date Required",IF($D302="Shopping","n/a",IF($D302="Small Value Procurement","n/a",IF($D302="Lease of Venue","n/a",IF($D302="Agency to Agency","n/a",IF($D302="Direct Contracting","n/a",IF($D302="Emergency Cases","n/a",IF($D302=""," ","Check Mode of Proc"))))))))</f>
        <v/>
      </c>
      <c r="F302" s="13" t="str">
        <f t="shared" si="1179"/>
        <v/>
      </c>
      <c r="G302" s="13" t="str">
        <f t="shared" si="1179"/>
        <v/>
      </c>
      <c r="H302" s="13" t="str">
        <f t="shared" si="1179"/>
        <v/>
      </c>
      <c r="I302" s="12" t="str">
        <f t="shared" ref="I302:J302" si="1180">IF($D302="Public Bidding","Date Required",IF($D302="Shopping","Date Required",IF($D302="Small Value Procurement","Date Required",IF($D302="Lease of Venue","Date Required",IF($D302="Agency to Agency","Date Required",IF($D302="Direct Contracting","Date Required",IF($D302="Emergency Cases","Date Required",IF($D302=""," ","Check Mode of Proc"))))))))</f>
        <v/>
      </c>
      <c r="J302" s="12" t="str">
        <f t="shared" si="1180"/>
        <v/>
      </c>
      <c r="K302" s="27" t="str">
        <f t="shared" si="1"/>
        <v/>
      </c>
      <c r="L302" s="12" t="str">
        <f t="shared" ref="L302:Q302" si="1181">IF($D302="Public Bidding","Date Required",IF($D302="Shopping","Date Required",IF($D302="Small Value Procurement","Date Required",IF($D302="Lease of Venue","Date Required",IF($D302="Agency to Agency","Date Required",IF($D302="Direct Contracting","Date Required",IF($D302="Emergency Cases","Date Required",IF($D302=""," ","Check Mode of Proc"))))))))</f>
        <v/>
      </c>
      <c r="M302" s="12" t="str">
        <f t="shared" si="1181"/>
        <v/>
      </c>
      <c r="N302" s="28" t="str">
        <f t="shared" si="1181"/>
        <v/>
      </c>
      <c r="O302" s="28" t="str">
        <f t="shared" si="1181"/>
        <v/>
      </c>
      <c r="P302" s="28" t="str">
        <f t="shared" si="1181"/>
        <v/>
      </c>
      <c r="Q302" s="28" t="str">
        <f t="shared" si="1181"/>
        <v/>
      </c>
      <c r="R302" s="36" t="s">
        <v>38</v>
      </c>
      <c r="S302" s="37">
        <f t="shared" si="945"/>
        <v>0</v>
      </c>
      <c r="T302" s="41"/>
      <c r="U302" s="43"/>
      <c r="V302" s="37">
        <f t="shared" si="226"/>
        <v>0</v>
      </c>
      <c r="W302" s="41"/>
      <c r="X302" s="43"/>
      <c r="Y302" s="36" t="str">
        <f t="shared" ref="Y302:AE302" si="1182">IF($D302="Public Bidding","Date Required",IF($D302="Shopping","n/a",IF($D302="Small Value Procurement","n/a",IF($D302="Lease of Venue","n/a",IF($D302="Agency to Agency","n/a",IF($D302="Direct Contracting","n/a",IF($D302="Emergency Cases","n/a","Check Mode of Proc")))))))</f>
        <v>Check Mode of Proc</v>
      </c>
      <c r="Z302" s="36" t="str">
        <f t="shared" si="1182"/>
        <v>Check Mode of Proc</v>
      </c>
      <c r="AA302" s="36" t="str">
        <f t="shared" si="1182"/>
        <v>Check Mode of Proc</v>
      </c>
      <c r="AB302" s="36" t="str">
        <f t="shared" si="1182"/>
        <v>Check Mode of Proc</v>
      </c>
      <c r="AC302" s="36" t="str">
        <f t="shared" si="1182"/>
        <v>Check Mode of Proc</v>
      </c>
      <c r="AD302" s="36" t="str">
        <f t="shared" si="1182"/>
        <v>Check Mode of Proc</v>
      </c>
      <c r="AE302" s="36" t="str">
        <f t="shared" si="1182"/>
        <v>Check Mode of Proc</v>
      </c>
      <c r="AF302" s="50"/>
      <c r="AG302" s="64"/>
      <c r="AH302" s="12"/>
      <c r="AI302" s="18"/>
      <c r="AJ302" s="12"/>
      <c r="AK302" s="78"/>
      <c r="AL302" s="78"/>
      <c r="AM302" s="78"/>
      <c r="AN302" s="79"/>
      <c r="AO302" s="78"/>
      <c r="AP302" s="78"/>
      <c r="AQ302" s="78"/>
      <c r="AR302" s="78"/>
      <c r="AS302" s="78"/>
      <c r="AT302" s="78"/>
      <c r="AU302" s="78"/>
      <c r="AV302" s="78"/>
      <c r="AW302" s="78"/>
      <c r="AX302" s="83"/>
      <c r="AY302" s="78"/>
      <c r="AZ302" s="84"/>
      <c r="BA302" s="78"/>
      <c r="BB302" s="78"/>
      <c r="BC302" s="78"/>
    </row>
    <row r="303" spans="1:55" ht="39" customHeight="1">
      <c r="A303" s="10" t="str">
        <f>IF(C303=0,"  ",VLOOKUP(C303,CODES!$A$1:$B$143,2,FALSE))</f>
        <v/>
      </c>
      <c r="B303" s="18"/>
      <c r="C303" s="12"/>
      <c r="D303" s="16"/>
      <c r="E303" s="13" t="str">
        <f t="shared" ref="E303:H303" si="1183">IF($D303="Public Bidding","Date Required",IF($D303="Shopping","n/a",IF($D303="Small Value Procurement","n/a",IF($D303="Lease of Venue","n/a",IF($D303="Agency to Agency","n/a",IF($D303="Direct Contracting","n/a",IF($D303="Emergency Cases","n/a",IF($D303=""," ","Check Mode of Proc"))))))))</f>
        <v/>
      </c>
      <c r="F303" s="13" t="str">
        <f t="shared" si="1183"/>
        <v/>
      </c>
      <c r="G303" s="13" t="str">
        <f t="shared" si="1183"/>
        <v/>
      </c>
      <c r="H303" s="13" t="str">
        <f t="shared" si="1183"/>
        <v/>
      </c>
      <c r="I303" s="12" t="str">
        <f t="shared" ref="I303:J303" si="1184">IF($D303="Public Bidding","Date Required",IF($D303="Shopping","Date Required",IF($D303="Small Value Procurement","Date Required",IF($D303="Lease of Venue","Date Required",IF($D303="Agency to Agency","Date Required",IF($D303="Direct Contracting","Date Required",IF($D303="Emergency Cases","Date Required",IF($D303=""," ","Check Mode of Proc"))))))))</f>
        <v/>
      </c>
      <c r="J303" s="12" t="str">
        <f t="shared" si="1184"/>
        <v/>
      </c>
      <c r="K303" s="27" t="str">
        <f t="shared" si="1"/>
        <v/>
      </c>
      <c r="L303" s="12" t="str">
        <f t="shared" ref="L303:Q303" si="1185">IF($D303="Public Bidding","Date Required",IF($D303="Shopping","Date Required",IF($D303="Small Value Procurement","Date Required",IF($D303="Lease of Venue","Date Required",IF($D303="Agency to Agency","Date Required",IF($D303="Direct Contracting","Date Required",IF($D303="Emergency Cases","Date Required",IF($D303=""," ","Check Mode of Proc"))))))))</f>
        <v/>
      </c>
      <c r="M303" s="12" t="str">
        <f t="shared" si="1185"/>
        <v/>
      </c>
      <c r="N303" s="28" t="str">
        <f t="shared" si="1185"/>
        <v/>
      </c>
      <c r="O303" s="28" t="str">
        <f t="shared" si="1185"/>
        <v/>
      </c>
      <c r="P303" s="28" t="str">
        <f t="shared" si="1185"/>
        <v/>
      </c>
      <c r="Q303" s="28" t="str">
        <f t="shared" si="1185"/>
        <v/>
      </c>
      <c r="R303" s="36" t="s">
        <v>38</v>
      </c>
      <c r="S303" s="37">
        <f t="shared" si="945"/>
        <v>0</v>
      </c>
      <c r="T303" s="41"/>
      <c r="U303" s="43"/>
      <c r="V303" s="37">
        <f t="shared" si="226"/>
        <v>0</v>
      </c>
      <c r="W303" s="41"/>
      <c r="X303" s="43"/>
      <c r="Y303" s="36" t="str">
        <f t="shared" ref="Y303:AE303" si="1186">IF($D303="Public Bidding","Date Required",IF($D303="Shopping","n/a",IF($D303="Small Value Procurement","n/a",IF($D303="Lease of Venue","n/a",IF($D303="Agency to Agency","n/a",IF($D303="Direct Contracting","n/a",IF($D303="Emergency Cases","n/a","Check Mode of Proc")))))))</f>
        <v>Check Mode of Proc</v>
      </c>
      <c r="Z303" s="36" t="str">
        <f t="shared" si="1186"/>
        <v>Check Mode of Proc</v>
      </c>
      <c r="AA303" s="36" t="str">
        <f t="shared" si="1186"/>
        <v>Check Mode of Proc</v>
      </c>
      <c r="AB303" s="36" t="str">
        <f t="shared" si="1186"/>
        <v>Check Mode of Proc</v>
      </c>
      <c r="AC303" s="36" t="str">
        <f t="shared" si="1186"/>
        <v>Check Mode of Proc</v>
      </c>
      <c r="AD303" s="36" t="str">
        <f t="shared" si="1186"/>
        <v>Check Mode of Proc</v>
      </c>
      <c r="AE303" s="36" t="str">
        <f t="shared" si="1186"/>
        <v>Check Mode of Proc</v>
      </c>
      <c r="AF303" s="50"/>
      <c r="AG303" s="64"/>
      <c r="AH303" s="12"/>
      <c r="AI303" s="18"/>
      <c r="AJ303" s="12"/>
      <c r="AK303" s="78"/>
      <c r="AL303" s="78"/>
      <c r="AM303" s="78"/>
      <c r="AN303" s="79"/>
      <c r="AO303" s="78"/>
      <c r="AP303" s="78"/>
      <c r="AQ303" s="78"/>
      <c r="AR303" s="78"/>
      <c r="AS303" s="78"/>
      <c r="AT303" s="78"/>
      <c r="AU303" s="78"/>
      <c r="AV303" s="78"/>
      <c r="AW303" s="78"/>
      <c r="AX303" s="83"/>
      <c r="AY303" s="78"/>
      <c r="AZ303" s="84"/>
      <c r="BA303" s="78"/>
      <c r="BB303" s="78"/>
      <c r="BC303" s="78"/>
    </row>
    <row r="304" spans="1:55" ht="42" customHeight="1">
      <c r="A304" s="10" t="str">
        <f>IF(C304=0,"  ",VLOOKUP(C304,CODES!$A$1:$B$143,2,FALSE))</f>
        <v/>
      </c>
      <c r="B304" s="18"/>
      <c r="C304" s="12"/>
      <c r="D304" s="16"/>
      <c r="E304" s="13" t="str">
        <f t="shared" ref="E304:H304" si="1187">IF($D304="Public Bidding","Date Required",IF($D304="Shopping","n/a",IF($D304="Small Value Procurement","n/a",IF($D304="Lease of Venue","n/a",IF($D304="Agency to Agency","n/a",IF($D304="Direct Contracting","n/a",IF($D304="Emergency Cases","n/a",IF($D304=""," ","Check Mode of Proc"))))))))</f>
        <v/>
      </c>
      <c r="F304" s="13" t="str">
        <f t="shared" si="1187"/>
        <v/>
      </c>
      <c r="G304" s="13" t="str">
        <f t="shared" si="1187"/>
        <v/>
      </c>
      <c r="H304" s="13" t="str">
        <f t="shared" si="1187"/>
        <v/>
      </c>
      <c r="I304" s="12" t="str">
        <f t="shared" ref="I304:J304" si="1188">IF($D304="Public Bidding","Date Required",IF($D304="Shopping","Date Required",IF($D304="Small Value Procurement","Date Required",IF($D304="Lease of Venue","Date Required",IF($D304="Agency to Agency","Date Required",IF($D304="Direct Contracting","Date Required",IF($D304="Emergency Cases","Date Required",IF($D304=""," ","Check Mode of Proc"))))))))</f>
        <v/>
      </c>
      <c r="J304" s="12" t="str">
        <f t="shared" si="1188"/>
        <v/>
      </c>
      <c r="K304" s="27" t="str">
        <f t="shared" si="1"/>
        <v/>
      </c>
      <c r="L304" s="12" t="str">
        <f t="shared" ref="L304:Q304" si="1189">IF($D304="Public Bidding","Date Required",IF($D304="Shopping","Date Required",IF($D304="Small Value Procurement","Date Required",IF($D304="Lease of Venue","Date Required",IF($D304="Agency to Agency","Date Required",IF($D304="Direct Contracting","Date Required",IF($D304="Emergency Cases","Date Required",IF($D304=""," ","Check Mode of Proc"))))))))</f>
        <v/>
      </c>
      <c r="M304" s="12" t="str">
        <f t="shared" si="1189"/>
        <v/>
      </c>
      <c r="N304" s="28" t="str">
        <f t="shared" si="1189"/>
        <v/>
      </c>
      <c r="O304" s="28" t="str">
        <f t="shared" si="1189"/>
        <v/>
      </c>
      <c r="P304" s="28" t="str">
        <f t="shared" si="1189"/>
        <v/>
      </c>
      <c r="Q304" s="28" t="str">
        <f t="shared" si="1189"/>
        <v/>
      </c>
      <c r="R304" s="36" t="s">
        <v>38</v>
      </c>
      <c r="S304" s="37">
        <f t="shared" si="945"/>
        <v>0</v>
      </c>
      <c r="T304" s="41"/>
      <c r="U304" s="43"/>
      <c r="V304" s="37">
        <f t="shared" si="226"/>
        <v>0</v>
      </c>
      <c r="W304" s="41"/>
      <c r="X304" s="43"/>
      <c r="Y304" s="36" t="str">
        <f t="shared" ref="Y304:AE304" si="1190">IF($D304="Public Bidding","Date Required",IF($D304="Shopping","n/a",IF($D304="Small Value Procurement","n/a",IF($D304="Lease of Venue","n/a",IF($D304="Agency to Agency","n/a",IF($D304="Direct Contracting","n/a",IF($D304="Emergency Cases","n/a","Check Mode of Proc")))))))</f>
        <v>Check Mode of Proc</v>
      </c>
      <c r="Z304" s="36" t="str">
        <f t="shared" si="1190"/>
        <v>Check Mode of Proc</v>
      </c>
      <c r="AA304" s="36" t="str">
        <f t="shared" si="1190"/>
        <v>Check Mode of Proc</v>
      </c>
      <c r="AB304" s="36" t="str">
        <f t="shared" si="1190"/>
        <v>Check Mode of Proc</v>
      </c>
      <c r="AC304" s="36" t="str">
        <f t="shared" si="1190"/>
        <v>Check Mode of Proc</v>
      </c>
      <c r="AD304" s="36" t="str">
        <f t="shared" si="1190"/>
        <v>Check Mode of Proc</v>
      </c>
      <c r="AE304" s="36" t="str">
        <f t="shared" si="1190"/>
        <v>Check Mode of Proc</v>
      </c>
      <c r="AF304" s="50"/>
      <c r="AG304" s="64"/>
      <c r="AH304" s="12"/>
      <c r="AI304" s="18"/>
      <c r="AJ304" s="12"/>
      <c r="AK304" s="78"/>
      <c r="AL304" s="78"/>
      <c r="AM304" s="78"/>
      <c r="AN304" s="79"/>
      <c r="AO304" s="78"/>
      <c r="AP304" s="78"/>
      <c r="AQ304" s="78"/>
      <c r="AR304" s="78"/>
      <c r="AS304" s="78"/>
      <c r="AT304" s="78"/>
      <c r="AU304" s="78"/>
      <c r="AV304" s="78"/>
      <c r="AW304" s="78"/>
      <c r="AX304" s="83"/>
      <c r="AY304" s="78"/>
      <c r="AZ304" s="84"/>
      <c r="BA304" s="78"/>
      <c r="BB304" s="78"/>
      <c r="BC304" s="78"/>
    </row>
    <row r="305" spans="1:55" ht="57.75" customHeight="1">
      <c r="A305" s="10" t="str">
        <f>IF(C305=0,"  ",VLOOKUP(C305,CODES!$A$1:$B$143,2,FALSE))</f>
        <v/>
      </c>
      <c r="B305" s="18"/>
      <c r="C305" s="12"/>
      <c r="D305" s="16"/>
      <c r="E305" s="13" t="str">
        <f t="shared" ref="E305:H305" si="1191">IF($D305="Public Bidding","Date Required",IF($D305="Shopping","n/a",IF($D305="Small Value Procurement","n/a",IF($D305="Lease of Venue","n/a",IF($D305="Agency to Agency","n/a",IF($D305="Direct Contracting","n/a",IF($D305="Emergency Cases","n/a",IF($D305=""," ","Check Mode of Proc"))))))))</f>
        <v/>
      </c>
      <c r="F305" s="13" t="str">
        <f t="shared" si="1191"/>
        <v/>
      </c>
      <c r="G305" s="13" t="str">
        <f t="shared" si="1191"/>
        <v/>
      </c>
      <c r="H305" s="13" t="str">
        <f t="shared" si="1191"/>
        <v/>
      </c>
      <c r="I305" s="12" t="str">
        <f t="shared" ref="I305:J305" si="1192">IF($D305="Public Bidding","Date Required",IF($D305="Shopping","Date Required",IF($D305="Small Value Procurement","Date Required",IF($D305="Lease of Venue","Date Required",IF($D305="Agency to Agency","Date Required",IF($D305="Direct Contracting","Date Required",IF($D305="Emergency Cases","Date Required",IF($D305=""," ","Check Mode of Proc"))))))))</f>
        <v/>
      </c>
      <c r="J305" s="12" t="str">
        <f t="shared" si="1192"/>
        <v/>
      </c>
      <c r="K305" s="27" t="str">
        <f t="shared" si="1"/>
        <v/>
      </c>
      <c r="L305" s="12" t="str">
        <f t="shared" ref="L305:Q305" si="1193">IF($D305="Public Bidding","Date Required",IF($D305="Shopping","Date Required",IF($D305="Small Value Procurement","Date Required",IF($D305="Lease of Venue","Date Required",IF($D305="Agency to Agency","Date Required",IF($D305="Direct Contracting","Date Required",IF($D305="Emergency Cases","Date Required",IF($D305=""," ","Check Mode of Proc"))))))))</f>
        <v/>
      </c>
      <c r="M305" s="12" t="str">
        <f t="shared" si="1193"/>
        <v/>
      </c>
      <c r="N305" s="28" t="str">
        <f t="shared" si="1193"/>
        <v/>
      </c>
      <c r="O305" s="28" t="str">
        <f t="shared" si="1193"/>
        <v/>
      </c>
      <c r="P305" s="28" t="str">
        <f t="shared" si="1193"/>
        <v/>
      </c>
      <c r="Q305" s="28" t="str">
        <f t="shared" si="1193"/>
        <v/>
      </c>
      <c r="R305" s="36" t="s">
        <v>38</v>
      </c>
      <c r="S305" s="37">
        <f t="shared" si="945"/>
        <v>0</v>
      </c>
      <c r="T305" s="41"/>
      <c r="U305" s="43"/>
      <c r="V305" s="37">
        <f t="shared" si="226"/>
        <v>0</v>
      </c>
      <c r="W305" s="41"/>
      <c r="X305" s="43"/>
      <c r="Y305" s="36" t="str">
        <f t="shared" ref="Y305:AE305" si="1194">IF($D305="Public Bidding","Date Required",IF($D305="Shopping","n/a",IF($D305="Small Value Procurement","n/a",IF($D305="Lease of Venue","n/a",IF($D305="Agency to Agency","n/a",IF($D305="Direct Contracting","n/a",IF($D305="Emergency Cases","n/a","Check Mode of Proc")))))))</f>
        <v>Check Mode of Proc</v>
      </c>
      <c r="Z305" s="36" t="str">
        <f t="shared" si="1194"/>
        <v>Check Mode of Proc</v>
      </c>
      <c r="AA305" s="36" t="str">
        <f t="shared" si="1194"/>
        <v>Check Mode of Proc</v>
      </c>
      <c r="AB305" s="36" t="str">
        <f t="shared" si="1194"/>
        <v>Check Mode of Proc</v>
      </c>
      <c r="AC305" s="36" t="str">
        <f t="shared" si="1194"/>
        <v>Check Mode of Proc</v>
      </c>
      <c r="AD305" s="36" t="str">
        <f t="shared" si="1194"/>
        <v>Check Mode of Proc</v>
      </c>
      <c r="AE305" s="36" t="str">
        <f t="shared" si="1194"/>
        <v>Check Mode of Proc</v>
      </c>
      <c r="AF305" s="50"/>
      <c r="AG305" s="64"/>
      <c r="AH305" s="12"/>
      <c r="AI305" s="18"/>
      <c r="AJ305" s="12"/>
      <c r="AK305" s="78"/>
      <c r="AL305" s="78"/>
      <c r="AM305" s="78"/>
      <c r="AN305" s="79"/>
      <c r="AO305" s="78"/>
      <c r="AP305" s="78"/>
      <c r="AQ305" s="78"/>
      <c r="AR305" s="78"/>
      <c r="AS305" s="78"/>
      <c r="AT305" s="78"/>
      <c r="AU305" s="78"/>
      <c r="AV305" s="78"/>
      <c r="AW305" s="78"/>
      <c r="AX305" s="83"/>
      <c r="AY305" s="78"/>
      <c r="AZ305" s="84"/>
      <c r="BA305" s="78"/>
      <c r="BB305" s="78"/>
      <c r="BC305" s="78"/>
    </row>
    <row r="306" spans="1:55" ht="39" customHeight="1">
      <c r="A306" s="10" t="str">
        <f>IF(C306=0,"  ",VLOOKUP(C306,CODES!$A$1:$B$143,2,FALSE))</f>
        <v/>
      </c>
      <c r="B306" s="18"/>
      <c r="C306" s="12"/>
      <c r="D306" s="16"/>
      <c r="E306" s="13" t="str">
        <f t="shared" ref="E306:H306" si="1195">IF($D306="Public Bidding","Date Required",IF($D306="Shopping","n/a",IF($D306="Small Value Procurement","n/a",IF($D306="Lease of Venue","n/a",IF($D306="Agency to Agency","n/a",IF($D306="Direct Contracting","n/a",IF($D306="Emergency Cases","n/a",IF($D306=""," ","Check Mode of Proc"))))))))</f>
        <v/>
      </c>
      <c r="F306" s="13" t="str">
        <f t="shared" si="1195"/>
        <v/>
      </c>
      <c r="G306" s="13" t="str">
        <f t="shared" si="1195"/>
        <v/>
      </c>
      <c r="H306" s="13" t="str">
        <f t="shared" si="1195"/>
        <v/>
      </c>
      <c r="I306" s="12" t="str">
        <f t="shared" ref="I306:J306" si="1196">IF($D306="Public Bidding","Date Required",IF($D306="Shopping","Date Required",IF($D306="Small Value Procurement","Date Required",IF($D306="Lease of Venue","Date Required",IF($D306="Agency to Agency","Date Required",IF($D306="Direct Contracting","Date Required",IF($D306="Emergency Cases","Date Required",IF($D306=""," ","Check Mode of Proc"))))))))</f>
        <v/>
      </c>
      <c r="J306" s="12" t="str">
        <f t="shared" si="1196"/>
        <v/>
      </c>
      <c r="K306" s="27" t="str">
        <f t="shared" si="1"/>
        <v/>
      </c>
      <c r="L306" s="12" t="str">
        <f t="shared" ref="L306:Q306" si="1197">IF($D306="Public Bidding","Date Required",IF($D306="Shopping","Date Required",IF($D306="Small Value Procurement","Date Required",IF($D306="Lease of Venue","Date Required",IF($D306="Agency to Agency","Date Required",IF($D306="Direct Contracting","Date Required",IF($D306="Emergency Cases","Date Required",IF($D306=""," ","Check Mode of Proc"))))))))</f>
        <v/>
      </c>
      <c r="M306" s="12" t="str">
        <f t="shared" si="1197"/>
        <v/>
      </c>
      <c r="N306" s="28" t="str">
        <f t="shared" si="1197"/>
        <v/>
      </c>
      <c r="O306" s="28" t="str">
        <f t="shared" si="1197"/>
        <v/>
      </c>
      <c r="P306" s="28" t="str">
        <f t="shared" si="1197"/>
        <v/>
      </c>
      <c r="Q306" s="28" t="str">
        <f t="shared" si="1197"/>
        <v/>
      </c>
      <c r="R306" s="36" t="s">
        <v>38</v>
      </c>
      <c r="S306" s="37">
        <f t="shared" si="945"/>
        <v>0</v>
      </c>
      <c r="T306" s="41"/>
      <c r="U306" s="43"/>
      <c r="V306" s="37">
        <f t="shared" si="226"/>
        <v>0</v>
      </c>
      <c r="W306" s="41"/>
      <c r="X306" s="43"/>
      <c r="Y306" s="36" t="str">
        <f t="shared" ref="Y306:AE306" si="1198">IF($D306="Public Bidding","Date Required",IF($D306="Shopping","n/a",IF($D306="Small Value Procurement","n/a",IF($D306="Lease of Venue","n/a",IF($D306="Agency to Agency","n/a",IF($D306="Direct Contracting","n/a",IF($D306="Emergency Cases","n/a","Check Mode of Proc")))))))</f>
        <v>Check Mode of Proc</v>
      </c>
      <c r="Z306" s="36" t="str">
        <f t="shared" si="1198"/>
        <v>Check Mode of Proc</v>
      </c>
      <c r="AA306" s="36" t="str">
        <f t="shared" si="1198"/>
        <v>Check Mode of Proc</v>
      </c>
      <c r="AB306" s="36" t="str">
        <f t="shared" si="1198"/>
        <v>Check Mode of Proc</v>
      </c>
      <c r="AC306" s="36" t="str">
        <f t="shared" si="1198"/>
        <v>Check Mode of Proc</v>
      </c>
      <c r="AD306" s="36" t="str">
        <f t="shared" si="1198"/>
        <v>Check Mode of Proc</v>
      </c>
      <c r="AE306" s="36" t="str">
        <f t="shared" si="1198"/>
        <v>Check Mode of Proc</v>
      </c>
      <c r="AF306" s="50"/>
      <c r="AG306" s="64"/>
      <c r="AH306" s="12"/>
      <c r="AI306" s="18"/>
      <c r="AJ306" s="12"/>
      <c r="AK306" s="78"/>
      <c r="AL306" s="78"/>
      <c r="AM306" s="78"/>
      <c r="AN306" s="79"/>
      <c r="AO306" s="78"/>
      <c r="AP306" s="78"/>
      <c r="AQ306" s="78"/>
      <c r="AR306" s="78"/>
      <c r="AS306" s="78"/>
      <c r="AT306" s="78"/>
      <c r="AU306" s="78"/>
      <c r="AV306" s="78"/>
      <c r="AW306" s="78"/>
      <c r="AX306" s="83"/>
      <c r="AY306" s="78"/>
      <c r="AZ306" s="84"/>
      <c r="BA306" s="78"/>
      <c r="BB306" s="78"/>
      <c r="BC306" s="78"/>
    </row>
    <row r="307" spans="1:55" ht="39" customHeight="1">
      <c r="A307" s="10" t="str">
        <f>IF(C307=0,"  ",VLOOKUP(C307,CODES!$A$1:$B$143,2,FALSE))</f>
        <v/>
      </c>
      <c r="B307" s="18"/>
      <c r="C307" s="12"/>
      <c r="D307" s="16"/>
      <c r="E307" s="13" t="str">
        <f t="shared" ref="E307:H307" si="1199">IF($D307="Public Bidding","Date Required",IF($D307="Shopping","n/a",IF($D307="Small Value Procurement","n/a",IF($D307="Lease of Venue","n/a",IF($D307="Agency to Agency","n/a",IF($D307="Direct Contracting","n/a",IF($D307="Emergency Cases","n/a",IF($D307=""," ","Check Mode of Proc"))))))))</f>
        <v/>
      </c>
      <c r="F307" s="13" t="str">
        <f t="shared" si="1199"/>
        <v/>
      </c>
      <c r="G307" s="13" t="str">
        <f t="shared" si="1199"/>
        <v/>
      </c>
      <c r="H307" s="13" t="str">
        <f t="shared" si="1199"/>
        <v/>
      </c>
      <c r="I307" s="12" t="str">
        <f t="shared" ref="I307:J307" si="1200">IF($D307="Public Bidding","Date Required",IF($D307="Shopping","Date Required",IF($D307="Small Value Procurement","Date Required",IF($D307="Lease of Venue","Date Required",IF($D307="Agency to Agency","Date Required",IF($D307="Direct Contracting","Date Required",IF($D307="Emergency Cases","Date Required",IF($D307=""," ","Check Mode of Proc"))))))))</f>
        <v/>
      </c>
      <c r="J307" s="12" t="str">
        <f t="shared" si="1200"/>
        <v/>
      </c>
      <c r="K307" s="27" t="str">
        <f t="shared" si="1"/>
        <v/>
      </c>
      <c r="L307" s="12" t="str">
        <f t="shared" ref="L307:Q307" si="1201">IF($D307="Public Bidding","Date Required",IF($D307="Shopping","Date Required",IF($D307="Small Value Procurement","Date Required",IF($D307="Lease of Venue","Date Required",IF($D307="Agency to Agency","Date Required",IF($D307="Direct Contracting","Date Required",IF($D307="Emergency Cases","Date Required",IF($D307=""," ","Check Mode of Proc"))))))))</f>
        <v/>
      </c>
      <c r="M307" s="12" t="str">
        <f t="shared" si="1201"/>
        <v/>
      </c>
      <c r="N307" s="28" t="str">
        <f t="shared" si="1201"/>
        <v/>
      </c>
      <c r="O307" s="28" t="str">
        <f t="shared" si="1201"/>
        <v/>
      </c>
      <c r="P307" s="28" t="str">
        <f t="shared" si="1201"/>
        <v/>
      </c>
      <c r="Q307" s="28" t="str">
        <f t="shared" si="1201"/>
        <v/>
      </c>
      <c r="R307" s="36" t="s">
        <v>38</v>
      </c>
      <c r="S307" s="37">
        <f t="shared" si="945"/>
        <v>0</v>
      </c>
      <c r="T307" s="41"/>
      <c r="U307" s="43"/>
      <c r="V307" s="37">
        <f t="shared" si="226"/>
        <v>0</v>
      </c>
      <c r="W307" s="41"/>
      <c r="X307" s="43"/>
      <c r="Y307" s="36" t="str">
        <f t="shared" ref="Y307:AE307" si="1202">IF($D307="Public Bidding","Date Required",IF($D307="Shopping","n/a",IF($D307="Small Value Procurement","n/a",IF($D307="Lease of Venue","n/a",IF($D307="Agency to Agency","n/a",IF($D307="Direct Contracting","n/a",IF($D307="Emergency Cases","n/a","Check Mode of Proc")))))))</f>
        <v>Check Mode of Proc</v>
      </c>
      <c r="Z307" s="36" t="str">
        <f t="shared" si="1202"/>
        <v>Check Mode of Proc</v>
      </c>
      <c r="AA307" s="36" t="str">
        <f t="shared" si="1202"/>
        <v>Check Mode of Proc</v>
      </c>
      <c r="AB307" s="36" t="str">
        <f t="shared" si="1202"/>
        <v>Check Mode of Proc</v>
      </c>
      <c r="AC307" s="36" t="str">
        <f t="shared" si="1202"/>
        <v>Check Mode of Proc</v>
      </c>
      <c r="AD307" s="36" t="str">
        <f t="shared" si="1202"/>
        <v>Check Mode of Proc</v>
      </c>
      <c r="AE307" s="36" t="str">
        <f t="shared" si="1202"/>
        <v>Check Mode of Proc</v>
      </c>
      <c r="AF307" s="50"/>
      <c r="AG307" s="64"/>
      <c r="AH307" s="12"/>
      <c r="AI307" s="18"/>
      <c r="AJ307" s="12"/>
      <c r="AK307" s="78"/>
      <c r="AL307" s="78"/>
      <c r="AM307" s="78"/>
      <c r="AN307" s="79"/>
      <c r="AO307" s="78"/>
      <c r="AP307" s="78"/>
      <c r="AQ307" s="78"/>
      <c r="AR307" s="78"/>
      <c r="AS307" s="78"/>
      <c r="AT307" s="78"/>
      <c r="AU307" s="78"/>
      <c r="AV307" s="78"/>
      <c r="AW307" s="78"/>
      <c r="AX307" s="83"/>
      <c r="AY307" s="78"/>
      <c r="AZ307" s="84"/>
      <c r="BA307" s="78"/>
      <c r="BB307" s="78"/>
      <c r="BC307" s="78"/>
    </row>
    <row r="308" spans="1:55" ht="39" customHeight="1">
      <c r="A308" s="10" t="str">
        <f>IF(C308=0,"  ",VLOOKUP(C308,CODES!$A$1:$B$143,2,FALSE))</f>
        <v/>
      </c>
      <c r="B308" s="18"/>
      <c r="C308" s="12"/>
      <c r="D308" s="16"/>
      <c r="E308" s="13" t="str">
        <f t="shared" ref="E308:H308" si="1203">IF($D308="Public Bidding","Date Required",IF($D308="Shopping","n/a",IF($D308="Small Value Procurement","n/a",IF($D308="Lease of Venue","n/a",IF($D308="Agency to Agency","n/a",IF($D308="Direct Contracting","n/a",IF($D308="Emergency Cases","n/a",IF($D308=""," ","Check Mode of Proc"))))))))</f>
        <v/>
      </c>
      <c r="F308" s="13" t="str">
        <f t="shared" si="1203"/>
        <v/>
      </c>
      <c r="G308" s="13" t="str">
        <f t="shared" si="1203"/>
        <v/>
      </c>
      <c r="H308" s="13" t="str">
        <f t="shared" si="1203"/>
        <v/>
      </c>
      <c r="I308" s="12" t="str">
        <f t="shared" ref="I308:J308" si="1204">IF($D308="Public Bidding","Date Required",IF($D308="Shopping","Date Required",IF($D308="Small Value Procurement","Date Required",IF($D308="Lease of Venue","Date Required",IF($D308="Agency to Agency","Date Required",IF($D308="Direct Contracting","Date Required",IF($D308="Emergency Cases","Date Required",IF($D308=""," ","Check Mode of Proc"))))))))</f>
        <v/>
      </c>
      <c r="J308" s="12" t="str">
        <f t="shared" si="1204"/>
        <v/>
      </c>
      <c r="K308" s="27" t="str">
        <f t="shared" si="1"/>
        <v/>
      </c>
      <c r="L308" s="12" t="str">
        <f t="shared" ref="L308:Q308" si="1205">IF($D308="Public Bidding","Date Required",IF($D308="Shopping","Date Required",IF($D308="Small Value Procurement","Date Required",IF($D308="Lease of Venue","Date Required",IF($D308="Agency to Agency","Date Required",IF($D308="Direct Contracting","Date Required",IF($D308="Emergency Cases","Date Required",IF($D308=""," ","Check Mode of Proc"))))))))</f>
        <v/>
      </c>
      <c r="M308" s="12" t="str">
        <f t="shared" si="1205"/>
        <v/>
      </c>
      <c r="N308" s="28" t="str">
        <f t="shared" si="1205"/>
        <v/>
      </c>
      <c r="O308" s="28" t="str">
        <f t="shared" si="1205"/>
        <v/>
      </c>
      <c r="P308" s="28" t="str">
        <f t="shared" si="1205"/>
        <v/>
      </c>
      <c r="Q308" s="28" t="str">
        <f t="shared" si="1205"/>
        <v/>
      </c>
      <c r="R308" s="36" t="s">
        <v>38</v>
      </c>
      <c r="S308" s="37">
        <f t="shared" si="945"/>
        <v>0</v>
      </c>
      <c r="T308" s="41"/>
      <c r="U308" s="43"/>
      <c r="V308" s="37">
        <f t="shared" si="226"/>
        <v>0</v>
      </c>
      <c r="W308" s="41"/>
      <c r="X308" s="43"/>
      <c r="Y308" s="36" t="str">
        <f t="shared" ref="Y308:AE308" si="1206">IF($D308="Public Bidding","Date Required",IF($D308="Shopping","n/a",IF($D308="Small Value Procurement","n/a",IF($D308="Lease of Venue","n/a",IF($D308="Agency to Agency","n/a",IF($D308="Direct Contracting","n/a",IF($D308="Emergency Cases","n/a","Check Mode of Proc")))))))</f>
        <v>Check Mode of Proc</v>
      </c>
      <c r="Z308" s="36" t="str">
        <f t="shared" si="1206"/>
        <v>Check Mode of Proc</v>
      </c>
      <c r="AA308" s="36" t="str">
        <f t="shared" si="1206"/>
        <v>Check Mode of Proc</v>
      </c>
      <c r="AB308" s="36" t="str">
        <f t="shared" si="1206"/>
        <v>Check Mode of Proc</v>
      </c>
      <c r="AC308" s="36" t="str">
        <f t="shared" si="1206"/>
        <v>Check Mode of Proc</v>
      </c>
      <c r="AD308" s="36" t="str">
        <f t="shared" si="1206"/>
        <v>Check Mode of Proc</v>
      </c>
      <c r="AE308" s="36" t="str">
        <f t="shared" si="1206"/>
        <v>Check Mode of Proc</v>
      </c>
      <c r="AF308" s="50"/>
      <c r="AG308" s="64"/>
      <c r="AH308" s="12"/>
      <c r="AI308" s="18"/>
      <c r="AJ308" s="12"/>
      <c r="AK308" s="78"/>
      <c r="AL308" s="78"/>
      <c r="AM308" s="78"/>
      <c r="AN308" s="79"/>
      <c r="AO308" s="78"/>
      <c r="AP308" s="78"/>
      <c r="AQ308" s="78"/>
      <c r="AR308" s="78"/>
      <c r="AS308" s="78"/>
      <c r="AT308" s="78"/>
      <c r="AU308" s="78"/>
      <c r="AV308" s="78"/>
      <c r="AW308" s="78"/>
      <c r="AX308" s="83"/>
      <c r="AY308" s="78"/>
      <c r="AZ308" s="84"/>
      <c r="BA308" s="78"/>
      <c r="BB308" s="78"/>
      <c r="BC308" s="78"/>
    </row>
    <row r="309" spans="1:55" ht="39" customHeight="1">
      <c r="A309" s="10" t="str">
        <f>IF(C309=0,"  ",VLOOKUP(C309,CODES!$A$1:$B$143,2,FALSE))</f>
        <v/>
      </c>
      <c r="B309" s="18"/>
      <c r="C309" s="12"/>
      <c r="D309" s="16"/>
      <c r="E309" s="13" t="str">
        <f t="shared" ref="E309:H309" si="1207">IF($D309="Public Bidding","Date Required",IF($D309="Shopping","n/a",IF($D309="Small Value Procurement","n/a",IF($D309="Lease of Venue","n/a",IF($D309="Agency to Agency","n/a",IF($D309="Direct Contracting","n/a",IF($D309="Emergency Cases","n/a",IF($D309=""," ","Check Mode of Proc"))))))))</f>
        <v/>
      </c>
      <c r="F309" s="13" t="str">
        <f t="shared" si="1207"/>
        <v/>
      </c>
      <c r="G309" s="13" t="str">
        <f t="shared" si="1207"/>
        <v/>
      </c>
      <c r="H309" s="13" t="str">
        <f t="shared" si="1207"/>
        <v/>
      </c>
      <c r="I309" s="12" t="str">
        <f t="shared" ref="I309:J309" si="1208">IF($D309="Public Bidding","Date Required",IF($D309="Shopping","Date Required",IF($D309="Small Value Procurement","Date Required",IF($D309="Lease of Venue","Date Required",IF($D309="Agency to Agency","Date Required",IF($D309="Direct Contracting","Date Required",IF($D309="Emergency Cases","Date Required",IF($D309=""," ","Check Mode of Proc"))))))))</f>
        <v/>
      </c>
      <c r="J309" s="12" t="str">
        <f t="shared" si="1208"/>
        <v/>
      </c>
      <c r="K309" s="27" t="str">
        <f t="shared" si="1"/>
        <v/>
      </c>
      <c r="L309" s="12" t="str">
        <f t="shared" ref="L309:Q309" si="1209">IF($D309="Public Bidding","Date Required",IF($D309="Shopping","Date Required",IF($D309="Small Value Procurement","Date Required",IF($D309="Lease of Venue","Date Required",IF($D309="Agency to Agency","Date Required",IF($D309="Direct Contracting","Date Required",IF($D309="Emergency Cases","Date Required",IF($D309=""," ","Check Mode of Proc"))))))))</f>
        <v/>
      </c>
      <c r="M309" s="12" t="str">
        <f t="shared" si="1209"/>
        <v/>
      </c>
      <c r="N309" s="28" t="str">
        <f t="shared" si="1209"/>
        <v/>
      </c>
      <c r="O309" s="28" t="str">
        <f t="shared" si="1209"/>
        <v/>
      </c>
      <c r="P309" s="28" t="str">
        <f t="shared" si="1209"/>
        <v/>
      </c>
      <c r="Q309" s="28" t="str">
        <f t="shared" si="1209"/>
        <v/>
      </c>
      <c r="R309" s="36" t="s">
        <v>38</v>
      </c>
      <c r="S309" s="37">
        <f t="shared" si="945"/>
        <v>0</v>
      </c>
      <c r="T309" s="41"/>
      <c r="U309" s="43"/>
      <c r="V309" s="37">
        <f t="shared" si="226"/>
        <v>0</v>
      </c>
      <c r="W309" s="41"/>
      <c r="X309" s="43"/>
      <c r="Y309" s="36" t="str">
        <f t="shared" ref="Y309:AE309" si="1210">IF($D309="Public Bidding","Date Required",IF($D309="Shopping","n/a",IF($D309="Small Value Procurement","n/a",IF($D309="Lease of Venue","n/a",IF($D309="Agency to Agency","n/a",IF($D309="Direct Contracting","n/a",IF($D309="Emergency Cases","n/a","Check Mode of Proc")))))))</f>
        <v>Check Mode of Proc</v>
      </c>
      <c r="Z309" s="36" t="str">
        <f t="shared" si="1210"/>
        <v>Check Mode of Proc</v>
      </c>
      <c r="AA309" s="36" t="str">
        <f t="shared" si="1210"/>
        <v>Check Mode of Proc</v>
      </c>
      <c r="AB309" s="36" t="str">
        <f t="shared" si="1210"/>
        <v>Check Mode of Proc</v>
      </c>
      <c r="AC309" s="36" t="str">
        <f t="shared" si="1210"/>
        <v>Check Mode of Proc</v>
      </c>
      <c r="AD309" s="36" t="str">
        <f t="shared" si="1210"/>
        <v>Check Mode of Proc</v>
      </c>
      <c r="AE309" s="36" t="str">
        <f t="shared" si="1210"/>
        <v>Check Mode of Proc</v>
      </c>
      <c r="AF309" s="50"/>
      <c r="AG309" s="64"/>
      <c r="AH309" s="12"/>
      <c r="AI309" s="18"/>
      <c r="AJ309" s="12"/>
      <c r="AK309" s="78"/>
      <c r="AL309" s="78"/>
      <c r="AM309" s="78"/>
      <c r="AN309" s="79"/>
      <c r="AO309" s="78"/>
      <c r="AP309" s="78"/>
      <c r="AQ309" s="78"/>
      <c r="AR309" s="78"/>
      <c r="AS309" s="78"/>
      <c r="AT309" s="78"/>
      <c r="AU309" s="78"/>
      <c r="AV309" s="78"/>
      <c r="AW309" s="78"/>
      <c r="AX309" s="83"/>
      <c r="AY309" s="78"/>
      <c r="AZ309" s="84"/>
      <c r="BA309" s="78"/>
      <c r="BB309" s="78"/>
      <c r="BC309" s="78"/>
    </row>
    <row r="310" spans="1:55" ht="39" customHeight="1">
      <c r="A310" s="10" t="str">
        <f>IF(C310=0,"  ",VLOOKUP(C310,CODES!$A$1:$B$143,2,FALSE))</f>
        <v/>
      </c>
      <c r="B310" s="18"/>
      <c r="C310" s="12"/>
      <c r="D310" s="16"/>
      <c r="E310" s="13" t="str">
        <f t="shared" ref="E310:H310" si="1211">IF($D310="Public Bidding","Date Required",IF($D310="Shopping","n/a",IF($D310="Small Value Procurement","n/a",IF($D310="Lease of Venue","n/a",IF($D310="Agency to Agency","n/a",IF($D310="Direct Contracting","n/a",IF($D310="Emergency Cases","n/a",IF($D310=""," ","Check Mode of Proc"))))))))</f>
        <v/>
      </c>
      <c r="F310" s="13" t="str">
        <f t="shared" si="1211"/>
        <v/>
      </c>
      <c r="G310" s="13" t="str">
        <f t="shared" si="1211"/>
        <v/>
      </c>
      <c r="H310" s="13" t="str">
        <f t="shared" si="1211"/>
        <v/>
      </c>
      <c r="I310" s="12" t="str">
        <f t="shared" ref="I310:J310" si="1212">IF($D310="Public Bidding","Date Required",IF($D310="Shopping","Date Required",IF($D310="Small Value Procurement","Date Required",IF($D310="Lease of Venue","Date Required",IF($D310="Agency to Agency","Date Required",IF($D310="Direct Contracting","Date Required",IF($D310="Emergency Cases","Date Required",IF($D310=""," ","Check Mode of Proc"))))))))</f>
        <v/>
      </c>
      <c r="J310" s="12" t="str">
        <f t="shared" si="1212"/>
        <v/>
      </c>
      <c r="K310" s="27" t="str">
        <f t="shared" si="1"/>
        <v/>
      </c>
      <c r="L310" s="12" t="str">
        <f t="shared" ref="L310:Q310" si="1213">IF($D310="Public Bidding","Date Required",IF($D310="Shopping","Date Required",IF($D310="Small Value Procurement","Date Required",IF($D310="Lease of Venue","Date Required",IF($D310="Agency to Agency","Date Required",IF($D310="Direct Contracting","Date Required",IF($D310="Emergency Cases","Date Required",IF($D310=""," ","Check Mode of Proc"))))))))</f>
        <v/>
      </c>
      <c r="M310" s="12" t="str">
        <f t="shared" si="1213"/>
        <v/>
      </c>
      <c r="N310" s="28" t="str">
        <f t="shared" si="1213"/>
        <v/>
      </c>
      <c r="O310" s="28" t="str">
        <f t="shared" si="1213"/>
        <v/>
      </c>
      <c r="P310" s="28" t="str">
        <f t="shared" si="1213"/>
        <v/>
      </c>
      <c r="Q310" s="28" t="str">
        <f t="shared" si="1213"/>
        <v/>
      </c>
      <c r="R310" s="36" t="s">
        <v>38</v>
      </c>
      <c r="S310" s="37">
        <f t="shared" si="945"/>
        <v>0</v>
      </c>
      <c r="T310" s="41"/>
      <c r="U310" s="43"/>
      <c r="V310" s="37">
        <f t="shared" si="226"/>
        <v>0</v>
      </c>
      <c r="W310" s="41"/>
      <c r="X310" s="43"/>
      <c r="Y310" s="36" t="str">
        <f t="shared" ref="Y310:AE310" si="1214">IF($D310="Public Bidding","Date Required",IF($D310="Shopping","n/a",IF($D310="Small Value Procurement","n/a",IF($D310="Lease of Venue","n/a",IF($D310="Agency to Agency","n/a",IF($D310="Direct Contracting","n/a",IF($D310="Emergency Cases","n/a","Check Mode of Proc")))))))</f>
        <v>Check Mode of Proc</v>
      </c>
      <c r="Z310" s="36" t="str">
        <f t="shared" si="1214"/>
        <v>Check Mode of Proc</v>
      </c>
      <c r="AA310" s="36" t="str">
        <f t="shared" si="1214"/>
        <v>Check Mode of Proc</v>
      </c>
      <c r="AB310" s="36" t="str">
        <f t="shared" si="1214"/>
        <v>Check Mode of Proc</v>
      </c>
      <c r="AC310" s="36" t="str">
        <f t="shared" si="1214"/>
        <v>Check Mode of Proc</v>
      </c>
      <c r="AD310" s="36" t="str">
        <f t="shared" si="1214"/>
        <v>Check Mode of Proc</v>
      </c>
      <c r="AE310" s="36" t="str">
        <f t="shared" si="1214"/>
        <v>Check Mode of Proc</v>
      </c>
      <c r="AF310" s="50"/>
      <c r="AG310" s="64"/>
      <c r="AH310" s="12"/>
      <c r="AI310" s="18"/>
      <c r="AJ310" s="12"/>
      <c r="AK310" s="78"/>
      <c r="AL310" s="78"/>
      <c r="AM310" s="78"/>
      <c r="AN310" s="79"/>
      <c r="AO310" s="78"/>
      <c r="AP310" s="78"/>
      <c r="AQ310" s="78"/>
      <c r="AR310" s="78"/>
      <c r="AS310" s="78"/>
      <c r="AT310" s="78"/>
      <c r="AU310" s="78"/>
      <c r="AV310" s="78"/>
      <c r="AW310" s="78"/>
      <c r="AX310" s="83"/>
      <c r="AY310" s="78"/>
      <c r="AZ310" s="84"/>
      <c r="BA310" s="78"/>
      <c r="BB310" s="78"/>
      <c r="BC310" s="78"/>
    </row>
    <row r="311" spans="1:55" ht="39" customHeight="1">
      <c r="A311" s="10" t="str">
        <f>IF(C311=0,"  ",VLOOKUP(C311,CODES!$A$1:$B$143,2,FALSE))</f>
        <v/>
      </c>
      <c r="B311" s="18"/>
      <c r="C311" s="12"/>
      <c r="D311" s="16"/>
      <c r="E311" s="13" t="str">
        <f t="shared" ref="E311:H311" si="1215">IF($D311="Public Bidding","Date Required",IF($D311="Shopping","n/a",IF($D311="Small Value Procurement","n/a",IF($D311="Lease of Venue","n/a",IF($D311="Agency to Agency","n/a",IF($D311="Direct Contracting","n/a",IF($D311="Emergency Cases","n/a",IF($D311=""," ","Check Mode of Proc"))))))))</f>
        <v/>
      </c>
      <c r="F311" s="13" t="str">
        <f t="shared" si="1215"/>
        <v/>
      </c>
      <c r="G311" s="13" t="str">
        <f t="shared" si="1215"/>
        <v/>
      </c>
      <c r="H311" s="13" t="str">
        <f t="shared" si="1215"/>
        <v/>
      </c>
      <c r="I311" s="12" t="str">
        <f t="shared" ref="I311:J311" si="1216">IF($D311="Public Bidding","Date Required",IF($D311="Shopping","Date Required",IF($D311="Small Value Procurement","Date Required",IF($D311="Lease of Venue","Date Required",IF($D311="Agency to Agency","Date Required",IF($D311="Direct Contracting","Date Required",IF($D311="Emergency Cases","Date Required",IF($D311=""," ","Check Mode of Proc"))))))))</f>
        <v/>
      </c>
      <c r="J311" s="12" t="str">
        <f t="shared" si="1216"/>
        <v/>
      </c>
      <c r="K311" s="27" t="str">
        <f t="shared" si="1"/>
        <v/>
      </c>
      <c r="L311" s="12" t="str">
        <f t="shared" ref="L311:Q311" si="1217">IF($D311="Public Bidding","Date Required",IF($D311="Shopping","Date Required",IF($D311="Small Value Procurement","Date Required",IF($D311="Lease of Venue","Date Required",IF($D311="Agency to Agency","Date Required",IF($D311="Direct Contracting","Date Required",IF($D311="Emergency Cases","Date Required",IF($D311=""," ","Check Mode of Proc"))))))))</f>
        <v/>
      </c>
      <c r="M311" s="12" t="str">
        <f t="shared" si="1217"/>
        <v/>
      </c>
      <c r="N311" s="28" t="str">
        <f t="shared" si="1217"/>
        <v/>
      </c>
      <c r="O311" s="28" t="str">
        <f t="shared" si="1217"/>
        <v/>
      </c>
      <c r="P311" s="28" t="str">
        <f t="shared" si="1217"/>
        <v/>
      </c>
      <c r="Q311" s="28" t="str">
        <f t="shared" si="1217"/>
        <v/>
      </c>
      <c r="R311" s="36" t="s">
        <v>38</v>
      </c>
      <c r="S311" s="37">
        <f t="shared" si="945"/>
        <v>0</v>
      </c>
      <c r="T311" s="41"/>
      <c r="U311" s="43"/>
      <c r="V311" s="37">
        <f t="shared" si="226"/>
        <v>0</v>
      </c>
      <c r="W311" s="41"/>
      <c r="X311" s="43"/>
      <c r="Y311" s="36" t="str">
        <f t="shared" ref="Y311:AE311" si="1218">IF($D311="Public Bidding","Date Required",IF($D311="Shopping","n/a",IF($D311="Small Value Procurement","n/a",IF($D311="Lease of Venue","n/a",IF($D311="Agency to Agency","n/a",IF($D311="Direct Contracting","n/a",IF($D311="Emergency Cases","n/a","Check Mode of Proc")))))))</f>
        <v>Check Mode of Proc</v>
      </c>
      <c r="Z311" s="36" t="str">
        <f t="shared" si="1218"/>
        <v>Check Mode of Proc</v>
      </c>
      <c r="AA311" s="36" t="str">
        <f t="shared" si="1218"/>
        <v>Check Mode of Proc</v>
      </c>
      <c r="AB311" s="36" t="str">
        <f t="shared" si="1218"/>
        <v>Check Mode of Proc</v>
      </c>
      <c r="AC311" s="36" t="str">
        <f t="shared" si="1218"/>
        <v>Check Mode of Proc</v>
      </c>
      <c r="AD311" s="36" t="str">
        <f t="shared" si="1218"/>
        <v>Check Mode of Proc</v>
      </c>
      <c r="AE311" s="36" t="str">
        <f t="shared" si="1218"/>
        <v>Check Mode of Proc</v>
      </c>
      <c r="AF311" s="50"/>
      <c r="AG311" s="64"/>
      <c r="AH311" s="12"/>
      <c r="AI311" s="18"/>
      <c r="AJ311" s="12"/>
      <c r="AK311" s="78"/>
      <c r="AL311" s="78"/>
      <c r="AM311" s="78"/>
      <c r="AN311" s="79"/>
      <c r="AO311" s="78"/>
      <c r="AP311" s="78"/>
      <c r="AQ311" s="78"/>
      <c r="AR311" s="78"/>
      <c r="AS311" s="78"/>
      <c r="AT311" s="78"/>
      <c r="AU311" s="78"/>
      <c r="AV311" s="78"/>
      <c r="AW311" s="78"/>
      <c r="AX311" s="83"/>
      <c r="AY311" s="78"/>
      <c r="AZ311" s="84"/>
      <c r="BA311" s="78"/>
      <c r="BB311" s="78"/>
      <c r="BC311" s="78"/>
    </row>
    <row r="312" spans="1:55" ht="39" customHeight="1">
      <c r="A312" s="10" t="str">
        <f>IF(C312=0,"  ",VLOOKUP(C312,CODES!$A$1:$B$143,2,FALSE))</f>
        <v/>
      </c>
      <c r="B312" s="18"/>
      <c r="C312" s="12"/>
      <c r="D312" s="16"/>
      <c r="E312" s="13" t="str">
        <f t="shared" ref="E312:H312" si="1219">IF($D312="Public Bidding","Date Required",IF($D312="Shopping","n/a",IF($D312="Small Value Procurement","n/a",IF($D312="Lease of Venue","n/a",IF($D312="Agency to Agency","n/a",IF($D312="Direct Contracting","n/a",IF($D312="Emergency Cases","n/a",IF($D312=""," ","Check Mode of Proc"))))))))</f>
        <v/>
      </c>
      <c r="F312" s="13" t="str">
        <f t="shared" si="1219"/>
        <v/>
      </c>
      <c r="G312" s="13" t="str">
        <f t="shared" si="1219"/>
        <v/>
      </c>
      <c r="H312" s="13" t="str">
        <f t="shared" si="1219"/>
        <v/>
      </c>
      <c r="I312" s="12" t="str">
        <f t="shared" ref="I312:J312" si="1220">IF($D312="Public Bidding","Date Required",IF($D312="Shopping","Date Required",IF($D312="Small Value Procurement","Date Required",IF($D312="Lease of Venue","Date Required",IF($D312="Agency to Agency","Date Required",IF($D312="Direct Contracting","Date Required",IF($D312="Emergency Cases","Date Required",IF($D312=""," ","Check Mode of Proc"))))))))</f>
        <v/>
      </c>
      <c r="J312" s="12" t="str">
        <f t="shared" si="1220"/>
        <v/>
      </c>
      <c r="K312" s="27" t="str">
        <f t="shared" si="1"/>
        <v/>
      </c>
      <c r="L312" s="12" t="str">
        <f t="shared" ref="L312:Q312" si="1221">IF($D312="Public Bidding","Date Required",IF($D312="Shopping","Date Required",IF($D312="Small Value Procurement","Date Required",IF($D312="Lease of Venue","Date Required",IF($D312="Agency to Agency","Date Required",IF($D312="Direct Contracting","Date Required",IF($D312="Emergency Cases","Date Required",IF($D312=""," ","Check Mode of Proc"))))))))</f>
        <v/>
      </c>
      <c r="M312" s="12" t="str">
        <f t="shared" si="1221"/>
        <v/>
      </c>
      <c r="N312" s="28" t="str">
        <f t="shared" si="1221"/>
        <v/>
      </c>
      <c r="O312" s="28" t="str">
        <f t="shared" si="1221"/>
        <v/>
      </c>
      <c r="P312" s="28" t="str">
        <f t="shared" si="1221"/>
        <v/>
      </c>
      <c r="Q312" s="28" t="str">
        <f t="shared" si="1221"/>
        <v/>
      </c>
      <c r="R312" s="36" t="s">
        <v>38</v>
      </c>
      <c r="S312" s="37">
        <f t="shared" si="945"/>
        <v>0</v>
      </c>
      <c r="T312" s="41"/>
      <c r="U312" s="43"/>
      <c r="V312" s="37">
        <f t="shared" si="226"/>
        <v>0</v>
      </c>
      <c r="W312" s="41"/>
      <c r="X312" s="43"/>
      <c r="Y312" s="36" t="str">
        <f t="shared" ref="Y312:AE312" si="1222">IF($D312="Public Bidding","Date Required",IF($D312="Shopping","n/a",IF($D312="Small Value Procurement","n/a",IF($D312="Lease of Venue","n/a",IF($D312="Agency to Agency","n/a",IF($D312="Direct Contracting","n/a",IF($D312="Emergency Cases","n/a","Check Mode of Proc")))))))</f>
        <v>Check Mode of Proc</v>
      </c>
      <c r="Z312" s="36" t="str">
        <f t="shared" si="1222"/>
        <v>Check Mode of Proc</v>
      </c>
      <c r="AA312" s="36" t="str">
        <f t="shared" si="1222"/>
        <v>Check Mode of Proc</v>
      </c>
      <c r="AB312" s="36" t="str">
        <f t="shared" si="1222"/>
        <v>Check Mode of Proc</v>
      </c>
      <c r="AC312" s="36" t="str">
        <f t="shared" si="1222"/>
        <v>Check Mode of Proc</v>
      </c>
      <c r="AD312" s="36" t="str">
        <f t="shared" si="1222"/>
        <v>Check Mode of Proc</v>
      </c>
      <c r="AE312" s="36" t="str">
        <f t="shared" si="1222"/>
        <v>Check Mode of Proc</v>
      </c>
      <c r="AF312" s="50"/>
      <c r="AG312" s="64"/>
      <c r="AH312" s="12"/>
      <c r="AI312" s="18"/>
      <c r="AJ312" s="12"/>
      <c r="AK312" s="78"/>
      <c r="AL312" s="78"/>
      <c r="AM312" s="78"/>
      <c r="AN312" s="79"/>
      <c r="AO312" s="78"/>
      <c r="AP312" s="78"/>
      <c r="AQ312" s="78"/>
      <c r="AR312" s="78"/>
      <c r="AS312" s="78"/>
      <c r="AT312" s="78"/>
      <c r="AU312" s="78"/>
      <c r="AV312" s="78"/>
      <c r="AW312" s="78"/>
      <c r="AX312" s="83"/>
      <c r="AY312" s="78"/>
      <c r="AZ312" s="84"/>
      <c r="BA312" s="78"/>
      <c r="BB312" s="78"/>
      <c r="BC312" s="78"/>
    </row>
    <row r="313" spans="1:55" ht="39" customHeight="1">
      <c r="A313" s="10" t="str">
        <f>IF(C313=0,"  ",VLOOKUP(C313,CODES!$A$1:$B$143,2,FALSE))</f>
        <v/>
      </c>
      <c r="B313" s="18"/>
      <c r="C313" s="12"/>
      <c r="D313" s="16"/>
      <c r="E313" s="13" t="str">
        <f t="shared" ref="E313:H313" si="1223">IF($D313="Public Bidding","Date Required",IF($D313="Shopping","n/a",IF($D313="Small Value Procurement","n/a",IF($D313="Lease of Venue","n/a",IF($D313="Agency to Agency","n/a",IF($D313="Direct Contracting","n/a",IF($D313="Emergency Cases","n/a",IF($D313=""," ","Check Mode of Proc"))))))))</f>
        <v/>
      </c>
      <c r="F313" s="13" t="str">
        <f t="shared" si="1223"/>
        <v/>
      </c>
      <c r="G313" s="13" t="str">
        <f t="shared" si="1223"/>
        <v/>
      </c>
      <c r="H313" s="13" t="str">
        <f t="shared" si="1223"/>
        <v/>
      </c>
      <c r="I313" s="12" t="str">
        <f t="shared" ref="I313:J313" si="1224">IF($D313="Public Bidding","Date Required",IF($D313="Shopping","Date Required",IF($D313="Small Value Procurement","Date Required",IF($D313="Lease of Venue","Date Required",IF($D313="Agency to Agency","Date Required",IF($D313="Direct Contracting","Date Required",IF($D313="Emergency Cases","Date Required",IF($D313=""," ","Check Mode of Proc"))))))))</f>
        <v/>
      </c>
      <c r="J313" s="12" t="str">
        <f t="shared" si="1224"/>
        <v/>
      </c>
      <c r="K313" s="27" t="str">
        <f t="shared" si="1"/>
        <v/>
      </c>
      <c r="L313" s="12" t="str">
        <f t="shared" ref="L313:Q313" si="1225">IF($D313="Public Bidding","Date Required",IF($D313="Shopping","Date Required",IF($D313="Small Value Procurement","Date Required",IF($D313="Lease of Venue","Date Required",IF($D313="Agency to Agency","Date Required",IF($D313="Direct Contracting","Date Required",IF($D313="Emergency Cases","Date Required",IF($D313=""," ","Check Mode of Proc"))))))))</f>
        <v/>
      </c>
      <c r="M313" s="12" t="str">
        <f t="shared" si="1225"/>
        <v/>
      </c>
      <c r="N313" s="28" t="str">
        <f t="shared" si="1225"/>
        <v/>
      </c>
      <c r="O313" s="28" t="str">
        <f t="shared" si="1225"/>
        <v/>
      </c>
      <c r="P313" s="28" t="str">
        <f t="shared" si="1225"/>
        <v/>
      </c>
      <c r="Q313" s="28" t="str">
        <f t="shared" si="1225"/>
        <v/>
      </c>
      <c r="R313" s="36" t="s">
        <v>38</v>
      </c>
      <c r="S313" s="37">
        <f t="shared" si="945"/>
        <v>0</v>
      </c>
      <c r="T313" s="41"/>
      <c r="U313" s="43"/>
      <c r="V313" s="37">
        <f t="shared" si="226"/>
        <v>0</v>
      </c>
      <c r="W313" s="41"/>
      <c r="X313" s="43"/>
      <c r="Y313" s="36" t="str">
        <f t="shared" ref="Y313:AE313" si="1226">IF($D313="Public Bidding","Date Required",IF($D313="Shopping","n/a",IF($D313="Small Value Procurement","n/a",IF($D313="Lease of Venue","n/a",IF($D313="Agency to Agency","n/a",IF($D313="Direct Contracting","n/a",IF($D313="Emergency Cases","n/a","Check Mode of Proc")))))))</f>
        <v>Check Mode of Proc</v>
      </c>
      <c r="Z313" s="36" t="str">
        <f t="shared" si="1226"/>
        <v>Check Mode of Proc</v>
      </c>
      <c r="AA313" s="36" t="str">
        <f t="shared" si="1226"/>
        <v>Check Mode of Proc</v>
      </c>
      <c r="AB313" s="36" t="str">
        <f t="shared" si="1226"/>
        <v>Check Mode of Proc</v>
      </c>
      <c r="AC313" s="36" t="str">
        <f t="shared" si="1226"/>
        <v>Check Mode of Proc</v>
      </c>
      <c r="AD313" s="36" t="str">
        <f t="shared" si="1226"/>
        <v>Check Mode of Proc</v>
      </c>
      <c r="AE313" s="36" t="str">
        <f t="shared" si="1226"/>
        <v>Check Mode of Proc</v>
      </c>
      <c r="AF313" s="50"/>
      <c r="AG313" s="64"/>
      <c r="AH313" s="12"/>
      <c r="AI313" s="18"/>
      <c r="AJ313" s="12"/>
      <c r="AK313" s="78"/>
      <c r="AL313" s="78"/>
      <c r="AM313" s="78"/>
      <c r="AN313" s="79"/>
      <c r="AO313" s="78"/>
      <c r="AP313" s="78"/>
      <c r="AQ313" s="78"/>
      <c r="AR313" s="78"/>
      <c r="AS313" s="78"/>
      <c r="AT313" s="78"/>
      <c r="AU313" s="78"/>
      <c r="AV313" s="78"/>
      <c r="AW313" s="78"/>
      <c r="AX313" s="83"/>
      <c r="AY313" s="78"/>
      <c r="AZ313" s="84"/>
      <c r="BA313" s="78"/>
      <c r="BB313" s="78"/>
      <c r="BC313" s="78"/>
    </row>
    <row r="314" spans="1:55" ht="56.25" customHeight="1">
      <c r="A314" s="10" t="str">
        <f>IF(C314=0,"  ",VLOOKUP(C314,CODES!$A$1:$B$143,2,FALSE))</f>
        <v/>
      </c>
      <c r="B314" s="18"/>
      <c r="C314" s="12"/>
      <c r="D314" s="16"/>
      <c r="E314" s="13" t="str">
        <f t="shared" ref="E314:H314" si="1227">IF($D314="Public Bidding","Date Required",IF($D314="Shopping","n/a",IF($D314="Small Value Procurement","n/a",IF($D314="Lease of Venue","n/a",IF($D314="Agency to Agency","n/a",IF($D314="Direct Contracting","n/a",IF($D314="Emergency Cases","n/a",IF($D314=""," ","Check Mode of Proc"))))))))</f>
        <v/>
      </c>
      <c r="F314" s="13" t="str">
        <f t="shared" si="1227"/>
        <v/>
      </c>
      <c r="G314" s="13" t="str">
        <f t="shared" si="1227"/>
        <v/>
      </c>
      <c r="H314" s="13" t="str">
        <f t="shared" si="1227"/>
        <v/>
      </c>
      <c r="I314" s="12" t="str">
        <f t="shared" ref="I314:J314" si="1228">IF($D314="Public Bidding","Date Required",IF($D314="Shopping","Date Required",IF($D314="Small Value Procurement","Date Required",IF($D314="Lease of Venue","Date Required",IF($D314="Agency to Agency","Date Required",IF($D314="Direct Contracting","Date Required",IF($D314="Emergency Cases","Date Required",IF($D314=""," ","Check Mode of Proc"))))))))</f>
        <v/>
      </c>
      <c r="J314" s="12" t="str">
        <f t="shared" si="1228"/>
        <v/>
      </c>
      <c r="K314" s="27" t="str">
        <f t="shared" si="1"/>
        <v/>
      </c>
      <c r="L314" s="12" t="str">
        <f t="shared" ref="L314:Q314" si="1229">IF($D314="Public Bidding","Date Required",IF($D314="Shopping","Date Required",IF($D314="Small Value Procurement","Date Required",IF($D314="Lease of Venue","Date Required",IF($D314="Agency to Agency","Date Required",IF($D314="Direct Contracting","Date Required",IF($D314="Emergency Cases","Date Required",IF($D314=""," ","Check Mode of Proc"))))))))</f>
        <v/>
      </c>
      <c r="M314" s="12" t="str">
        <f t="shared" si="1229"/>
        <v/>
      </c>
      <c r="N314" s="28" t="str">
        <f t="shared" si="1229"/>
        <v/>
      </c>
      <c r="O314" s="28" t="str">
        <f t="shared" si="1229"/>
        <v/>
      </c>
      <c r="P314" s="28" t="str">
        <f t="shared" si="1229"/>
        <v/>
      </c>
      <c r="Q314" s="28" t="str">
        <f t="shared" si="1229"/>
        <v/>
      </c>
      <c r="R314" s="36" t="s">
        <v>38</v>
      </c>
      <c r="S314" s="37">
        <f t="shared" si="945"/>
        <v>0</v>
      </c>
      <c r="T314" s="41"/>
      <c r="U314" s="43"/>
      <c r="V314" s="37">
        <f t="shared" si="226"/>
        <v>0</v>
      </c>
      <c r="W314" s="376"/>
      <c r="X314" s="43"/>
      <c r="Y314" s="36" t="str">
        <f t="shared" ref="Y314:AE314" si="1230">IF($D314="Public Bidding","Date Required",IF($D314="Shopping","n/a",IF($D314="Small Value Procurement","n/a",IF($D314="Lease of Venue","n/a",IF($D314="Agency to Agency","n/a",IF($D314="Direct Contracting","n/a",IF($D314="Emergency Cases","n/a","Check Mode of Proc")))))))</f>
        <v>Check Mode of Proc</v>
      </c>
      <c r="Z314" s="36" t="str">
        <f t="shared" si="1230"/>
        <v>Check Mode of Proc</v>
      </c>
      <c r="AA314" s="36" t="str">
        <f t="shared" si="1230"/>
        <v>Check Mode of Proc</v>
      </c>
      <c r="AB314" s="36" t="str">
        <f t="shared" si="1230"/>
        <v>Check Mode of Proc</v>
      </c>
      <c r="AC314" s="36" t="str">
        <f t="shared" si="1230"/>
        <v>Check Mode of Proc</v>
      </c>
      <c r="AD314" s="36" t="str">
        <f t="shared" si="1230"/>
        <v>Check Mode of Proc</v>
      </c>
      <c r="AE314" s="36" t="str">
        <f t="shared" si="1230"/>
        <v>Check Mode of Proc</v>
      </c>
      <c r="AF314" s="50"/>
      <c r="AG314" s="64"/>
      <c r="AH314" s="12"/>
      <c r="AI314" s="18"/>
      <c r="AJ314" s="12"/>
      <c r="AK314" s="78"/>
      <c r="AL314" s="78"/>
      <c r="AM314" s="78"/>
      <c r="AN314" s="79"/>
      <c r="AO314" s="78"/>
      <c r="AP314" s="78"/>
      <c r="AQ314" s="78"/>
      <c r="AR314" s="78"/>
      <c r="AS314" s="78"/>
      <c r="AT314" s="78"/>
      <c r="AU314" s="78"/>
      <c r="AV314" s="78"/>
      <c r="AW314" s="78"/>
      <c r="AX314" s="83"/>
      <c r="AY314" s="78"/>
      <c r="AZ314" s="84"/>
      <c r="BA314" s="78"/>
      <c r="BB314" s="78"/>
      <c r="BC314" s="78"/>
    </row>
    <row r="315" spans="1:55" ht="39" customHeight="1">
      <c r="A315" s="10" t="str">
        <f>IF(C315=0,"  ",VLOOKUP(C315,CODES!$A$1:$B$143,2,FALSE))</f>
        <v/>
      </c>
      <c r="B315" s="18"/>
      <c r="C315" s="12"/>
      <c r="D315" s="16"/>
      <c r="E315" s="13" t="str">
        <f t="shared" ref="E315:H315" si="1231">IF($D315="Public Bidding","Date Required",IF($D315="Shopping","n/a",IF($D315="Small Value Procurement","n/a",IF($D315="Lease of Venue","n/a",IF($D315="Agency to Agency","n/a",IF($D315="Direct Contracting","n/a",IF($D315="Emergency Cases","n/a",IF($D315=""," ","Check Mode of Proc"))))))))</f>
        <v/>
      </c>
      <c r="F315" s="13" t="str">
        <f t="shared" si="1231"/>
        <v/>
      </c>
      <c r="G315" s="13" t="str">
        <f t="shared" si="1231"/>
        <v/>
      </c>
      <c r="H315" s="13" t="str">
        <f t="shared" si="1231"/>
        <v/>
      </c>
      <c r="I315" s="12" t="str">
        <f t="shared" ref="I315:J315" si="1232">IF($D315="Public Bidding","Date Required",IF($D315="Shopping","Date Required",IF($D315="Small Value Procurement","Date Required",IF($D315="Lease of Venue","Date Required",IF($D315="Agency to Agency","Date Required",IF($D315="Direct Contracting","Date Required",IF($D315="Emergency Cases","Date Required",IF($D315=""," ","Check Mode of Proc"))))))))</f>
        <v/>
      </c>
      <c r="J315" s="12" t="str">
        <f t="shared" si="1232"/>
        <v/>
      </c>
      <c r="K315" s="27" t="str">
        <f t="shared" si="1"/>
        <v/>
      </c>
      <c r="L315" s="12" t="str">
        <f t="shared" ref="L315:Q315" si="1233">IF($D315="Public Bidding","Date Required",IF($D315="Shopping","Date Required",IF($D315="Small Value Procurement","Date Required",IF($D315="Lease of Venue","Date Required",IF($D315="Agency to Agency","Date Required",IF($D315="Direct Contracting","Date Required",IF($D315="Emergency Cases","Date Required",IF($D315=""," ","Check Mode of Proc"))))))))</f>
        <v/>
      </c>
      <c r="M315" s="12" t="str">
        <f t="shared" si="1233"/>
        <v/>
      </c>
      <c r="N315" s="28" t="str">
        <f t="shared" si="1233"/>
        <v/>
      </c>
      <c r="O315" s="28" t="str">
        <f t="shared" si="1233"/>
        <v/>
      </c>
      <c r="P315" s="28" t="str">
        <f t="shared" si="1233"/>
        <v/>
      </c>
      <c r="Q315" s="28" t="str">
        <f t="shared" si="1233"/>
        <v/>
      </c>
      <c r="R315" s="36" t="s">
        <v>38</v>
      </c>
      <c r="S315" s="37">
        <f t="shared" si="945"/>
        <v>0</v>
      </c>
      <c r="T315" s="41"/>
      <c r="U315" s="43"/>
      <c r="V315" s="37">
        <f t="shared" si="226"/>
        <v>0</v>
      </c>
      <c r="W315" s="375"/>
      <c r="X315" s="43"/>
      <c r="Y315" s="36" t="str">
        <f t="shared" ref="Y315:AE315" si="1234">IF($D315="Public Bidding","Date Required",IF($D315="Shopping","n/a",IF($D315="Small Value Procurement","n/a",IF($D315="Lease of Venue","n/a",IF($D315="Agency to Agency","n/a",IF($D315="Direct Contracting","n/a",IF($D315="Emergency Cases","n/a","Check Mode of Proc")))))))</f>
        <v>Check Mode of Proc</v>
      </c>
      <c r="Z315" s="36" t="str">
        <f t="shared" si="1234"/>
        <v>Check Mode of Proc</v>
      </c>
      <c r="AA315" s="36" t="str">
        <f t="shared" si="1234"/>
        <v>Check Mode of Proc</v>
      </c>
      <c r="AB315" s="36" t="str">
        <f t="shared" si="1234"/>
        <v>Check Mode of Proc</v>
      </c>
      <c r="AC315" s="36" t="str">
        <f t="shared" si="1234"/>
        <v>Check Mode of Proc</v>
      </c>
      <c r="AD315" s="36" t="str">
        <f t="shared" si="1234"/>
        <v>Check Mode of Proc</v>
      </c>
      <c r="AE315" s="36" t="str">
        <f t="shared" si="1234"/>
        <v>Check Mode of Proc</v>
      </c>
      <c r="AF315" s="50"/>
      <c r="AG315" s="64"/>
      <c r="AH315" s="12"/>
      <c r="AI315" s="18"/>
      <c r="AJ315" s="12"/>
      <c r="AK315" s="78"/>
      <c r="AL315" s="78"/>
      <c r="AM315" s="78"/>
      <c r="AN315" s="79"/>
      <c r="AO315" s="78"/>
      <c r="AP315" s="78"/>
      <c r="AQ315" s="78"/>
      <c r="AR315" s="78"/>
      <c r="AS315" s="78"/>
      <c r="AT315" s="78"/>
      <c r="AU315" s="78"/>
      <c r="AV315" s="78"/>
      <c r="AW315" s="78"/>
      <c r="AX315" s="83"/>
      <c r="AY315" s="78"/>
      <c r="AZ315" s="84"/>
      <c r="BA315" s="78"/>
      <c r="BB315" s="78"/>
      <c r="BC315" s="78"/>
    </row>
    <row r="316" spans="1:55" ht="39" customHeight="1">
      <c r="A316" s="10" t="str">
        <f>IF(C316=0,"  ",VLOOKUP(C316,CODES!$A$1:$B$143,2,FALSE))</f>
        <v/>
      </c>
      <c r="B316" s="18"/>
      <c r="C316" s="12"/>
      <c r="D316" s="16"/>
      <c r="E316" s="13" t="str">
        <f t="shared" ref="E316:H316" si="1235">IF($D316="Public Bidding","Date Required",IF($D316="Shopping","n/a",IF($D316="Small Value Procurement","n/a",IF($D316="Lease of Venue","n/a",IF($D316="Agency to Agency","n/a",IF($D316="Direct Contracting","n/a",IF($D316="Emergency Cases","n/a",IF($D316=""," ","Check Mode of Proc"))))))))</f>
        <v/>
      </c>
      <c r="F316" s="13" t="str">
        <f t="shared" si="1235"/>
        <v/>
      </c>
      <c r="G316" s="13" t="str">
        <f t="shared" si="1235"/>
        <v/>
      </c>
      <c r="H316" s="13" t="str">
        <f t="shared" si="1235"/>
        <v/>
      </c>
      <c r="I316" s="12" t="str">
        <f t="shared" ref="I316:J316" si="1236">IF($D316="Public Bidding","Date Required",IF($D316="Shopping","Date Required",IF($D316="Small Value Procurement","Date Required",IF($D316="Lease of Venue","Date Required",IF($D316="Agency to Agency","Date Required",IF($D316="Direct Contracting","Date Required",IF($D316="Emergency Cases","Date Required",IF($D316=""," ","Check Mode of Proc"))))))))</f>
        <v/>
      </c>
      <c r="J316" s="12" t="str">
        <f t="shared" si="1236"/>
        <v/>
      </c>
      <c r="K316" s="27" t="str">
        <f t="shared" si="1"/>
        <v/>
      </c>
      <c r="L316" s="12" t="str">
        <f t="shared" ref="L316:Q316" si="1237">IF($D316="Public Bidding","Date Required",IF($D316="Shopping","Date Required",IF($D316="Small Value Procurement","Date Required",IF($D316="Lease of Venue","Date Required",IF($D316="Agency to Agency","Date Required",IF($D316="Direct Contracting","Date Required",IF($D316="Emergency Cases","Date Required",IF($D316=""," ","Check Mode of Proc"))))))))</f>
        <v/>
      </c>
      <c r="M316" s="12" t="str">
        <f t="shared" si="1237"/>
        <v/>
      </c>
      <c r="N316" s="28" t="str">
        <f t="shared" si="1237"/>
        <v/>
      </c>
      <c r="O316" s="28" t="str">
        <f t="shared" si="1237"/>
        <v/>
      </c>
      <c r="P316" s="28" t="str">
        <f t="shared" si="1237"/>
        <v/>
      </c>
      <c r="Q316" s="28" t="str">
        <f t="shared" si="1237"/>
        <v/>
      </c>
      <c r="R316" s="36" t="s">
        <v>38</v>
      </c>
      <c r="S316" s="37">
        <f t="shared" si="945"/>
        <v>0</v>
      </c>
      <c r="T316" s="41"/>
      <c r="U316" s="43"/>
      <c r="V316" s="37">
        <f t="shared" si="226"/>
        <v>0</v>
      </c>
      <c r="W316" s="372"/>
      <c r="X316" s="43"/>
      <c r="Y316" s="36" t="str">
        <f t="shared" ref="Y316:AE316" si="1238">IF($D316="Public Bidding","Date Required",IF($D316="Shopping","n/a",IF($D316="Small Value Procurement","n/a",IF($D316="Lease of Venue","n/a",IF($D316="Agency to Agency","n/a",IF($D316="Direct Contracting","n/a",IF($D316="Emergency Cases","n/a","Check Mode of Proc")))))))</f>
        <v>Check Mode of Proc</v>
      </c>
      <c r="Z316" s="36" t="str">
        <f t="shared" si="1238"/>
        <v>Check Mode of Proc</v>
      </c>
      <c r="AA316" s="36" t="str">
        <f t="shared" si="1238"/>
        <v>Check Mode of Proc</v>
      </c>
      <c r="AB316" s="36" t="str">
        <f t="shared" si="1238"/>
        <v>Check Mode of Proc</v>
      </c>
      <c r="AC316" s="36" t="str">
        <f t="shared" si="1238"/>
        <v>Check Mode of Proc</v>
      </c>
      <c r="AD316" s="36" t="str">
        <f t="shared" si="1238"/>
        <v>Check Mode of Proc</v>
      </c>
      <c r="AE316" s="36" t="str">
        <f t="shared" si="1238"/>
        <v>Check Mode of Proc</v>
      </c>
      <c r="AF316" s="50"/>
      <c r="AG316" s="64"/>
      <c r="AH316" s="12"/>
      <c r="AI316" s="18"/>
      <c r="AJ316" s="12"/>
      <c r="AK316" s="78"/>
      <c r="AL316" s="78"/>
      <c r="AM316" s="78"/>
      <c r="AN316" s="79"/>
      <c r="AO316" s="78"/>
      <c r="AP316" s="78"/>
      <c r="AQ316" s="78"/>
      <c r="AR316" s="78"/>
      <c r="AS316" s="78"/>
      <c r="AT316" s="78"/>
      <c r="AU316" s="78"/>
      <c r="AV316" s="78"/>
      <c r="AW316" s="78"/>
      <c r="AX316" s="83"/>
      <c r="AY316" s="78"/>
      <c r="AZ316" s="84"/>
      <c r="BA316" s="78"/>
      <c r="BB316" s="78"/>
      <c r="BC316" s="78"/>
    </row>
    <row r="317" spans="1:55" ht="39" customHeight="1">
      <c r="A317" s="10" t="str">
        <f>IF(C317=0,"  ",VLOOKUP(C317,CODES!$A$1:$B$143,2,FALSE))</f>
        <v/>
      </c>
      <c r="B317" s="18"/>
      <c r="C317" s="12"/>
      <c r="D317" s="16"/>
      <c r="E317" s="13" t="str">
        <f t="shared" ref="E317:H317" si="1239">IF($D317="Public Bidding","Date Required",IF($D317="Shopping","n/a",IF($D317="Small Value Procurement","n/a",IF($D317="Lease of Venue","n/a",IF($D317="Agency to Agency","n/a",IF($D317="Direct Contracting","n/a",IF($D317="Emergency Cases","n/a",IF($D317=""," ","Check Mode of Proc"))))))))</f>
        <v/>
      </c>
      <c r="F317" s="13" t="str">
        <f t="shared" si="1239"/>
        <v/>
      </c>
      <c r="G317" s="13" t="str">
        <f t="shared" si="1239"/>
        <v/>
      </c>
      <c r="H317" s="13" t="str">
        <f t="shared" si="1239"/>
        <v/>
      </c>
      <c r="I317" s="12" t="str">
        <f t="shared" ref="I317:J317" si="1240">IF($D317="Public Bidding","Date Required",IF($D317="Shopping","Date Required",IF($D317="Small Value Procurement","Date Required",IF($D317="Lease of Venue","Date Required",IF($D317="Agency to Agency","Date Required",IF($D317="Direct Contracting","Date Required",IF($D317="Emergency Cases","Date Required",IF($D317=""," ","Check Mode of Proc"))))))))</f>
        <v/>
      </c>
      <c r="J317" s="12" t="str">
        <f t="shared" si="1240"/>
        <v/>
      </c>
      <c r="K317" s="27" t="str">
        <f t="shared" si="1"/>
        <v/>
      </c>
      <c r="L317" s="12" t="str">
        <f t="shared" ref="L317:Q317" si="1241">IF($D317="Public Bidding","Date Required",IF($D317="Shopping","Date Required",IF($D317="Small Value Procurement","Date Required",IF($D317="Lease of Venue","Date Required",IF($D317="Agency to Agency","Date Required",IF($D317="Direct Contracting","Date Required",IF($D317="Emergency Cases","Date Required",IF($D317=""," ","Check Mode of Proc"))))))))</f>
        <v/>
      </c>
      <c r="M317" s="12" t="str">
        <f t="shared" si="1241"/>
        <v/>
      </c>
      <c r="N317" s="28" t="str">
        <f t="shared" si="1241"/>
        <v/>
      </c>
      <c r="O317" s="28" t="str">
        <f t="shared" si="1241"/>
        <v/>
      </c>
      <c r="P317" s="28" t="str">
        <f t="shared" si="1241"/>
        <v/>
      </c>
      <c r="Q317" s="28" t="str">
        <f t="shared" si="1241"/>
        <v/>
      </c>
      <c r="R317" s="36" t="s">
        <v>38</v>
      </c>
      <c r="S317" s="37">
        <f t="shared" si="945"/>
        <v>0</v>
      </c>
      <c r="T317" s="41"/>
      <c r="U317" s="43"/>
      <c r="V317" s="37">
        <f t="shared" si="226"/>
        <v>0</v>
      </c>
      <c r="W317" s="41"/>
      <c r="X317" s="43"/>
      <c r="Y317" s="36" t="str">
        <f t="shared" ref="Y317:AE317" si="1242">IF($D317="Public Bidding","Date Required",IF($D317="Shopping","n/a",IF($D317="Small Value Procurement","n/a",IF($D317="Lease of Venue","n/a",IF($D317="Agency to Agency","n/a",IF($D317="Direct Contracting","n/a",IF($D317="Emergency Cases","n/a","Check Mode of Proc")))))))</f>
        <v>Check Mode of Proc</v>
      </c>
      <c r="Z317" s="36" t="str">
        <f t="shared" si="1242"/>
        <v>Check Mode of Proc</v>
      </c>
      <c r="AA317" s="36" t="str">
        <f t="shared" si="1242"/>
        <v>Check Mode of Proc</v>
      </c>
      <c r="AB317" s="36" t="str">
        <f t="shared" si="1242"/>
        <v>Check Mode of Proc</v>
      </c>
      <c r="AC317" s="36" t="str">
        <f t="shared" si="1242"/>
        <v>Check Mode of Proc</v>
      </c>
      <c r="AD317" s="36" t="str">
        <f t="shared" si="1242"/>
        <v>Check Mode of Proc</v>
      </c>
      <c r="AE317" s="36" t="str">
        <f t="shared" si="1242"/>
        <v>Check Mode of Proc</v>
      </c>
      <c r="AF317" s="50"/>
      <c r="AG317" s="64"/>
      <c r="AH317" s="12"/>
      <c r="AI317" s="18"/>
      <c r="AJ317" s="12"/>
      <c r="AK317" s="78"/>
      <c r="AL317" s="78"/>
      <c r="AM317" s="78"/>
      <c r="AN317" s="79"/>
      <c r="AO317" s="78"/>
      <c r="AP317" s="78"/>
      <c r="AQ317" s="78"/>
      <c r="AR317" s="78"/>
      <c r="AS317" s="78"/>
      <c r="AT317" s="78"/>
      <c r="AU317" s="78"/>
      <c r="AV317" s="78"/>
      <c r="AW317" s="78"/>
      <c r="AX317" s="83"/>
      <c r="AY317" s="78"/>
      <c r="AZ317" s="84"/>
      <c r="BA317" s="78"/>
      <c r="BB317" s="78"/>
      <c r="BC317" s="78"/>
    </row>
    <row r="318" spans="1:55" ht="50.25" customHeight="1">
      <c r="A318" s="10" t="str">
        <f>IF(C318=0,"  ",VLOOKUP(C318,CODES!$A$1:$B$143,2,FALSE))</f>
        <v/>
      </c>
      <c r="B318" s="18"/>
      <c r="C318" s="12"/>
      <c r="D318" s="16"/>
      <c r="E318" s="13" t="str">
        <f t="shared" ref="E318:H318" si="1243">IF($D318="Public Bidding","Date Required",IF($D318="Shopping","n/a",IF($D318="Small Value Procurement","n/a",IF($D318="Lease of Venue","n/a",IF($D318="Agency to Agency","n/a",IF($D318="Direct Contracting","n/a",IF($D318="Emergency Cases","n/a",IF($D318=""," ","Check Mode of Proc"))))))))</f>
        <v/>
      </c>
      <c r="F318" s="13" t="str">
        <f t="shared" si="1243"/>
        <v/>
      </c>
      <c r="G318" s="13" t="str">
        <f t="shared" si="1243"/>
        <v/>
      </c>
      <c r="H318" s="13" t="str">
        <f t="shared" si="1243"/>
        <v/>
      </c>
      <c r="I318" s="12" t="str">
        <f t="shared" ref="I318:J318" si="1244">IF($D318="Public Bidding","Date Required",IF($D318="Shopping","Date Required",IF($D318="Small Value Procurement","Date Required",IF($D318="Lease of Venue","Date Required",IF($D318="Agency to Agency","Date Required",IF($D318="Direct Contracting","Date Required",IF($D318="Emergency Cases","Date Required",IF($D318=""," ","Check Mode of Proc"))))))))</f>
        <v/>
      </c>
      <c r="J318" s="12" t="str">
        <f t="shared" si="1244"/>
        <v/>
      </c>
      <c r="K318" s="27" t="str">
        <f t="shared" si="1"/>
        <v/>
      </c>
      <c r="L318" s="12" t="str">
        <f t="shared" ref="L318:Q318" si="1245">IF($D318="Public Bidding","Date Required",IF($D318="Shopping","Date Required",IF($D318="Small Value Procurement","Date Required",IF($D318="Lease of Venue","Date Required",IF($D318="Agency to Agency","Date Required",IF($D318="Direct Contracting","Date Required",IF($D318="Emergency Cases","Date Required",IF($D318=""," ","Check Mode of Proc"))))))))</f>
        <v/>
      </c>
      <c r="M318" s="12" t="str">
        <f t="shared" si="1245"/>
        <v/>
      </c>
      <c r="N318" s="28" t="str">
        <f t="shared" si="1245"/>
        <v/>
      </c>
      <c r="O318" s="28" t="str">
        <f t="shared" si="1245"/>
        <v/>
      </c>
      <c r="P318" s="28" t="str">
        <f t="shared" si="1245"/>
        <v/>
      </c>
      <c r="Q318" s="28" t="str">
        <f t="shared" si="1245"/>
        <v/>
      </c>
      <c r="R318" s="36" t="s">
        <v>38</v>
      </c>
      <c r="S318" s="37">
        <f t="shared" si="945"/>
        <v>0</v>
      </c>
      <c r="T318" s="41"/>
      <c r="U318" s="43"/>
      <c r="V318" s="37">
        <f t="shared" si="226"/>
        <v>0</v>
      </c>
      <c r="W318" s="41"/>
      <c r="X318" s="43"/>
      <c r="Y318" s="36" t="str">
        <f t="shared" ref="Y318:AE318" si="1246">IF($D318="Public Bidding","Date Required",IF($D318="Shopping","n/a",IF($D318="Small Value Procurement","n/a",IF($D318="Lease of Venue","n/a",IF($D318="Agency to Agency","n/a",IF($D318="Direct Contracting","n/a",IF($D318="Emergency Cases","n/a","Check Mode of Proc")))))))</f>
        <v>Check Mode of Proc</v>
      </c>
      <c r="Z318" s="36" t="str">
        <f t="shared" si="1246"/>
        <v>Check Mode of Proc</v>
      </c>
      <c r="AA318" s="36" t="str">
        <f t="shared" si="1246"/>
        <v>Check Mode of Proc</v>
      </c>
      <c r="AB318" s="36" t="str">
        <f t="shared" si="1246"/>
        <v>Check Mode of Proc</v>
      </c>
      <c r="AC318" s="36" t="str">
        <f t="shared" si="1246"/>
        <v>Check Mode of Proc</v>
      </c>
      <c r="AD318" s="36" t="str">
        <f t="shared" si="1246"/>
        <v>Check Mode of Proc</v>
      </c>
      <c r="AE318" s="36" t="str">
        <f t="shared" si="1246"/>
        <v>Check Mode of Proc</v>
      </c>
      <c r="AF318" s="50"/>
      <c r="AG318" s="64"/>
      <c r="AH318" s="12"/>
      <c r="AI318" s="18"/>
      <c r="AJ318" s="12"/>
      <c r="AK318" s="78"/>
      <c r="AL318" s="78"/>
      <c r="AM318" s="78"/>
      <c r="AN318" s="79"/>
      <c r="AO318" s="78"/>
      <c r="AP318" s="78"/>
      <c r="AQ318" s="78"/>
      <c r="AR318" s="78"/>
      <c r="AS318" s="78"/>
      <c r="AT318" s="78"/>
      <c r="AU318" s="78"/>
      <c r="AV318" s="78"/>
      <c r="AW318" s="78"/>
      <c r="AX318" s="83"/>
      <c r="AY318" s="78"/>
      <c r="AZ318" s="84"/>
      <c r="BA318" s="78"/>
      <c r="BB318" s="78"/>
      <c r="BC318" s="78"/>
    </row>
    <row r="319" spans="1:55" ht="39" customHeight="1">
      <c r="A319" s="10" t="str">
        <f>IF(C319=0,"  ",VLOOKUP(C319,CODES!$A$1:$B$143,2,FALSE))</f>
        <v/>
      </c>
      <c r="B319" s="18"/>
      <c r="C319" s="12"/>
      <c r="D319" s="16"/>
      <c r="E319" s="13" t="str">
        <f t="shared" ref="E319:H319" si="1247">IF($D319="Public Bidding","Date Required",IF($D319="Shopping","n/a",IF($D319="Small Value Procurement","n/a",IF($D319="Lease of Venue","n/a",IF($D319="Agency to Agency","n/a",IF($D319="Direct Contracting","n/a",IF($D319="Emergency Cases","n/a",IF($D319=""," ","Check Mode of Proc"))))))))</f>
        <v/>
      </c>
      <c r="F319" s="13" t="str">
        <f t="shared" si="1247"/>
        <v/>
      </c>
      <c r="G319" s="13" t="str">
        <f t="shared" si="1247"/>
        <v/>
      </c>
      <c r="H319" s="13" t="str">
        <f t="shared" si="1247"/>
        <v/>
      </c>
      <c r="I319" s="12" t="str">
        <f t="shared" ref="I319:J319" si="1248">IF($D319="Public Bidding","Date Required",IF($D319="Shopping","Date Required",IF($D319="Small Value Procurement","Date Required",IF($D319="Lease of Venue","Date Required",IF($D319="Agency to Agency","Date Required",IF($D319="Direct Contracting","Date Required",IF($D319="Emergency Cases","Date Required",IF($D319=""," ","Check Mode of Proc"))))))))</f>
        <v/>
      </c>
      <c r="J319" s="12" t="str">
        <f t="shared" si="1248"/>
        <v/>
      </c>
      <c r="K319" s="27" t="str">
        <f t="shared" si="1"/>
        <v/>
      </c>
      <c r="L319" s="12" t="str">
        <f t="shared" ref="L319:Q319" si="1249">IF($D319="Public Bidding","Date Required",IF($D319="Shopping","Date Required",IF($D319="Small Value Procurement","Date Required",IF($D319="Lease of Venue","Date Required",IF($D319="Agency to Agency","Date Required",IF($D319="Direct Contracting","Date Required",IF($D319="Emergency Cases","Date Required",IF($D319=""," ","Check Mode of Proc"))))))))</f>
        <v/>
      </c>
      <c r="M319" s="12" t="str">
        <f t="shared" si="1249"/>
        <v/>
      </c>
      <c r="N319" s="28" t="str">
        <f t="shared" si="1249"/>
        <v/>
      </c>
      <c r="O319" s="28" t="str">
        <f t="shared" si="1249"/>
        <v/>
      </c>
      <c r="P319" s="28" t="str">
        <f t="shared" si="1249"/>
        <v/>
      </c>
      <c r="Q319" s="28" t="str">
        <f t="shared" si="1249"/>
        <v/>
      </c>
      <c r="R319" s="36" t="s">
        <v>38</v>
      </c>
      <c r="S319" s="37">
        <f t="shared" si="945"/>
        <v>0</v>
      </c>
      <c r="T319" s="41"/>
      <c r="U319" s="43"/>
      <c r="V319" s="37">
        <f t="shared" si="226"/>
        <v>0</v>
      </c>
      <c r="W319" s="41"/>
      <c r="X319" s="43"/>
      <c r="Y319" s="36" t="str">
        <f t="shared" ref="Y319:AE319" si="1250">IF($D319="Public Bidding","Date Required",IF($D319="Shopping","n/a",IF($D319="Small Value Procurement","n/a",IF($D319="Lease of Venue","n/a",IF($D319="Agency to Agency","n/a",IF($D319="Direct Contracting","n/a",IF($D319="Emergency Cases","n/a","Check Mode of Proc")))))))</f>
        <v>Check Mode of Proc</v>
      </c>
      <c r="Z319" s="36" t="str">
        <f t="shared" si="1250"/>
        <v>Check Mode of Proc</v>
      </c>
      <c r="AA319" s="36" t="str">
        <f t="shared" si="1250"/>
        <v>Check Mode of Proc</v>
      </c>
      <c r="AB319" s="36" t="str">
        <f t="shared" si="1250"/>
        <v>Check Mode of Proc</v>
      </c>
      <c r="AC319" s="36" t="str">
        <f t="shared" si="1250"/>
        <v>Check Mode of Proc</v>
      </c>
      <c r="AD319" s="36" t="str">
        <f t="shared" si="1250"/>
        <v>Check Mode of Proc</v>
      </c>
      <c r="AE319" s="36" t="str">
        <f t="shared" si="1250"/>
        <v>Check Mode of Proc</v>
      </c>
      <c r="AF319" s="50"/>
      <c r="AG319" s="64"/>
      <c r="AH319" s="12"/>
      <c r="AI319" s="18"/>
      <c r="AJ319" s="12"/>
      <c r="AK319" s="78"/>
      <c r="AL319" s="78"/>
      <c r="AM319" s="78"/>
      <c r="AN319" s="79"/>
      <c r="AO319" s="78"/>
      <c r="AP319" s="78"/>
      <c r="AQ319" s="78"/>
      <c r="AR319" s="78"/>
      <c r="AS319" s="78"/>
      <c r="AT319" s="78"/>
      <c r="AU319" s="78"/>
      <c r="AV319" s="78"/>
      <c r="AW319" s="78"/>
      <c r="AX319" s="83"/>
      <c r="AY319" s="78"/>
      <c r="AZ319" s="84"/>
      <c r="BA319" s="78"/>
      <c r="BB319" s="78"/>
      <c r="BC319" s="78"/>
    </row>
    <row r="320" spans="1:55" ht="48.75" customHeight="1">
      <c r="A320" s="10" t="str">
        <f>IF(C320=0,"  ",VLOOKUP(C320,CODES!$A$1:$B$143,2,FALSE))</f>
        <v/>
      </c>
      <c r="B320" s="18"/>
      <c r="C320" s="12"/>
      <c r="D320" s="16"/>
      <c r="E320" s="13" t="str">
        <f t="shared" ref="E320:H320" si="1251">IF($D320="Public Bidding","Date Required",IF($D320="Shopping","n/a",IF($D320="Small Value Procurement","n/a",IF($D320="Lease of Venue","n/a",IF($D320="Agency to Agency","n/a",IF($D320="Direct Contracting","n/a",IF($D320="Emergency Cases","n/a",IF($D320=""," ","Check Mode of Proc"))))))))</f>
        <v/>
      </c>
      <c r="F320" s="13" t="str">
        <f t="shared" si="1251"/>
        <v/>
      </c>
      <c r="G320" s="13" t="str">
        <f t="shared" si="1251"/>
        <v/>
      </c>
      <c r="H320" s="13" t="str">
        <f t="shared" si="1251"/>
        <v/>
      </c>
      <c r="I320" s="12" t="str">
        <f t="shared" ref="I320:J320" si="1252">IF($D320="Public Bidding","Date Required",IF($D320="Shopping","Date Required",IF($D320="Small Value Procurement","Date Required",IF($D320="Lease of Venue","Date Required",IF($D320="Agency to Agency","Date Required",IF($D320="Direct Contracting","Date Required",IF($D320="Emergency Cases","Date Required",IF($D320=""," ","Check Mode of Proc"))))))))</f>
        <v/>
      </c>
      <c r="J320" s="12" t="str">
        <f t="shared" si="1252"/>
        <v/>
      </c>
      <c r="K320" s="27" t="str">
        <f t="shared" si="1"/>
        <v/>
      </c>
      <c r="L320" s="12" t="str">
        <f t="shared" ref="L320:Q320" si="1253">IF($D320="Public Bidding","Date Required",IF($D320="Shopping","Date Required",IF($D320="Small Value Procurement","Date Required",IF($D320="Lease of Venue","Date Required",IF($D320="Agency to Agency","Date Required",IF($D320="Direct Contracting","Date Required",IF($D320="Emergency Cases","Date Required",IF($D320=""," ","Check Mode of Proc"))))))))</f>
        <v/>
      </c>
      <c r="M320" s="12" t="str">
        <f t="shared" si="1253"/>
        <v/>
      </c>
      <c r="N320" s="28" t="str">
        <f t="shared" si="1253"/>
        <v/>
      </c>
      <c r="O320" s="28" t="str">
        <f t="shared" si="1253"/>
        <v/>
      </c>
      <c r="P320" s="28" t="str">
        <f t="shared" si="1253"/>
        <v/>
      </c>
      <c r="Q320" s="28" t="str">
        <f t="shared" si="1253"/>
        <v/>
      </c>
      <c r="R320" s="36" t="s">
        <v>38</v>
      </c>
      <c r="S320" s="37">
        <f t="shared" si="945"/>
        <v>0</v>
      </c>
      <c r="T320" s="41"/>
      <c r="U320" s="43"/>
      <c r="V320" s="37">
        <f t="shared" si="226"/>
        <v>0</v>
      </c>
      <c r="W320" s="41"/>
      <c r="X320" s="43"/>
      <c r="Y320" s="36" t="str">
        <f t="shared" ref="Y320:AE320" si="1254">IF($D320="Public Bidding","Date Required",IF($D320="Shopping","n/a",IF($D320="Small Value Procurement","n/a",IF($D320="Lease of Venue","n/a",IF($D320="Agency to Agency","n/a",IF($D320="Direct Contracting","n/a",IF($D320="Emergency Cases","n/a","Check Mode of Proc")))))))</f>
        <v>Check Mode of Proc</v>
      </c>
      <c r="Z320" s="36" t="str">
        <f t="shared" si="1254"/>
        <v>Check Mode of Proc</v>
      </c>
      <c r="AA320" s="36" t="str">
        <f t="shared" si="1254"/>
        <v>Check Mode of Proc</v>
      </c>
      <c r="AB320" s="36" t="str">
        <f t="shared" si="1254"/>
        <v>Check Mode of Proc</v>
      </c>
      <c r="AC320" s="36" t="str">
        <f t="shared" si="1254"/>
        <v>Check Mode of Proc</v>
      </c>
      <c r="AD320" s="36" t="str">
        <f t="shared" si="1254"/>
        <v>Check Mode of Proc</v>
      </c>
      <c r="AE320" s="36" t="str">
        <f t="shared" si="1254"/>
        <v>Check Mode of Proc</v>
      </c>
      <c r="AF320" s="50"/>
      <c r="AG320" s="64"/>
      <c r="AH320" s="12"/>
      <c r="AI320" s="18"/>
      <c r="AJ320" s="12"/>
      <c r="AK320" s="78"/>
      <c r="AL320" s="78"/>
      <c r="AM320" s="78"/>
      <c r="AN320" s="79"/>
      <c r="AO320" s="78"/>
      <c r="AP320" s="78"/>
      <c r="AQ320" s="78"/>
      <c r="AR320" s="78"/>
      <c r="AS320" s="78"/>
      <c r="AT320" s="78"/>
      <c r="AU320" s="78"/>
      <c r="AV320" s="78"/>
      <c r="AW320" s="78"/>
      <c r="AX320" s="83"/>
      <c r="AY320" s="78"/>
      <c r="AZ320" s="84"/>
      <c r="BA320" s="78"/>
      <c r="BB320" s="78"/>
      <c r="BC320" s="78"/>
    </row>
    <row r="321" spans="1:55" ht="39" customHeight="1">
      <c r="A321" s="10" t="str">
        <f>IF(C321=0,"  ",VLOOKUP(C321,CODES!$A$1:$B$143,2,FALSE))</f>
        <v/>
      </c>
      <c r="B321" s="18"/>
      <c r="C321" s="12"/>
      <c r="D321" s="16"/>
      <c r="E321" s="13" t="str">
        <f t="shared" ref="E321:H321" si="1255">IF($D321="Public Bidding","Date Required",IF($D321="Shopping","n/a",IF($D321="Small Value Procurement","n/a",IF($D321="Lease of Venue","n/a",IF($D321="Agency to Agency","n/a",IF($D321="Direct Contracting","n/a",IF($D321="Emergency Cases","n/a",IF($D321=""," ","Check Mode of Proc"))))))))</f>
        <v/>
      </c>
      <c r="F321" s="13" t="str">
        <f t="shared" si="1255"/>
        <v/>
      </c>
      <c r="G321" s="13" t="str">
        <f t="shared" si="1255"/>
        <v/>
      </c>
      <c r="H321" s="13" t="str">
        <f t="shared" si="1255"/>
        <v/>
      </c>
      <c r="I321" s="12" t="str">
        <f t="shared" ref="I321:J321" si="1256">IF($D321="Public Bidding","Date Required",IF($D321="Shopping","Date Required",IF($D321="Small Value Procurement","Date Required",IF($D321="Lease of Venue","Date Required",IF($D321="Agency to Agency","Date Required",IF($D321="Direct Contracting","Date Required",IF($D321="Emergency Cases","Date Required",IF($D321=""," ","Check Mode of Proc"))))))))</f>
        <v/>
      </c>
      <c r="J321" s="12" t="str">
        <f t="shared" si="1256"/>
        <v/>
      </c>
      <c r="K321" s="27" t="str">
        <f t="shared" si="1"/>
        <v/>
      </c>
      <c r="L321" s="12" t="str">
        <f t="shared" ref="L321:Q321" si="1257">IF($D321="Public Bidding","Date Required",IF($D321="Shopping","Date Required",IF($D321="Small Value Procurement","Date Required",IF($D321="Lease of Venue","Date Required",IF($D321="Agency to Agency","Date Required",IF($D321="Direct Contracting","Date Required",IF($D321="Emergency Cases","Date Required",IF($D321=""," ","Check Mode of Proc"))))))))</f>
        <v/>
      </c>
      <c r="M321" s="12" t="str">
        <f t="shared" si="1257"/>
        <v/>
      </c>
      <c r="N321" s="28" t="str">
        <f t="shared" si="1257"/>
        <v/>
      </c>
      <c r="O321" s="28" t="str">
        <f t="shared" si="1257"/>
        <v/>
      </c>
      <c r="P321" s="28" t="str">
        <f t="shared" si="1257"/>
        <v/>
      </c>
      <c r="Q321" s="28" t="str">
        <f t="shared" si="1257"/>
        <v/>
      </c>
      <c r="R321" s="36" t="s">
        <v>38</v>
      </c>
      <c r="S321" s="37">
        <f t="shared" si="945"/>
        <v>0</v>
      </c>
      <c r="T321" s="41"/>
      <c r="U321" s="43"/>
      <c r="V321" s="37">
        <f t="shared" si="226"/>
        <v>0</v>
      </c>
      <c r="W321" s="41"/>
      <c r="X321" s="43"/>
      <c r="Y321" s="36" t="str">
        <f t="shared" ref="Y321:AE321" si="1258">IF($D321="Public Bidding","Date Required",IF($D321="Shopping","n/a",IF($D321="Small Value Procurement","n/a",IF($D321="Lease of Venue","n/a",IF($D321="Agency to Agency","n/a",IF($D321="Direct Contracting","n/a",IF($D321="Emergency Cases","n/a","Check Mode of Proc")))))))</f>
        <v>Check Mode of Proc</v>
      </c>
      <c r="Z321" s="36" t="str">
        <f t="shared" si="1258"/>
        <v>Check Mode of Proc</v>
      </c>
      <c r="AA321" s="36" t="str">
        <f t="shared" si="1258"/>
        <v>Check Mode of Proc</v>
      </c>
      <c r="AB321" s="36" t="str">
        <f t="shared" si="1258"/>
        <v>Check Mode of Proc</v>
      </c>
      <c r="AC321" s="36" t="str">
        <f t="shared" si="1258"/>
        <v>Check Mode of Proc</v>
      </c>
      <c r="AD321" s="36" t="str">
        <f t="shared" si="1258"/>
        <v>Check Mode of Proc</v>
      </c>
      <c r="AE321" s="36" t="str">
        <f t="shared" si="1258"/>
        <v>Check Mode of Proc</v>
      </c>
      <c r="AF321" s="50"/>
      <c r="AG321" s="64"/>
      <c r="AH321" s="12"/>
      <c r="AI321" s="18"/>
      <c r="AJ321" s="12"/>
      <c r="AK321" s="78"/>
      <c r="AL321" s="78"/>
      <c r="AM321" s="78"/>
      <c r="AN321" s="79"/>
      <c r="AO321" s="78"/>
      <c r="AP321" s="78"/>
      <c r="AQ321" s="78"/>
      <c r="AR321" s="78"/>
      <c r="AS321" s="78"/>
      <c r="AT321" s="78"/>
      <c r="AU321" s="78"/>
      <c r="AV321" s="78"/>
      <c r="AW321" s="78"/>
      <c r="AX321" s="83"/>
      <c r="AY321" s="78"/>
      <c r="AZ321" s="84"/>
      <c r="BA321" s="78"/>
      <c r="BB321" s="78"/>
      <c r="BC321" s="78"/>
    </row>
    <row r="322" spans="1:55" ht="45.75" customHeight="1">
      <c r="A322" s="10" t="str">
        <f>IF(C322=0,"  ",VLOOKUP(C322,CODES!$A$1:$B$143,2,FALSE))</f>
        <v/>
      </c>
      <c r="B322" s="18"/>
      <c r="C322" s="12"/>
      <c r="D322" s="16"/>
      <c r="E322" s="13" t="str">
        <f t="shared" ref="E322:H322" si="1259">IF($D322="Public Bidding","Date Required",IF($D322="Shopping","n/a",IF($D322="Small Value Procurement","n/a",IF($D322="Lease of Venue","n/a",IF($D322="Agency to Agency","n/a",IF($D322="Direct Contracting","n/a",IF($D322="Emergency Cases","n/a",IF($D322=""," ","Check Mode of Proc"))))))))</f>
        <v/>
      </c>
      <c r="F322" s="13" t="str">
        <f t="shared" si="1259"/>
        <v/>
      </c>
      <c r="G322" s="13" t="str">
        <f t="shared" si="1259"/>
        <v/>
      </c>
      <c r="H322" s="13" t="str">
        <f t="shared" si="1259"/>
        <v/>
      </c>
      <c r="I322" s="12" t="str">
        <f t="shared" ref="I322:J322" si="1260">IF($D322="Public Bidding","Date Required",IF($D322="Shopping","Date Required",IF($D322="Small Value Procurement","Date Required",IF($D322="Lease of Venue","Date Required",IF($D322="Agency to Agency","Date Required",IF($D322="Direct Contracting","Date Required",IF($D322="Emergency Cases","Date Required",IF($D322=""," ","Check Mode of Proc"))))))))</f>
        <v/>
      </c>
      <c r="J322" s="12" t="str">
        <f t="shared" si="1260"/>
        <v/>
      </c>
      <c r="K322" s="27" t="str">
        <f t="shared" si="1"/>
        <v/>
      </c>
      <c r="L322" s="12" t="str">
        <f t="shared" ref="L322:Q322" si="1261">IF($D322="Public Bidding","Date Required",IF($D322="Shopping","Date Required",IF($D322="Small Value Procurement","Date Required",IF($D322="Lease of Venue","Date Required",IF($D322="Agency to Agency","Date Required",IF($D322="Direct Contracting","Date Required",IF($D322="Emergency Cases","Date Required",IF($D322=""," ","Check Mode of Proc"))))))))</f>
        <v/>
      </c>
      <c r="M322" s="12" t="str">
        <f t="shared" si="1261"/>
        <v/>
      </c>
      <c r="N322" s="28" t="str">
        <f t="shared" si="1261"/>
        <v/>
      </c>
      <c r="O322" s="28" t="str">
        <f t="shared" si="1261"/>
        <v/>
      </c>
      <c r="P322" s="28" t="str">
        <f t="shared" si="1261"/>
        <v/>
      </c>
      <c r="Q322" s="28" t="str">
        <f t="shared" si="1261"/>
        <v/>
      </c>
      <c r="R322" s="36" t="s">
        <v>38</v>
      </c>
      <c r="S322" s="37">
        <f t="shared" si="945"/>
        <v>0</v>
      </c>
      <c r="T322" s="41"/>
      <c r="U322" s="43"/>
      <c r="V322" s="37">
        <f t="shared" si="226"/>
        <v>0</v>
      </c>
      <c r="W322" s="41"/>
      <c r="X322" s="43"/>
      <c r="Y322" s="36" t="str">
        <f t="shared" ref="Y322:AE322" si="1262">IF($D322="Public Bidding","Date Required",IF($D322="Shopping","n/a",IF($D322="Small Value Procurement","n/a",IF($D322="Lease of Venue","n/a",IF($D322="Agency to Agency","n/a",IF($D322="Direct Contracting","n/a",IF($D322="Emergency Cases","n/a","Check Mode of Proc")))))))</f>
        <v>Check Mode of Proc</v>
      </c>
      <c r="Z322" s="36" t="str">
        <f t="shared" si="1262"/>
        <v>Check Mode of Proc</v>
      </c>
      <c r="AA322" s="36" t="str">
        <f t="shared" si="1262"/>
        <v>Check Mode of Proc</v>
      </c>
      <c r="AB322" s="36" t="str">
        <f t="shared" si="1262"/>
        <v>Check Mode of Proc</v>
      </c>
      <c r="AC322" s="36" t="str">
        <f t="shared" si="1262"/>
        <v>Check Mode of Proc</v>
      </c>
      <c r="AD322" s="36" t="str">
        <f t="shared" si="1262"/>
        <v>Check Mode of Proc</v>
      </c>
      <c r="AE322" s="36" t="str">
        <f t="shared" si="1262"/>
        <v>Check Mode of Proc</v>
      </c>
      <c r="AF322" s="50"/>
      <c r="AG322" s="64"/>
      <c r="AH322" s="12"/>
      <c r="AI322" s="18"/>
      <c r="AJ322" s="12"/>
      <c r="AK322" s="78"/>
      <c r="AL322" s="78"/>
      <c r="AM322" s="78"/>
      <c r="AN322" s="79"/>
      <c r="AO322" s="78"/>
      <c r="AP322" s="78"/>
      <c r="AQ322" s="78"/>
      <c r="AR322" s="78"/>
      <c r="AS322" s="78"/>
      <c r="AT322" s="78"/>
      <c r="AU322" s="78"/>
      <c r="AV322" s="78"/>
      <c r="AW322" s="78"/>
      <c r="AX322" s="83"/>
      <c r="AY322" s="78"/>
      <c r="AZ322" s="84"/>
      <c r="BA322" s="78"/>
      <c r="BB322" s="78"/>
      <c r="BC322" s="78"/>
    </row>
    <row r="323" spans="1:55" ht="39" customHeight="1">
      <c r="A323" s="10" t="str">
        <f>IF(C323=0,"  ",VLOOKUP(C323,CODES!$A$1:$B$143,2,FALSE))</f>
        <v/>
      </c>
      <c r="B323" s="18"/>
      <c r="C323" s="12"/>
      <c r="D323" s="16"/>
      <c r="E323" s="13" t="str">
        <f t="shared" ref="E323:H323" si="1263">IF($D323="Public Bidding","Date Required",IF($D323="Shopping","n/a",IF($D323="Small Value Procurement","n/a",IF($D323="Lease of Venue","n/a",IF($D323="Agency to Agency","n/a",IF($D323="Direct Contracting","n/a",IF($D323="Emergency Cases","n/a",IF($D323=""," ","Check Mode of Proc"))))))))</f>
        <v/>
      </c>
      <c r="F323" s="13" t="str">
        <f t="shared" si="1263"/>
        <v/>
      </c>
      <c r="G323" s="13" t="str">
        <f t="shared" si="1263"/>
        <v/>
      </c>
      <c r="H323" s="13" t="str">
        <f t="shared" si="1263"/>
        <v/>
      </c>
      <c r="I323" s="12" t="str">
        <f t="shared" ref="I323:J323" si="1264">IF($D323="Public Bidding","Date Required",IF($D323="Shopping","Date Required",IF($D323="Small Value Procurement","Date Required",IF($D323="Lease of Venue","Date Required",IF($D323="Agency to Agency","Date Required",IF($D323="Direct Contracting","Date Required",IF($D323="Emergency Cases","Date Required",IF($D323=""," ","Check Mode of Proc"))))))))</f>
        <v/>
      </c>
      <c r="J323" s="12" t="str">
        <f t="shared" si="1264"/>
        <v/>
      </c>
      <c r="K323" s="27" t="str">
        <f t="shared" si="1"/>
        <v/>
      </c>
      <c r="L323" s="12" t="str">
        <f t="shared" ref="L323:Q323" si="1265">IF($D323="Public Bidding","Date Required",IF($D323="Shopping","Date Required",IF($D323="Small Value Procurement","Date Required",IF($D323="Lease of Venue","Date Required",IF($D323="Agency to Agency","Date Required",IF($D323="Direct Contracting","Date Required",IF($D323="Emergency Cases","Date Required",IF($D323=""," ","Check Mode of Proc"))))))))</f>
        <v/>
      </c>
      <c r="M323" s="12" t="str">
        <f t="shared" si="1265"/>
        <v/>
      </c>
      <c r="N323" s="28" t="str">
        <f t="shared" si="1265"/>
        <v/>
      </c>
      <c r="O323" s="28" t="str">
        <f t="shared" si="1265"/>
        <v/>
      </c>
      <c r="P323" s="28" t="str">
        <f t="shared" si="1265"/>
        <v/>
      </c>
      <c r="Q323" s="28" t="str">
        <f t="shared" si="1265"/>
        <v/>
      </c>
      <c r="R323" s="36" t="s">
        <v>38</v>
      </c>
      <c r="S323" s="37">
        <f t="shared" si="945"/>
        <v>0</v>
      </c>
      <c r="T323" s="41"/>
      <c r="U323" s="43"/>
      <c r="V323" s="37">
        <f t="shared" si="226"/>
        <v>0</v>
      </c>
      <c r="W323" s="41"/>
      <c r="X323" s="43"/>
      <c r="Y323" s="36" t="str">
        <f t="shared" ref="Y323:AE323" si="1266">IF($D323="Public Bidding","Date Required",IF($D323="Shopping","n/a",IF($D323="Small Value Procurement","n/a",IF($D323="Lease of Venue","n/a",IF($D323="Agency to Agency","n/a",IF($D323="Direct Contracting","n/a",IF($D323="Emergency Cases","n/a","Check Mode of Proc")))))))</f>
        <v>Check Mode of Proc</v>
      </c>
      <c r="Z323" s="36" t="str">
        <f t="shared" si="1266"/>
        <v>Check Mode of Proc</v>
      </c>
      <c r="AA323" s="36" t="str">
        <f t="shared" si="1266"/>
        <v>Check Mode of Proc</v>
      </c>
      <c r="AB323" s="36" t="str">
        <f t="shared" si="1266"/>
        <v>Check Mode of Proc</v>
      </c>
      <c r="AC323" s="36" t="str">
        <f t="shared" si="1266"/>
        <v>Check Mode of Proc</v>
      </c>
      <c r="AD323" s="36" t="str">
        <f t="shared" si="1266"/>
        <v>Check Mode of Proc</v>
      </c>
      <c r="AE323" s="36" t="str">
        <f t="shared" si="1266"/>
        <v>Check Mode of Proc</v>
      </c>
      <c r="AF323" s="50"/>
      <c r="AG323" s="64"/>
      <c r="AH323" s="12"/>
      <c r="AI323" s="18"/>
      <c r="AJ323" s="12"/>
      <c r="AK323" s="78"/>
      <c r="AL323" s="78"/>
      <c r="AM323" s="78"/>
      <c r="AN323" s="79"/>
      <c r="AO323" s="78"/>
      <c r="AP323" s="78"/>
      <c r="AQ323" s="78"/>
      <c r="AR323" s="78"/>
      <c r="AS323" s="78"/>
      <c r="AT323" s="78"/>
      <c r="AU323" s="78"/>
      <c r="AV323" s="78"/>
      <c r="AW323" s="78"/>
      <c r="AX323" s="83"/>
      <c r="AY323" s="78"/>
      <c r="AZ323" s="84"/>
      <c r="BA323" s="78"/>
      <c r="BB323" s="78"/>
      <c r="BC323" s="78"/>
    </row>
    <row r="324" spans="1:55" ht="48.75" customHeight="1">
      <c r="A324" s="10" t="str">
        <f>IF(C324=0,"  ",VLOOKUP(C324,CODES!$A$1:$B$143,2,FALSE))</f>
        <v/>
      </c>
      <c r="B324" s="18"/>
      <c r="C324" s="12"/>
      <c r="D324" s="16"/>
      <c r="E324" s="13" t="str">
        <f t="shared" ref="E324:H324" si="1267">IF($D324="Public Bidding","Date Required",IF($D324="Shopping","n/a",IF($D324="Small Value Procurement","n/a",IF($D324="Lease of Venue","n/a",IF($D324="Agency to Agency","n/a",IF($D324="Direct Contracting","n/a",IF($D324="Emergency Cases","n/a",IF($D324=""," ","Check Mode of Proc"))))))))</f>
        <v/>
      </c>
      <c r="F324" s="13" t="str">
        <f t="shared" si="1267"/>
        <v/>
      </c>
      <c r="G324" s="13" t="str">
        <f t="shared" si="1267"/>
        <v/>
      </c>
      <c r="H324" s="13" t="str">
        <f t="shared" si="1267"/>
        <v/>
      </c>
      <c r="I324" s="12" t="str">
        <f t="shared" ref="I324:J324" si="1268">IF($D324="Public Bidding","Date Required",IF($D324="Shopping","Date Required",IF($D324="Small Value Procurement","Date Required",IF($D324="Lease of Venue","Date Required",IF($D324="Agency to Agency","Date Required",IF($D324="Direct Contracting","Date Required",IF($D324="Emergency Cases","Date Required",IF($D324=""," ","Check Mode of Proc"))))))))</f>
        <v/>
      </c>
      <c r="J324" s="12" t="str">
        <f t="shared" si="1268"/>
        <v/>
      </c>
      <c r="K324" s="27" t="str">
        <f t="shared" si="1"/>
        <v/>
      </c>
      <c r="L324" s="12" t="str">
        <f t="shared" ref="L324:Q324" si="1269">IF($D324="Public Bidding","Date Required",IF($D324="Shopping","Date Required",IF($D324="Small Value Procurement","Date Required",IF($D324="Lease of Venue","Date Required",IF($D324="Agency to Agency","Date Required",IF($D324="Direct Contracting","Date Required",IF($D324="Emergency Cases","Date Required",IF($D324=""," ","Check Mode of Proc"))))))))</f>
        <v/>
      </c>
      <c r="M324" s="12" t="str">
        <f t="shared" si="1269"/>
        <v/>
      </c>
      <c r="N324" s="28" t="str">
        <f t="shared" si="1269"/>
        <v/>
      </c>
      <c r="O324" s="28" t="str">
        <f t="shared" si="1269"/>
        <v/>
      </c>
      <c r="P324" s="28" t="str">
        <f t="shared" si="1269"/>
        <v/>
      </c>
      <c r="Q324" s="28" t="str">
        <f t="shared" si="1269"/>
        <v/>
      </c>
      <c r="R324" s="36" t="s">
        <v>38</v>
      </c>
      <c r="S324" s="37">
        <f t="shared" si="945"/>
        <v>0</v>
      </c>
      <c r="T324" s="41"/>
      <c r="U324" s="43"/>
      <c r="V324" s="37">
        <f t="shared" si="226"/>
        <v>0</v>
      </c>
      <c r="W324" s="41"/>
      <c r="X324" s="43"/>
      <c r="Y324" s="36" t="str">
        <f t="shared" ref="Y324:AE324" si="1270">IF($D324="Public Bidding","Date Required",IF($D324="Shopping","n/a",IF($D324="Small Value Procurement","n/a",IF($D324="Lease of Venue","n/a",IF($D324="Agency to Agency","n/a",IF($D324="Direct Contracting","n/a",IF($D324="Emergency Cases","n/a","Check Mode of Proc")))))))</f>
        <v>Check Mode of Proc</v>
      </c>
      <c r="Z324" s="36" t="str">
        <f t="shared" si="1270"/>
        <v>Check Mode of Proc</v>
      </c>
      <c r="AA324" s="36" t="str">
        <f t="shared" si="1270"/>
        <v>Check Mode of Proc</v>
      </c>
      <c r="AB324" s="36" t="str">
        <f t="shared" si="1270"/>
        <v>Check Mode of Proc</v>
      </c>
      <c r="AC324" s="36" t="str">
        <f t="shared" si="1270"/>
        <v>Check Mode of Proc</v>
      </c>
      <c r="AD324" s="36" t="str">
        <f t="shared" si="1270"/>
        <v>Check Mode of Proc</v>
      </c>
      <c r="AE324" s="36" t="str">
        <f t="shared" si="1270"/>
        <v>Check Mode of Proc</v>
      </c>
      <c r="AF324" s="50"/>
      <c r="AG324" s="64"/>
      <c r="AH324" s="12"/>
      <c r="AI324" s="18"/>
      <c r="AJ324" s="12"/>
      <c r="AK324" s="78"/>
      <c r="AL324" s="78"/>
      <c r="AM324" s="78"/>
      <c r="AN324" s="79"/>
      <c r="AO324" s="78"/>
      <c r="AP324" s="78"/>
      <c r="AQ324" s="78"/>
      <c r="AR324" s="78"/>
      <c r="AS324" s="78"/>
      <c r="AT324" s="78"/>
      <c r="AU324" s="78"/>
      <c r="AV324" s="78"/>
      <c r="AW324" s="78"/>
      <c r="AX324" s="83"/>
      <c r="AY324" s="78"/>
      <c r="AZ324" s="84"/>
      <c r="BA324" s="78"/>
      <c r="BB324" s="78"/>
      <c r="BC324" s="78"/>
    </row>
    <row r="325" spans="1:55" ht="51" customHeight="1">
      <c r="A325" s="10" t="str">
        <f>IF(C325=0,"  ",VLOOKUP(C325,CODES!$A$1:$B$143,2,FALSE))</f>
        <v/>
      </c>
      <c r="B325" s="18"/>
      <c r="C325" s="12"/>
      <c r="D325" s="16"/>
      <c r="E325" s="13" t="str">
        <f t="shared" ref="E325:H325" si="1271">IF($D325="Public Bidding","Date Required",IF($D325="Shopping","n/a",IF($D325="Small Value Procurement","n/a",IF($D325="Lease of Venue","n/a",IF($D325="Agency to Agency","n/a",IF($D325="Direct Contracting","n/a",IF($D325="Emergency Cases","n/a",IF($D325=""," ","Check Mode of Proc"))))))))</f>
        <v/>
      </c>
      <c r="F325" s="13" t="str">
        <f t="shared" si="1271"/>
        <v/>
      </c>
      <c r="G325" s="13" t="str">
        <f t="shared" si="1271"/>
        <v/>
      </c>
      <c r="H325" s="13" t="str">
        <f t="shared" si="1271"/>
        <v/>
      </c>
      <c r="I325" s="12" t="str">
        <f t="shared" ref="I325:J325" si="1272">IF($D325="Public Bidding","Date Required",IF($D325="Shopping","Date Required",IF($D325="Small Value Procurement","Date Required",IF($D325="Lease of Venue","Date Required",IF($D325="Agency to Agency","Date Required",IF($D325="Direct Contracting","Date Required",IF($D325="Emergency Cases","Date Required",IF($D325=""," ","Check Mode of Proc"))))))))</f>
        <v/>
      </c>
      <c r="J325" s="12" t="str">
        <f t="shared" si="1272"/>
        <v/>
      </c>
      <c r="K325" s="27" t="str">
        <f t="shared" si="1"/>
        <v/>
      </c>
      <c r="L325" s="12" t="str">
        <f t="shared" ref="L325:Q325" si="1273">IF($D325="Public Bidding","Date Required",IF($D325="Shopping","Date Required",IF($D325="Small Value Procurement","Date Required",IF($D325="Lease of Venue","Date Required",IF($D325="Agency to Agency","Date Required",IF($D325="Direct Contracting","Date Required",IF($D325="Emergency Cases","Date Required",IF($D325=""," ","Check Mode of Proc"))))))))</f>
        <v/>
      </c>
      <c r="M325" s="12" t="str">
        <f t="shared" si="1273"/>
        <v/>
      </c>
      <c r="N325" s="28" t="str">
        <f t="shared" si="1273"/>
        <v/>
      </c>
      <c r="O325" s="28" t="str">
        <f t="shared" si="1273"/>
        <v/>
      </c>
      <c r="P325" s="28" t="str">
        <f t="shared" si="1273"/>
        <v/>
      </c>
      <c r="Q325" s="28" t="str">
        <f t="shared" si="1273"/>
        <v/>
      </c>
      <c r="R325" s="36" t="s">
        <v>38</v>
      </c>
      <c r="S325" s="37">
        <f t="shared" si="945"/>
        <v>0</v>
      </c>
      <c r="T325" s="41"/>
      <c r="U325" s="43"/>
      <c r="V325" s="37">
        <f t="shared" si="226"/>
        <v>0</v>
      </c>
      <c r="W325" s="41"/>
      <c r="X325" s="43"/>
      <c r="Y325" s="36" t="str">
        <f t="shared" ref="Y325:AE325" si="1274">IF($D325="Public Bidding","Date Required",IF($D325="Shopping","n/a",IF($D325="Small Value Procurement","n/a",IF($D325="Lease of Venue","n/a",IF($D325="Agency to Agency","n/a",IF($D325="Direct Contracting","n/a",IF($D325="Emergency Cases","n/a","Check Mode of Proc")))))))</f>
        <v>Check Mode of Proc</v>
      </c>
      <c r="Z325" s="36" t="str">
        <f t="shared" si="1274"/>
        <v>Check Mode of Proc</v>
      </c>
      <c r="AA325" s="36" t="str">
        <f t="shared" si="1274"/>
        <v>Check Mode of Proc</v>
      </c>
      <c r="AB325" s="36" t="str">
        <f t="shared" si="1274"/>
        <v>Check Mode of Proc</v>
      </c>
      <c r="AC325" s="36" t="str">
        <f t="shared" si="1274"/>
        <v>Check Mode of Proc</v>
      </c>
      <c r="AD325" s="36" t="str">
        <f t="shared" si="1274"/>
        <v>Check Mode of Proc</v>
      </c>
      <c r="AE325" s="36" t="str">
        <f t="shared" si="1274"/>
        <v>Check Mode of Proc</v>
      </c>
      <c r="AF325" s="50"/>
      <c r="AG325" s="64"/>
      <c r="AH325" s="12"/>
      <c r="AI325" s="18"/>
      <c r="AJ325" s="12"/>
      <c r="AK325" s="78"/>
      <c r="AL325" s="78"/>
      <c r="AM325" s="78"/>
      <c r="AN325" s="79"/>
      <c r="AO325" s="78"/>
      <c r="AP325" s="78"/>
      <c r="AQ325" s="78"/>
      <c r="AR325" s="78"/>
      <c r="AS325" s="78"/>
      <c r="AT325" s="78"/>
      <c r="AU325" s="78"/>
      <c r="AV325" s="78"/>
      <c r="AW325" s="78"/>
      <c r="AX325" s="83"/>
      <c r="AY325" s="78"/>
      <c r="AZ325" s="84"/>
      <c r="BA325" s="78"/>
      <c r="BB325" s="78"/>
      <c r="BC325" s="78"/>
    </row>
    <row r="326" spans="1:55" ht="71.25" customHeight="1">
      <c r="A326" s="10" t="str">
        <f>IF(C326=0,"  ",VLOOKUP(C326,CODES!$A$1:$B$143,2,FALSE))</f>
        <v/>
      </c>
      <c r="B326" s="99"/>
      <c r="C326" s="12"/>
      <c r="D326" s="16"/>
      <c r="E326" s="13" t="str">
        <f t="shared" ref="E326:H326" si="1275">IF($D326="Public Bidding","Date Required",IF($D326="Shopping","n/a",IF($D326="Small Value Procurement","n/a",IF($D326="Lease of Venue","n/a",IF($D326="Agency to Agency","n/a",IF($D326="Direct Contracting","n/a",IF($D326="Emergency Cases","n/a",IF($D326=""," ","Check Mode of Proc"))))))))</f>
        <v/>
      </c>
      <c r="F326" s="13" t="str">
        <f t="shared" si="1275"/>
        <v/>
      </c>
      <c r="G326" s="13" t="str">
        <f t="shared" si="1275"/>
        <v/>
      </c>
      <c r="H326" s="13" t="str">
        <f t="shared" si="1275"/>
        <v/>
      </c>
      <c r="I326" s="12" t="str">
        <f t="shared" ref="I326:J326" si="1276">IF($D326="Public Bidding","Date Required",IF($D326="Shopping","Date Required",IF($D326="Small Value Procurement","Date Required",IF($D326="Lease of Venue","Date Required",IF($D326="Agency to Agency","Date Required",IF($D326="Direct Contracting","Date Required",IF($D326="Emergency Cases","Date Required",IF($D326=""," ","Check Mode of Proc"))))))))</f>
        <v/>
      </c>
      <c r="J326" s="12" t="str">
        <f t="shared" si="1276"/>
        <v/>
      </c>
      <c r="K326" s="27" t="str">
        <f t="shared" si="1"/>
        <v/>
      </c>
      <c r="L326" s="12" t="str">
        <f t="shared" ref="L326:Q326" si="1277">IF($D326="Public Bidding","Date Required",IF($D326="Shopping","Date Required",IF($D326="Small Value Procurement","Date Required",IF($D326="Lease of Venue","Date Required",IF($D326="Agency to Agency","Date Required",IF($D326="Direct Contracting","Date Required",IF($D326="Emergency Cases","Date Required",IF($D326=""," ","Check Mode of Proc"))))))))</f>
        <v/>
      </c>
      <c r="M326" s="12" t="str">
        <f t="shared" si="1277"/>
        <v/>
      </c>
      <c r="N326" s="28" t="str">
        <f t="shared" si="1277"/>
        <v/>
      </c>
      <c r="O326" s="28" t="str">
        <f t="shared" si="1277"/>
        <v/>
      </c>
      <c r="P326" s="28" t="str">
        <f t="shared" si="1277"/>
        <v/>
      </c>
      <c r="Q326" s="28" t="str">
        <f t="shared" si="1277"/>
        <v/>
      </c>
      <c r="R326" s="36" t="s">
        <v>38</v>
      </c>
      <c r="S326" s="103">
        <f t="shared" si="945"/>
        <v>0</v>
      </c>
      <c r="T326" s="104"/>
      <c r="U326" s="13"/>
      <c r="V326" s="103">
        <f t="shared" si="226"/>
        <v>0</v>
      </c>
      <c r="W326" s="104"/>
      <c r="X326" s="43"/>
      <c r="Y326" s="36" t="str">
        <f t="shared" ref="Y326:AE326" si="1278">IF($D326="Public Bidding","Date Required",IF($D326="Shopping","n/a",IF($D326="Small Value Procurement","n/a",IF($D326="Lease of Venue","n/a",IF($D326="Agency to Agency","n/a",IF($D326="Direct Contracting","n/a",IF($D326="Emergency Cases","n/a","Check Mode of Proc")))))))</f>
        <v>Check Mode of Proc</v>
      </c>
      <c r="Z326" s="36" t="str">
        <f t="shared" si="1278"/>
        <v>Check Mode of Proc</v>
      </c>
      <c r="AA326" s="36" t="str">
        <f t="shared" si="1278"/>
        <v>Check Mode of Proc</v>
      </c>
      <c r="AB326" s="36" t="str">
        <f t="shared" si="1278"/>
        <v>Check Mode of Proc</v>
      </c>
      <c r="AC326" s="36" t="str">
        <f t="shared" si="1278"/>
        <v>Check Mode of Proc</v>
      </c>
      <c r="AD326" s="36" t="str">
        <f t="shared" si="1278"/>
        <v>Check Mode of Proc</v>
      </c>
      <c r="AE326" s="36" t="str">
        <f t="shared" si="1278"/>
        <v>Check Mode of Proc</v>
      </c>
      <c r="AF326" s="50"/>
      <c r="AG326" s="64"/>
      <c r="AH326" s="12"/>
      <c r="AI326" s="109"/>
      <c r="AJ326" s="110"/>
      <c r="AK326" s="78"/>
      <c r="AL326" s="78"/>
      <c r="AM326" s="78"/>
      <c r="AN326" s="79"/>
      <c r="AO326" s="78"/>
      <c r="AP326" s="78"/>
      <c r="AQ326" s="78"/>
      <c r="AR326" s="78"/>
      <c r="AS326" s="78"/>
      <c r="AT326" s="78"/>
      <c r="AU326" s="78"/>
      <c r="AV326" s="78"/>
      <c r="AW326" s="78"/>
      <c r="AX326" s="83"/>
      <c r="AY326" s="78"/>
      <c r="AZ326" s="84"/>
      <c r="BA326" s="78"/>
      <c r="BB326" s="78"/>
      <c r="BC326" s="78"/>
    </row>
    <row r="327" spans="1:55" ht="69" customHeight="1">
      <c r="A327" s="10" t="str">
        <f>IF(C327=0,"  ",VLOOKUP(C327,CODES!$A$1:$B$143,2,FALSE))</f>
        <v/>
      </c>
      <c r="B327" s="18"/>
      <c r="C327" s="12"/>
      <c r="D327" s="16"/>
      <c r="E327" s="13" t="str">
        <f t="shared" ref="E327:H327" si="1279">IF($D327="Public Bidding","Date Required",IF($D327="Shopping","n/a",IF($D327="Small Value Procurement","n/a",IF($D327="Lease of Venue","n/a",IF($D327="Agency to Agency","n/a",IF($D327="Direct Contracting","n/a",IF($D327="Emergency Cases","n/a",IF($D327=""," ","Check Mode of Proc"))))))))</f>
        <v/>
      </c>
      <c r="F327" s="13" t="str">
        <f t="shared" si="1279"/>
        <v/>
      </c>
      <c r="G327" s="13" t="str">
        <f t="shared" si="1279"/>
        <v/>
      </c>
      <c r="H327" s="13" t="str">
        <f t="shared" si="1279"/>
        <v/>
      </c>
      <c r="I327" s="12" t="str">
        <f t="shared" ref="I327:J327" si="1280">IF($D327="Public Bidding","Date Required",IF($D327="Shopping","Date Required",IF($D327="Small Value Procurement","Date Required",IF($D327="Lease of Venue","Date Required",IF($D327="Agency to Agency","Date Required",IF($D327="Direct Contracting","Date Required",IF($D327="Emergency Cases","Date Required",IF($D327=""," ","Check Mode of Proc"))))))))</f>
        <v/>
      </c>
      <c r="J327" s="12" t="str">
        <f t="shared" si="1280"/>
        <v/>
      </c>
      <c r="K327" s="27" t="str">
        <f t="shared" si="1"/>
        <v/>
      </c>
      <c r="L327" s="12" t="str">
        <f t="shared" ref="L327:Q327" si="1281">IF($D327="Public Bidding","Date Required",IF($D327="Shopping","Date Required",IF($D327="Small Value Procurement","Date Required",IF($D327="Lease of Venue","Date Required",IF($D327="Agency to Agency","Date Required",IF($D327="Direct Contracting","Date Required",IF($D327="Emergency Cases","Date Required",IF($D327=""," ","Check Mode of Proc"))))))))</f>
        <v/>
      </c>
      <c r="M327" s="12" t="str">
        <f t="shared" si="1281"/>
        <v/>
      </c>
      <c r="N327" s="28" t="str">
        <f t="shared" si="1281"/>
        <v/>
      </c>
      <c r="O327" s="28" t="str">
        <f t="shared" si="1281"/>
        <v/>
      </c>
      <c r="P327" s="28" t="str">
        <f t="shared" si="1281"/>
        <v/>
      </c>
      <c r="Q327" s="28" t="str">
        <f t="shared" si="1281"/>
        <v/>
      </c>
      <c r="R327" s="36" t="s">
        <v>38</v>
      </c>
      <c r="S327" s="37">
        <f t="shared" si="945"/>
        <v>0</v>
      </c>
      <c r="T327" s="41"/>
      <c r="U327" s="43"/>
      <c r="V327" s="37">
        <f t="shared" si="226"/>
        <v>0</v>
      </c>
      <c r="W327" s="41"/>
      <c r="X327" s="43"/>
      <c r="Y327" s="36" t="str">
        <f t="shared" ref="Y327:AE327" si="1282">IF($D327="Public Bidding","Date Required",IF($D327="Shopping","n/a",IF($D327="Small Value Procurement","n/a",IF($D327="Lease of Venue","n/a",IF($D327="Agency to Agency","n/a",IF($D327="Direct Contracting","n/a",IF($D327="Emergency Cases","n/a","Check Mode of Proc")))))))</f>
        <v>Check Mode of Proc</v>
      </c>
      <c r="Z327" s="36" t="str">
        <f t="shared" si="1282"/>
        <v>Check Mode of Proc</v>
      </c>
      <c r="AA327" s="36" t="str">
        <f t="shared" si="1282"/>
        <v>Check Mode of Proc</v>
      </c>
      <c r="AB327" s="36" t="str">
        <f t="shared" si="1282"/>
        <v>Check Mode of Proc</v>
      </c>
      <c r="AC327" s="36" t="str">
        <f t="shared" si="1282"/>
        <v>Check Mode of Proc</v>
      </c>
      <c r="AD327" s="36" t="str">
        <f t="shared" si="1282"/>
        <v>Check Mode of Proc</v>
      </c>
      <c r="AE327" s="36" t="str">
        <f t="shared" si="1282"/>
        <v>Check Mode of Proc</v>
      </c>
      <c r="AF327" s="50"/>
      <c r="AG327" s="64"/>
      <c r="AH327" s="12"/>
      <c r="AI327" s="18"/>
      <c r="AJ327" s="12"/>
      <c r="AK327" s="78"/>
      <c r="AL327" s="78"/>
      <c r="AM327" s="78"/>
      <c r="AN327" s="79"/>
      <c r="AO327" s="78"/>
      <c r="AP327" s="78"/>
      <c r="AQ327" s="78"/>
      <c r="AR327" s="78"/>
      <c r="AS327" s="78"/>
      <c r="AT327" s="78"/>
      <c r="AU327" s="78"/>
      <c r="AV327" s="78"/>
      <c r="AW327" s="78"/>
      <c r="AX327" s="83"/>
      <c r="AY327" s="78"/>
      <c r="AZ327" s="84"/>
      <c r="BA327" s="78"/>
      <c r="BB327" s="78"/>
      <c r="BC327" s="78"/>
    </row>
    <row r="328" spans="1:55" ht="80.25" customHeight="1">
      <c r="A328" s="10" t="str">
        <f>IF(C328=0,"  ",VLOOKUP(C328,CODES!$A$1:$B$143,2,FALSE))</f>
        <v/>
      </c>
      <c r="B328" s="100"/>
      <c r="C328" s="12"/>
      <c r="D328" s="16"/>
      <c r="E328" s="13" t="str">
        <f t="shared" ref="E328:H328" si="1283">IF($D328="Public Bidding","Date Required",IF($D328="Shopping","n/a",IF($D328="Small Value Procurement","n/a",IF($D328="Lease of Venue","n/a",IF($D328="Agency to Agency","n/a",IF($D328="Direct Contracting","n/a",IF($D328="Emergency Cases","n/a",IF($D328=""," ","Check Mode of Proc"))))))))</f>
        <v/>
      </c>
      <c r="F328" s="13" t="str">
        <f t="shared" si="1283"/>
        <v/>
      </c>
      <c r="G328" s="13" t="str">
        <f t="shared" si="1283"/>
        <v/>
      </c>
      <c r="H328" s="13" t="str">
        <f t="shared" si="1283"/>
        <v/>
      </c>
      <c r="I328" s="12" t="str">
        <f t="shared" ref="I328:J328" si="1284">IF($D328="Public Bidding","Date Required",IF($D328="Shopping","Date Required",IF($D328="Small Value Procurement","Date Required",IF($D328="Lease of Venue","Date Required",IF($D328="Agency to Agency","Date Required",IF($D328="Direct Contracting","Date Required",IF($D328="Emergency Cases","Date Required",IF($D328=""," ","Check Mode of Proc"))))))))</f>
        <v/>
      </c>
      <c r="J328" s="12" t="str">
        <f t="shared" si="1284"/>
        <v/>
      </c>
      <c r="K328" s="27" t="str">
        <f t="shared" si="1"/>
        <v/>
      </c>
      <c r="L328" s="12" t="str">
        <f t="shared" ref="L328:Q328" si="1285">IF($D328="Public Bidding","Date Required",IF($D328="Shopping","Date Required",IF($D328="Small Value Procurement","Date Required",IF($D328="Lease of Venue","Date Required",IF($D328="Agency to Agency","Date Required",IF($D328="Direct Contracting","Date Required",IF($D328="Emergency Cases","Date Required",IF($D328=""," ","Check Mode of Proc"))))))))</f>
        <v/>
      </c>
      <c r="M328" s="12" t="str">
        <f t="shared" si="1285"/>
        <v/>
      </c>
      <c r="N328" s="28" t="str">
        <f t="shared" si="1285"/>
        <v/>
      </c>
      <c r="O328" s="28" t="str">
        <f t="shared" si="1285"/>
        <v/>
      </c>
      <c r="P328" s="28" t="str">
        <f t="shared" si="1285"/>
        <v/>
      </c>
      <c r="Q328" s="28" t="str">
        <f t="shared" si="1285"/>
        <v/>
      </c>
      <c r="R328" s="36" t="s">
        <v>38</v>
      </c>
      <c r="S328" s="37">
        <f t="shared" si="945"/>
        <v>0</v>
      </c>
      <c r="T328" s="41"/>
      <c r="U328" s="43"/>
      <c r="V328" s="37">
        <f t="shared" si="226"/>
        <v>0</v>
      </c>
      <c r="W328" s="41"/>
      <c r="X328" s="43"/>
      <c r="Y328" s="36" t="str">
        <f t="shared" ref="Y328:AE328" si="1286">IF($D328="Public Bidding","Date Required",IF($D328="Shopping","n/a",IF($D328="Small Value Procurement","n/a",IF($D328="Lease of Venue","n/a",IF($D328="Agency to Agency","n/a",IF($D328="Direct Contracting","n/a",IF($D328="Emergency Cases","n/a","Check Mode of Proc")))))))</f>
        <v>Check Mode of Proc</v>
      </c>
      <c r="Z328" s="36" t="str">
        <f t="shared" si="1286"/>
        <v>Check Mode of Proc</v>
      </c>
      <c r="AA328" s="36" t="str">
        <f t="shared" si="1286"/>
        <v>Check Mode of Proc</v>
      </c>
      <c r="AB328" s="36" t="str">
        <f t="shared" si="1286"/>
        <v>Check Mode of Proc</v>
      </c>
      <c r="AC328" s="36" t="str">
        <f t="shared" si="1286"/>
        <v>Check Mode of Proc</v>
      </c>
      <c r="AD328" s="36" t="str">
        <f t="shared" si="1286"/>
        <v>Check Mode of Proc</v>
      </c>
      <c r="AE328" s="36" t="str">
        <f t="shared" si="1286"/>
        <v>Check Mode of Proc</v>
      </c>
      <c r="AF328" s="50"/>
      <c r="AG328" s="64"/>
      <c r="AH328" s="12"/>
      <c r="AI328" s="18"/>
      <c r="AJ328" s="12"/>
      <c r="AK328" s="78"/>
      <c r="AL328" s="78"/>
      <c r="AM328" s="78"/>
      <c r="AN328" s="79"/>
      <c r="AO328" s="78"/>
      <c r="AP328" s="78"/>
      <c r="AQ328" s="78"/>
      <c r="AR328" s="78"/>
      <c r="AS328" s="78"/>
      <c r="AT328" s="78"/>
      <c r="AU328" s="78"/>
      <c r="AV328" s="78"/>
      <c r="AW328" s="78"/>
      <c r="AX328" s="83"/>
      <c r="AY328" s="78"/>
      <c r="AZ328" s="84"/>
      <c r="BA328" s="78"/>
      <c r="BB328" s="78"/>
      <c r="BC328" s="78"/>
    </row>
    <row r="329" spans="1:55" ht="55.5" customHeight="1">
      <c r="A329" s="10" t="str">
        <f>IF(C329=0,"  ",VLOOKUP(C329,CODES!$A$1:$B$143,2,FALSE))</f>
        <v/>
      </c>
      <c r="B329" s="18"/>
      <c r="C329" s="12"/>
      <c r="D329" s="16"/>
      <c r="E329" s="13" t="str">
        <f t="shared" ref="E329:H329" si="1287">IF($D329="Public Bidding","Date Required",IF($D329="Shopping","n/a",IF($D329="Small Value Procurement","n/a",IF($D329="Lease of Venue","n/a",IF($D329="Agency to Agency","n/a",IF($D329="Direct Contracting","n/a",IF($D329="Emergency Cases","n/a",IF($D329=""," ","Check Mode of Proc"))))))))</f>
        <v/>
      </c>
      <c r="F329" s="13" t="str">
        <f t="shared" si="1287"/>
        <v/>
      </c>
      <c r="G329" s="13" t="str">
        <f t="shared" si="1287"/>
        <v/>
      </c>
      <c r="H329" s="13" t="str">
        <f t="shared" si="1287"/>
        <v/>
      </c>
      <c r="I329" s="12" t="str">
        <f t="shared" ref="I329:J329" si="1288">IF($D329="Public Bidding","Date Required",IF($D329="Shopping","Date Required",IF($D329="Small Value Procurement","Date Required",IF($D329="Lease of Venue","Date Required",IF($D329="Agency to Agency","Date Required",IF($D329="Direct Contracting","Date Required",IF($D329="Emergency Cases","Date Required",IF($D329=""," ","Check Mode of Proc"))))))))</f>
        <v/>
      </c>
      <c r="J329" s="12" t="str">
        <f t="shared" si="1288"/>
        <v/>
      </c>
      <c r="K329" s="27" t="str">
        <f t="shared" si="1"/>
        <v/>
      </c>
      <c r="L329" s="12" t="str">
        <f t="shared" ref="L329:Q329" si="1289">IF($D329="Public Bidding","Date Required",IF($D329="Shopping","Date Required",IF($D329="Small Value Procurement","Date Required",IF($D329="Lease of Venue","Date Required",IF($D329="Agency to Agency","Date Required",IF($D329="Direct Contracting","Date Required",IF($D329="Emergency Cases","Date Required",IF($D329=""," ","Check Mode of Proc"))))))))</f>
        <v/>
      </c>
      <c r="M329" s="12" t="str">
        <f t="shared" si="1289"/>
        <v/>
      </c>
      <c r="N329" s="28" t="str">
        <f t="shared" si="1289"/>
        <v/>
      </c>
      <c r="O329" s="28" t="str">
        <f t="shared" si="1289"/>
        <v/>
      </c>
      <c r="P329" s="28" t="str">
        <f t="shared" si="1289"/>
        <v/>
      </c>
      <c r="Q329" s="28" t="str">
        <f t="shared" si="1289"/>
        <v/>
      </c>
      <c r="R329" s="36" t="s">
        <v>38</v>
      </c>
      <c r="S329" s="37">
        <f t="shared" si="945"/>
        <v>0</v>
      </c>
      <c r="T329" s="41"/>
      <c r="U329" s="43"/>
      <c r="V329" s="37">
        <f t="shared" si="226"/>
        <v>0</v>
      </c>
      <c r="W329" s="41"/>
      <c r="X329" s="43"/>
      <c r="Y329" s="36" t="str">
        <f t="shared" ref="Y329:AE329" si="1290">IF($D329="Public Bidding","Date Required",IF($D329="Shopping","n/a",IF($D329="Small Value Procurement","n/a",IF($D329="Lease of Venue","n/a",IF($D329="Agency to Agency","n/a",IF($D329="Direct Contracting","n/a",IF($D329="Emergency Cases","n/a","Check Mode of Proc")))))))</f>
        <v>Check Mode of Proc</v>
      </c>
      <c r="Z329" s="36" t="str">
        <f t="shared" si="1290"/>
        <v>Check Mode of Proc</v>
      </c>
      <c r="AA329" s="36" t="str">
        <f t="shared" si="1290"/>
        <v>Check Mode of Proc</v>
      </c>
      <c r="AB329" s="36" t="str">
        <f t="shared" si="1290"/>
        <v>Check Mode of Proc</v>
      </c>
      <c r="AC329" s="36" t="str">
        <f t="shared" si="1290"/>
        <v>Check Mode of Proc</v>
      </c>
      <c r="AD329" s="36" t="str">
        <f t="shared" si="1290"/>
        <v>Check Mode of Proc</v>
      </c>
      <c r="AE329" s="36" t="str">
        <f t="shared" si="1290"/>
        <v>Check Mode of Proc</v>
      </c>
      <c r="AF329" s="50"/>
      <c r="AG329" s="64"/>
      <c r="AH329" s="12"/>
      <c r="AI329" s="18"/>
      <c r="AJ329" s="12"/>
      <c r="AK329" s="78"/>
      <c r="AL329" s="78"/>
      <c r="AM329" s="78"/>
      <c r="AN329" s="79"/>
      <c r="AO329" s="78"/>
      <c r="AP329" s="78"/>
      <c r="AQ329" s="78"/>
      <c r="AR329" s="78"/>
      <c r="AS329" s="78"/>
      <c r="AT329" s="78"/>
      <c r="AU329" s="78"/>
      <c r="AV329" s="78"/>
      <c r="AW329" s="78"/>
      <c r="AX329" s="83"/>
      <c r="AY329" s="78"/>
      <c r="AZ329" s="84"/>
      <c r="BA329" s="78"/>
      <c r="BB329" s="78"/>
      <c r="BC329" s="78"/>
    </row>
    <row r="330" spans="1:55" ht="75.75" customHeight="1">
      <c r="A330" s="10" t="str">
        <f>IF(C330=0,"  ",VLOOKUP(C330,CODES!$A$1:$B$143,2,FALSE))</f>
        <v/>
      </c>
      <c r="B330" s="99"/>
      <c r="C330" s="12"/>
      <c r="D330" s="16"/>
      <c r="E330" s="13" t="str">
        <f t="shared" ref="E330:H330" si="1291">IF($D330="Public Bidding","Date Required",IF($D330="Shopping","n/a",IF($D330="Small Value Procurement","n/a",IF($D330="Lease of Venue","n/a",IF($D330="Agency to Agency","n/a",IF($D330="Direct Contracting","n/a",IF($D330="Emergency Cases","n/a",IF($D330=""," ","Check Mode of Proc"))))))))</f>
        <v/>
      </c>
      <c r="F330" s="13" t="str">
        <f t="shared" si="1291"/>
        <v/>
      </c>
      <c r="G330" s="13" t="str">
        <f t="shared" si="1291"/>
        <v/>
      </c>
      <c r="H330" s="13" t="str">
        <f t="shared" si="1291"/>
        <v/>
      </c>
      <c r="I330" s="12" t="str">
        <f t="shared" ref="I330:J330" si="1292">IF($D330="Public Bidding","Date Required",IF($D330="Shopping","Date Required",IF($D330="Small Value Procurement","Date Required",IF($D330="Lease of Venue","Date Required",IF($D330="Agency to Agency","Date Required",IF($D330="Direct Contracting","Date Required",IF($D330="Emergency Cases","Date Required",IF($D330=""," ","Check Mode of Proc"))))))))</f>
        <v/>
      </c>
      <c r="J330" s="12" t="str">
        <f t="shared" si="1292"/>
        <v/>
      </c>
      <c r="K330" s="27" t="str">
        <f t="shared" si="1"/>
        <v/>
      </c>
      <c r="L330" s="12" t="str">
        <f t="shared" ref="L330:Q330" si="1293">IF($D330="Public Bidding","Date Required",IF($D330="Shopping","Date Required",IF($D330="Small Value Procurement","Date Required",IF($D330="Lease of Venue","Date Required",IF($D330="Agency to Agency","Date Required",IF($D330="Direct Contracting","Date Required",IF($D330="Emergency Cases","Date Required",IF($D330=""," ","Check Mode of Proc"))))))))</f>
        <v/>
      </c>
      <c r="M330" s="12" t="str">
        <f t="shared" si="1293"/>
        <v/>
      </c>
      <c r="N330" s="28" t="str">
        <f t="shared" si="1293"/>
        <v/>
      </c>
      <c r="O330" s="28" t="str">
        <f t="shared" si="1293"/>
        <v/>
      </c>
      <c r="P330" s="28" t="str">
        <f t="shared" si="1293"/>
        <v/>
      </c>
      <c r="Q330" s="28" t="str">
        <f t="shared" si="1293"/>
        <v/>
      </c>
      <c r="R330" s="36" t="s">
        <v>38</v>
      </c>
      <c r="S330" s="37">
        <f t="shared" si="945"/>
        <v>0</v>
      </c>
      <c r="U330" s="43"/>
      <c r="V330" s="41">
        <f t="shared" si="226"/>
        <v>0</v>
      </c>
      <c r="W330" s="105"/>
      <c r="X330" s="43"/>
      <c r="Y330" s="36" t="str">
        <f t="shared" ref="Y330:AE330" si="1294">IF($D330="Public Bidding","Date Required",IF($D330="Shopping","n/a",IF($D330="Small Value Procurement","n/a",IF($D330="Lease of Venue","n/a",IF($D330="Agency to Agency","n/a",IF($D330="Direct Contracting","n/a",IF($D330="Emergency Cases","n/a","Check Mode of Proc")))))))</f>
        <v>Check Mode of Proc</v>
      </c>
      <c r="Z330" s="36" t="str">
        <f t="shared" si="1294"/>
        <v>Check Mode of Proc</v>
      </c>
      <c r="AA330" s="36" t="str">
        <f t="shared" si="1294"/>
        <v>Check Mode of Proc</v>
      </c>
      <c r="AB330" s="36" t="str">
        <f t="shared" si="1294"/>
        <v>Check Mode of Proc</v>
      </c>
      <c r="AC330" s="36" t="str">
        <f t="shared" si="1294"/>
        <v>Check Mode of Proc</v>
      </c>
      <c r="AD330" s="36" t="str">
        <f t="shared" si="1294"/>
        <v>Check Mode of Proc</v>
      </c>
      <c r="AE330" s="36" t="str">
        <f t="shared" si="1294"/>
        <v>Check Mode of Proc</v>
      </c>
      <c r="AF330" s="50"/>
      <c r="AG330" s="64"/>
      <c r="AH330" s="12"/>
      <c r="AI330" s="18"/>
      <c r="AJ330" s="12"/>
      <c r="AK330" s="78"/>
      <c r="AL330" s="78"/>
      <c r="AM330" s="78"/>
      <c r="AN330" s="79"/>
      <c r="AO330" s="78"/>
      <c r="AP330" s="78"/>
      <c r="AQ330" s="78"/>
      <c r="AR330" s="78"/>
      <c r="AS330" s="78"/>
      <c r="AT330" s="78"/>
      <c r="AU330" s="78"/>
      <c r="AV330" s="78"/>
      <c r="AW330" s="78"/>
      <c r="AX330" s="83"/>
      <c r="AY330" s="78"/>
      <c r="AZ330" s="84"/>
      <c r="BA330" s="78"/>
      <c r="BB330" s="78"/>
      <c r="BC330" s="78"/>
    </row>
    <row r="331" spans="1:55" ht="49.5" customHeight="1">
      <c r="A331" s="10" t="str">
        <f>IF(C331=0,"  ",VLOOKUP(C331,CODES!$A$1:$B$143,2,FALSE))</f>
        <v/>
      </c>
      <c r="B331" s="18"/>
      <c r="C331" s="12"/>
      <c r="D331" s="16"/>
      <c r="E331" s="13" t="str">
        <f t="shared" ref="E331:H331" si="1295">IF($D331="Public Bidding","Date Required",IF($D331="Shopping","n/a",IF($D331="Small Value Procurement","n/a",IF($D331="Lease of Venue","n/a",IF($D331="Agency to Agency","n/a",IF($D331="Direct Contracting","n/a",IF($D331="Emergency Cases","n/a",IF($D331=""," ","Check Mode of Proc"))))))))</f>
        <v/>
      </c>
      <c r="F331" s="13" t="str">
        <f t="shared" si="1295"/>
        <v/>
      </c>
      <c r="G331" s="13" t="str">
        <f t="shared" si="1295"/>
        <v/>
      </c>
      <c r="H331" s="13" t="str">
        <f t="shared" si="1295"/>
        <v/>
      </c>
      <c r="I331" s="12" t="str">
        <f t="shared" ref="I331:J331" si="1296">IF($D331="Public Bidding","Date Required",IF($D331="Shopping","Date Required",IF($D331="Small Value Procurement","Date Required",IF($D331="Lease of Venue","Date Required",IF($D331="Agency to Agency","Date Required",IF($D331="Direct Contracting","Date Required",IF($D331="Emergency Cases","Date Required",IF($D331=""," ","Check Mode of Proc"))))))))</f>
        <v/>
      </c>
      <c r="J331" s="12" t="str">
        <f t="shared" si="1296"/>
        <v/>
      </c>
      <c r="K331" s="27" t="str">
        <f t="shared" si="1"/>
        <v/>
      </c>
      <c r="L331" s="12" t="str">
        <f t="shared" ref="L331:Q331" si="1297">IF($D331="Public Bidding","Date Required",IF($D331="Shopping","Date Required",IF($D331="Small Value Procurement","Date Required",IF($D331="Lease of Venue","Date Required",IF($D331="Agency to Agency","Date Required",IF($D331="Direct Contracting","Date Required",IF($D331="Emergency Cases","Date Required",IF($D331=""," ","Check Mode of Proc"))))))))</f>
        <v/>
      </c>
      <c r="M331" s="12" t="str">
        <f t="shared" si="1297"/>
        <v/>
      </c>
      <c r="N331" s="28" t="str">
        <f t="shared" si="1297"/>
        <v/>
      </c>
      <c r="O331" s="28" t="str">
        <f t="shared" si="1297"/>
        <v/>
      </c>
      <c r="P331" s="28" t="str">
        <f t="shared" si="1297"/>
        <v/>
      </c>
      <c r="Q331" s="28" t="str">
        <f t="shared" si="1297"/>
        <v/>
      </c>
      <c r="R331" s="36" t="s">
        <v>38</v>
      </c>
      <c r="S331" s="37">
        <f t="shared" si="945"/>
        <v>0</v>
      </c>
      <c r="T331" s="41"/>
      <c r="U331" s="43"/>
      <c r="V331" s="37">
        <f t="shared" si="226"/>
        <v>0</v>
      </c>
      <c r="W331" s="41"/>
      <c r="X331" s="43"/>
      <c r="Y331" s="36" t="str">
        <f t="shared" ref="Y331:AE331" si="1298">IF($D331="Public Bidding","Date Required",IF($D331="Shopping","n/a",IF($D331="Small Value Procurement","n/a",IF($D331="Lease of Venue","n/a",IF($D331="Agency to Agency","n/a",IF($D331="Direct Contracting","n/a",IF($D331="Emergency Cases","n/a","Check Mode of Proc")))))))</f>
        <v>Check Mode of Proc</v>
      </c>
      <c r="Z331" s="36" t="str">
        <f t="shared" si="1298"/>
        <v>Check Mode of Proc</v>
      </c>
      <c r="AA331" s="36" t="str">
        <f t="shared" si="1298"/>
        <v>Check Mode of Proc</v>
      </c>
      <c r="AB331" s="36" t="str">
        <f t="shared" si="1298"/>
        <v>Check Mode of Proc</v>
      </c>
      <c r="AC331" s="36" t="str">
        <f t="shared" si="1298"/>
        <v>Check Mode of Proc</v>
      </c>
      <c r="AD331" s="36" t="str">
        <f t="shared" si="1298"/>
        <v>Check Mode of Proc</v>
      </c>
      <c r="AE331" s="36" t="str">
        <f t="shared" si="1298"/>
        <v>Check Mode of Proc</v>
      </c>
      <c r="AF331" s="50"/>
      <c r="AG331" s="64"/>
      <c r="AH331" s="12"/>
      <c r="AI331" s="18"/>
      <c r="AJ331" s="12"/>
      <c r="AK331" s="78"/>
      <c r="AL331" s="78"/>
      <c r="AM331" s="78"/>
      <c r="AN331" s="79"/>
      <c r="AO331" s="78"/>
      <c r="AP331" s="78"/>
      <c r="AQ331" s="78"/>
      <c r="AR331" s="78"/>
      <c r="AS331" s="78"/>
      <c r="AT331" s="78"/>
      <c r="AU331" s="78"/>
      <c r="AV331" s="78"/>
      <c r="AW331" s="78"/>
      <c r="AX331" s="83"/>
      <c r="AY331" s="78"/>
      <c r="AZ331" s="84"/>
      <c r="BA331" s="78"/>
      <c r="BB331" s="78"/>
      <c r="BC331" s="78"/>
    </row>
    <row r="332" spans="1:55" ht="39" customHeight="1">
      <c r="A332" s="10" t="str">
        <f>IF(C332=0,"  ",VLOOKUP(C332,CODES!$A$1:$B$143,2,FALSE))</f>
        <v/>
      </c>
      <c r="B332" s="18"/>
      <c r="C332" s="12"/>
      <c r="D332" s="16"/>
      <c r="E332" s="13" t="str">
        <f t="shared" ref="E332:H332" si="1299">IF($D332="Public Bidding","Date Required",IF($D332="Shopping","n/a",IF($D332="Small Value Procurement","n/a",IF($D332="Lease of Venue","n/a",IF($D332="Agency to Agency","n/a",IF($D332="Direct Contracting","n/a",IF($D332="Emergency Cases","n/a",IF($D332=""," ","Check Mode of Proc"))))))))</f>
        <v/>
      </c>
      <c r="F332" s="13" t="str">
        <f t="shared" si="1299"/>
        <v/>
      </c>
      <c r="G332" s="13" t="str">
        <f t="shared" si="1299"/>
        <v/>
      </c>
      <c r="H332" s="13" t="str">
        <f t="shared" si="1299"/>
        <v/>
      </c>
      <c r="I332" s="12" t="str">
        <f t="shared" ref="I332:J332" si="1300">IF($D332="Public Bidding","Date Required",IF($D332="Shopping","Date Required",IF($D332="Small Value Procurement","Date Required",IF($D332="Lease of Venue","Date Required",IF($D332="Agency to Agency","Date Required",IF($D332="Direct Contracting","Date Required",IF($D332="Emergency Cases","Date Required",IF($D332=""," ","Check Mode of Proc"))))))))</f>
        <v/>
      </c>
      <c r="J332" s="12" t="str">
        <f t="shared" si="1300"/>
        <v/>
      </c>
      <c r="K332" s="27" t="str">
        <f t="shared" si="1"/>
        <v/>
      </c>
      <c r="L332" s="12" t="str">
        <f t="shared" ref="L332:Q332" si="1301">IF($D332="Public Bidding","Date Required",IF($D332="Shopping","Date Required",IF($D332="Small Value Procurement","Date Required",IF($D332="Lease of Venue","Date Required",IF($D332="Agency to Agency","Date Required",IF($D332="Direct Contracting","Date Required",IF($D332="Emergency Cases","Date Required",IF($D332=""," ","Check Mode of Proc"))))))))</f>
        <v/>
      </c>
      <c r="M332" s="12" t="str">
        <f t="shared" si="1301"/>
        <v/>
      </c>
      <c r="N332" s="28" t="str">
        <f t="shared" si="1301"/>
        <v/>
      </c>
      <c r="O332" s="28" t="str">
        <f t="shared" si="1301"/>
        <v/>
      </c>
      <c r="P332" s="28" t="str">
        <f t="shared" si="1301"/>
        <v/>
      </c>
      <c r="Q332" s="28" t="str">
        <f t="shared" si="1301"/>
        <v/>
      </c>
      <c r="R332" s="36" t="s">
        <v>38</v>
      </c>
      <c r="S332" s="37">
        <f t="shared" si="945"/>
        <v>0</v>
      </c>
      <c r="T332" s="41"/>
      <c r="U332" s="43"/>
      <c r="V332" s="37">
        <f t="shared" si="226"/>
        <v>0</v>
      </c>
      <c r="W332" s="41"/>
      <c r="X332" s="43"/>
      <c r="Y332" s="36" t="str">
        <f t="shared" ref="Y332:AE332" si="1302">IF($D332="Public Bidding","Date Required",IF($D332="Shopping","n/a",IF($D332="Small Value Procurement","n/a",IF($D332="Lease of Venue","n/a",IF($D332="Agency to Agency","n/a",IF($D332="Direct Contracting","n/a",IF($D332="Emergency Cases","n/a","Check Mode of Proc")))))))</f>
        <v>Check Mode of Proc</v>
      </c>
      <c r="Z332" s="36" t="str">
        <f t="shared" si="1302"/>
        <v>Check Mode of Proc</v>
      </c>
      <c r="AA332" s="36" t="str">
        <f t="shared" si="1302"/>
        <v>Check Mode of Proc</v>
      </c>
      <c r="AB332" s="36" t="str">
        <f t="shared" si="1302"/>
        <v>Check Mode of Proc</v>
      </c>
      <c r="AC332" s="36" t="str">
        <f t="shared" si="1302"/>
        <v>Check Mode of Proc</v>
      </c>
      <c r="AD332" s="36" t="str">
        <f t="shared" si="1302"/>
        <v>Check Mode of Proc</v>
      </c>
      <c r="AE332" s="36" t="str">
        <f t="shared" si="1302"/>
        <v>Check Mode of Proc</v>
      </c>
      <c r="AF332" s="50"/>
      <c r="AG332" s="64"/>
      <c r="AH332" s="12"/>
      <c r="AI332" s="18"/>
      <c r="AJ332" s="12"/>
      <c r="AK332" s="78"/>
      <c r="AL332" s="78"/>
      <c r="AM332" s="78"/>
      <c r="AN332" s="79"/>
      <c r="AO332" s="78"/>
      <c r="AP332" s="78"/>
      <c r="AQ332" s="78"/>
      <c r="AR332" s="78"/>
      <c r="AS332" s="78"/>
      <c r="AT332" s="78"/>
      <c r="AU332" s="78"/>
      <c r="AV332" s="78"/>
      <c r="AW332" s="78"/>
      <c r="AX332" s="83"/>
      <c r="AY332" s="78"/>
      <c r="AZ332" s="84"/>
      <c r="BA332" s="78"/>
      <c r="BB332" s="78"/>
      <c r="BC332" s="78"/>
    </row>
    <row r="333" spans="1:55" ht="39" customHeight="1">
      <c r="A333" s="10" t="str">
        <f>IF(C333=0,"  ",VLOOKUP(C333,CODES!$A$1:$B$143,2,FALSE))</f>
        <v/>
      </c>
      <c r="B333" s="18"/>
      <c r="C333" s="12"/>
      <c r="D333" s="16"/>
      <c r="E333" s="13" t="str">
        <f t="shared" ref="E333:H333" si="1303">IF($D333="Public Bidding","Date Required",IF($D333="Shopping","n/a",IF($D333="Small Value Procurement","n/a",IF($D333="Lease of Venue","n/a",IF($D333="Agency to Agency","n/a",IF($D333="Direct Contracting","n/a",IF($D333="Emergency Cases","n/a",IF($D333=""," ","Check Mode of Proc"))))))))</f>
        <v/>
      </c>
      <c r="F333" s="13" t="str">
        <f t="shared" si="1303"/>
        <v/>
      </c>
      <c r="G333" s="13" t="str">
        <f t="shared" si="1303"/>
        <v/>
      </c>
      <c r="H333" s="13" t="str">
        <f t="shared" si="1303"/>
        <v/>
      </c>
      <c r="I333" s="12" t="str">
        <f t="shared" ref="I333:J333" si="1304">IF($D333="Public Bidding","Date Required",IF($D333="Shopping","Date Required",IF($D333="Small Value Procurement","Date Required",IF($D333="Lease of Venue","Date Required",IF($D333="Agency to Agency","Date Required",IF($D333="Direct Contracting","Date Required",IF($D333="Emergency Cases","Date Required",IF($D333=""," ","Check Mode of Proc"))))))))</f>
        <v/>
      </c>
      <c r="J333" s="12" t="str">
        <f t="shared" si="1304"/>
        <v/>
      </c>
      <c r="K333" s="27" t="str">
        <f t="shared" si="1"/>
        <v/>
      </c>
      <c r="L333" s="12" t="str">
        <f t="shared" ref="L333:Q333" si="1305">IF($D333="Public Bidding","Date Required",IF($D333="Shopping","Date Required",IF($D333="Small Value Procurement","Date Required",IF($D333="Lease of Venue","Date Required",IF($D333="Agency to Agency","Date Required",IF($D333="Direct Contracting","Date Required",IF($D333="Emergency Cases","Date Required",IF($D333=""," ","Check Mode of Proc"))))))))</f>
        <v/>
      </c>
      <c r="M333" s="12" t="str">
        <f t="shared" si="1305"/>
        <v/>
      </c>
      <c r="N333" s="28" t="str">
        <f t="shared" si="1305"/>
        <v/>
      </c>
      <c r="O333" s="28" t="str">
        <f t="shared" si="1305"/>
        <v/>
      </c>
      <c r="P333" s="28" t="str">
        <f t="shared" si="1305"/>
        <v/>
      </c>
      <c r="Q333" s="28" t="str">
        <f t="shared" si="1305"/>
        <v/>
      </c>
      <c r="R333" s="36" t="s">
        <v>38</v>
      </c>
      <c r="S333" s="37">
        <f t="shared" si="945"/>
        <v>0</v>
      </c>
      <c r="T333" s="41"/>
      <c r="U333" s="43"/>
      <c r="V333" s="37">
        <f t="shared" si="226"/>
        <v>0</v>
      </c>
      <c r="W333" s="41"/>
      <c r="X333" s="43"/>
      <c r="Y333" s="36" t="str">
        <f t="shared" ref="Y333:AE333" si="1306">IF($D333="Public Bidding","Date Required",IF($D333="Shopping","n/a",IF($D333="Small Value Procurement","n/a",IF($D333="Lease of Venue","n/a",IF($D333="Agency to Agency","n/a",IF($D333="Direct Contracting","n/a",IF($D333="Emergency Cases","n/a","Check Mode of Proc")))))))</f>
        <v>Check Mode of Proc</v>
      </c>
      <c r="Z333" s="36" t="str">
        <f t="shared" si="1306"/>
        <v>Check Mode of Proc</v>
      </c>
      <c r="AA333" s="36" t="str">
        <f t="shared" si="1306"/>
        <v>Check Mode of Proc</v>
      </c>
      <c r="AB333" s="36" t="str">
        <f t="shared" si="1306"/>
        <v>Check Mode of Proc</v>
      </c>
      <c r="AC333" s="36" t="str">
        <f t="shared" si="1306"/>
        <v>Check Mode of Proc</v>
      </c>
      <c r="AD333" s="36" t="str">
        <f t="shared" si="1306"/>
        <v>Check Mode of Proc</v>
      </c>
      <c r="AE333" s="36" t="str">
        <f t="shared" si="1306"/>
        <v>Check Mode of Proc</v>
      </c>
      <c r="AF333" s="50"/>
      <c r="AG333" s="64"/>
      <c r="AH333" s="12"/>
      <c r="AI333" s="18"/>
      <c r="AJ333" s="12"/>
      <c r="AK333" s="78"/>
      <c r="AL333" s="78"/>
      <c r="AM333" s="78"/>
      <c r="AN333" s="79"/>
      <c r="AO333" s="78"/>
      <c r="AP333" s="78"/>
      <c r="AQ333" s="78"/>
      <c r="AR333" s="78"/>
      <c r="AS333" s="78"/>
      <c r="AT333" s="78"/>
      <c r="AU333" s="78"/>
      <c r="AV333" s="78"/>
      <c r="AW333" s="78"/>
      <c r="AX333" s="83"/>
      <c r="AY333" s="78"/>
      <c r="AZ333" s="84"/>
      <c r="BA333" s="78"/>
      <c r="BB333" s="78"/>
      <c r="BC333" s="78"/>
    </row>
    <row r="334" spans="1:55" ht="39" customHeight="1">
      <c r="A334" s="10" t="str">
        <f>IF(C334=0,"  ",VLOOKUP(C334,CODES!$A$1:$B$143,2,FALSE))</f>
        <v/>
      </c>
      <c r="B334" s="18"/>
      <c r="C334" s="12"/>
      <c r="D334" s="16"/>
      <c r="E334" s="13" t="str">
        <f t="shared" ref="E334:H334" si="1307">IF($D334="Public Bidding","Date Required",IF($D334="Shopping","n/a",IF($D334="Small Value Procurement","n/a",IF($D334="Lease of Venue","n/a",IF($D334="Agency to Agency","n/a",IF($D334="Direct Contracting","n/a",IF($D334="Emergency Cases","n/a",IF($D334=""," ","Check Mode of Proc"))))))))</f>
        <v/>
      </c>
      <c r="F334" s="13" t="str">
        <f t="shared" si="1307"/>
        <v/>
      </c>
      <c r="G334" s="13" t="str">
        <f t="shared" si="1307"/>
        <v/>
      </c>
      <c r="H334" s="13" t="str">
        <f t="shared" si="1307"/>
        <v/>
      </c>
      <c r="I334" s="12" t="str">
        <f t="shared" ref="I334:J334" si="1308">IF($D334="Public Bidding","Date Required",IF($D334="Shopping","Date Required",IF($D334="Small Value Procurement","Date Required",IF($D334="Lease of Venue","Date Required",IF($D334="Agency to Agency","Date Required",IF($D334="Direct Contracting","Date Required",IF($D334="Emergency Cases","Date Required",IF($D334=""," ","Check Mode of Proc"))))))))</f>
        <v/>
      </c>
      <c r="J334" s="12" t="str">
        <f t="shared" si="1308"/>
        <v/>
      </c>
      <c r="K334" s="27" t="str">
        <f t="shared" si="1"/>
        <v/>
      </c>
      <c r="L334" s="12" t="str">
        <f t="shared" ref="L334:Q334" si="1309">IF($D334="Public Bidding","Date Required",IF($D334="Shopping","Date Required",IF($D334="Small Value Procurement","Date Required",IF($D334="Lease of Venue","Date Required",IF($D334="Agency to Agency","Date Required",IF($D334="Direct Contracting","Date Required",IF($D334="Emergency Cases","Date Required",IF($D334=""," ","Check Mode of Proc"))))))))</f>
        <v/>
      </c>
      <c r="M334" s="12" t="str">
        <f t="shared" si="1309"/>
        <v/>
      </c>
      <c r="N334" s="28" t="str">
        <f t="shared" si="1309"/>
        <v/>
      </c>
      <c r="O334" s="28" t="str">
        <f t="shared" si="1309"/>
        <v/>
      </c>
      <c r="P334" s="28" t="str">
        <f t="shared" si="1309"/>
        <v/>
      </c>
      <c r="Q334" s="28" t="str">
        <f t="shared" si="1309"/>
        <v/>
      </c>
      <c r="R334" s="36" t="s">
        <v>38</v>
      </c>
      <c r="S334" s="37">
        <f t="shared" si="945"/>
        <v>0</v>
      </c>
      <c r="T334" s="41"/>
      <c r="U334" s="43"/>
      <c r="V334" s="37">
        <f t="shared" si="226"/>
        <v>0</v>
      </c>
      <c r="W334" s="41"/>
      <c r="X334" s="43"/>
      <c r="Y334" s="36" t="str">
        <f t="shared" ref="Y334:AE334" si="1310">IF($D334="Public Bidding","Date Required",IF($D334="Shopping","n/a",IF($D334="Small Value Procurement","n/a",IF($D334="Lease of Venue","n/a",IF($D334="Agency to Agency","n/a",IF($D334="Direct Contracting","n/a",IF($D334="Emergency Cases","n/a","Check Mode of Proc")))))))</f>
        <v>Check Mode of Proc</v>
      </c>
      <c r="Z334" s="36" t="str">
        <f t="shared" si="1310"/>
        <v>Check Mode of Proc</v>
      </c>
      <c r="AA334" s="36" t="str">
        <f t="shared" si="1310"/>
        <v>Check Mode of Proc</v>
      </c>
      <c r="AB334" s="36" t="str">
        <f t="shared" si="1310"/>
        <v>Check Mode of Proc</v>
      </c>
      <c r="AC334" s="36" t="str">
        <f t="shared" si="1310"/>
        <v>Check Mode of Proc</v>
      </c>
      <c r="AD334" s="36" t="str">
        <f t="shared" si="1310"/>
        <v>Check Mode of Proc</v>
      </c>
      <c r="AE334" s="36" t="str">
        <f t="shared" si="1310"/>
        <v>Check Mode of Proc</v>
      </c>
      <c r="AF334" s="50"/>
      <c r="AG334" s="64"/>
      <c r="AH334" s="12"/>
      <c r="AI334" s="18"/>
      <c r="AJ334" s="12"/>
      <c r="AK334" s="78"/>
      <c r="AL334" s="78"/>
      <c r="AM334" s="78"/>
      <c r="AN334" s="79"/>
      <c r="AO334" s="78"/>
      <c r="AP334" s="78"/>
      <c r="AQ334" s="78"/>
      <c r="AR334" s="78"/>
      <c r="AS334" s="78"/>
      <c r="AT334" s="78"/>
      <c r="AU334" s="78"/>
      <c r="AV334" s="78"/>
      <c r="AW334" s="78"/>
      <c r="AX334" s="83"/>
      <c r="AY334" s="78"/>
      <c r="AZ334" s="84"/>
      <c r="BA334" s="78"/>
      <c r="BB334" s="78"/>
      <c r="BC334" s="78"/>
    </row>
    <row r="335" spans="1:55" ht="39" customHeight="1">
      <c r="A335" s="10" t="str">
        <f>IF(C335=0,"  ",VLOOKUP(C335,CODES!$A$1:$B$143,2,FALSE))</f>
        <v/>
      </c>
      <c r="B335" s="18"/>
      <c r="C335" s="12"/>
      <c r="D335" s="16"/>
      <c r="E335" s="13" t="str">
        <f t="shared" ref="E335:H335" si="1311">IF($D335="Public Bidding","Date Required",IF($D335="Shopping","n/a",IF($D335="Small Value Procurement","n/a",IF($D335="Lease of Venue","n/a",IF($D335="Agency to Agency","n/a",IF($D335="Direct Contracting","n/a",IF($D335="Emergency Cases","n/a",IF($D335=""," ","Check Mode of Proc"))))))))</f>
        <v/>
      </c>
      <c r="F335" s="13" t="str">
        <f t="shared" si="1311"/>
        <v/>
      </c>
      <c r="G335" s="13" t="str">
        <f t="shared" si="1311"/>
        <v/>
      </c>
      <c r="H335" s="13" t="str">
        <f t="shared" si="1311"/>
        <v/>
      </c>
      <c r="I335" s="12" t="str">
        <f t="shared" ref="I335:J335" si="1312">IF($D335="Public Bidding","Date Required",IF($D335="Shopping","Date Required",IF($D335="Small Value Procurement","Date Required",IF($D335="Lease of Venue","Date Required",IF($D335="Agency to Agency","Date Required",IF($D335="Direct Contracting","Date Required",IF($D335="Emergency Cases","Date Required",IF($D335=""," ","Check Mode of Proc"))))))))</f>
        <v/>
      </c>
      <c r="J335" s="12" t="str">
        <f t="shared" si="1312"/>
        <v/>
      </c>
      <c r="K335" s="27" t="str">
        <f t="shared" si="1"/>
        <v/>
      </c>
      <c r="L335" s="12" t="str">
        <f t="shared" ref="L335:Q335" si="1313">IF($D335="Public Bidding","Date Required",IF($D335="Shopping","Date Required",IF($D335="Small Value Procurement","Date Required",IF($D335="Lease of Venue","Date Required",IF($D335="Agency to Agency","Date Required",IF($D335="Direct Contracting","Date Required",IF($D335="Emergency Cases","Date Required",IF($D335=""," ","Check Mode of Proc"))))))))</f>
        <v/>
      </c>
      <c r="M335" s="12" t="str">
        <f t="shared" si="1313"/>
        <v/>
      </c>
      <c r="N335" s="28" t="str">
        <f t="shared" si="1313"/>
        <v/>
      </c>
      <c r="O335" s="28" t="str">
        <f t="shared" si="1313"/>
        <v/>
      </c>
      <c r="P335" s="28" t="str">
        <f t="shared" si="1313"/>
        <v/>
      </c>
      <c r="Q335" s="28" t="str">
        <f t="shared" si="1313"/>
        <v/>
      </c>
      <c r="R335" s="36" t="s">
        <v>38</v>
      </c>
      <c r="S335" s="37">
        <f t="shared" si="945"/>
        <v>0</v>
      </c>
      <c r="T335" s="41"/>
      <c r="U335" s="43"/>
      <c r="V335" s="37">
        <f t="shared" si="226"/>
        <v>0</v>
      </c>
      <c r="W335" s="41"/>
      <c r="X335" s="43"/>
      <c r="Y335" s="36" t="str">
        <f t="shared" ref="Y335:AE335" si="1314">IF($D335="Public Bidding","Date Required",IF($D335="Shopping","n/a",IF($D335="Small Value Procurement","n/a",IF($D335="Lease of Venue","n/a",IF($D335="Agency to Agency","n/a",IF($D335="Direct Contracting","n/a",IF($D335="Emergency Cases","n/a","Check Mode of Proc")))))))</f>
        <v>Check Mode of Proc</v>
      </c>
      <c r="Z335" s="36" t="str">
        <f t="shared" si="1314"/>
        <v>Check Mode of Proc</v>
      </c>
      <c r="AA335" s="36" t="str">
        <f t="shared" si="1314"/>
        <v>Check Mode of Proc</v>
      </c>
      <c r="AB335" s="36" t="str">
        <f t="shared" si="1314"/>
        <v>Check Mode of Proc</v>
      </c>
      <c r="AC335" s="36" t="str">
        <f t="shared" si="1314"/>
        <v>Check Mode of Proc</v>
      </c>
      <c r="AD335" s="36" t="str">
        <f t="shared" si="1314"/>
        <v>Check Mode of Proc</v>
      </c>
      <c r="AE335" s="36" t="str">
        <f t="shared" si="1314"/>
        <v>Check Mode of Proc</v>
      </c>
      <c r="AF335" s="50"/>
      <c r="AG335" s="64"/>
      <c r="AH335" s="12"/>
      <c r="AI335" s="18"/>
      <c r="AJ335" s="12"/>
      <c r="AK335" s="78"/>
      <c r="AL335" s="78"/>
      <c r="AM335" s="78"/>
      <c r="AN335" s="79"/>
      <c r="AO335" s="78"/>
      <c r="AP335" s="78"/>
      <c r="AQ335" s="78"/>
      <c r="AR335" s="78"/>
      <c r="AS335" s="78"/>
      <c r="AT335" s="78"/>
      <c r="AU335" s="78"/>
      <c r="AV335" s="78"/>
      <c r="AW335" s="78"/>
      <c r="AX335" s="83"/>
      <c r="AY335" s="78"/>
      <c r="AZ335" s="84"/>
      <c r="BA335" s="78"/>
      <c r="BB335" s="78"/>
      <c r="BC335" s="78"/>
    </row>
    <row r="336" spans="1:55" ht="39" customHeight="1">
      <c r="A336" s="10" t="str">
        <f>IF(C336=0,"  ",VLOOKUP(C336,CODES!$A$1:$B$143,2,FALSE))</f>
        <v/>
      </c>
      <c r="B336" s="18"/>
      <c r="C336" s="12"/>
      <c r="D336" s="16"/>
      <c r="E336" s="13" t="str">
        <f t="shared" ref="E336:H336" si="1315">IF($D336="Public Bidding","Date Required",IF($D336="Shopping","n/a",IF($D336="Small Value Procurement","n/a",IF($D336="Lease of Venue","n/a",IF($D336="Agency to Agency","n/a",IF($D336="Direct Contracting","n/a",IF($D336="Emergency Cases","n/a",IF($D336=""," ","Check Mode of Proc"))))))))</f>
        <v/>
      </c>
      <c r="F336" s="13" t="str">
        <f t="shared" si="1315"/>
        <v/>
      </c>
      <c r="G336" s="13" t="str">
        <f t="shared" si="1315"/>
        <v/>
      </c>
      <c r="H336" s="13" t="str">
        <f t="shared" si="1315"/>
        <v/>
      </c>
      <c r="I336" s="12" t="str">
        <f t="shared" ref="I336:J336" si="1316">IF($D336="Public Bidding","Date Required",IF($D336="Shopping","Date Required",IF($D336="Small Value Procurement","Date Required",IF($D336="Lease of Venue","Date Required",IF($D336="Agency to Agency","Date Required",IF($D336="Direct Contracting","Date Required",IF($D336="Emergency Cases","Date Required",IF($D336=""," ","Check Mode of Proc"))))))))</f>
        <v/>
      </c>
      <c r="J336" s="12" t="str">
        <f t="shared" si="1316"/>
        <v/>
      </c>
      <c r="K336" s="27" t="str">
        <f t="shared" si="1"/>
        <v/>
      </c>
      <c r="L336" s="12" t="str">
        <f t="shared" ref="L336:Q336" si="1317">IF($D336="Public Bidding","Date Required",IF($D336="Shopping","Date Required",IF($D336="Small Value Procurement","Date Required",IF($D336="Lease of Venue","Date Required",IF($D336="Agency to Agency","Date Required",IF($D336="Direct Contracting","Date Required",IF($D336="Emergency Cases","Date Required",IF($D336=""," ","Check Mode of Proc"))))))))</f>
        <v/>
      </c>
      <c r="M336" s="12" t="str">
        <f t="shared" si="1317"/>
        <v/>
      </c>
      <c r="N336" s="28" t="str">
        <f t="shared" si="1317"/>
        <v/>
      </c>
      <c r="O336" s="28" t="str">
        <f t="shared" si="1317"/>
        <v/>
      </c>
      <c r="P336" s="28" t="str">
        <f t="shared" si="1317"/>
        <v/>
      </c>
      <c r="Q336" s="28" t="str">
        <f t="shared" si="1317"/>
        <v/>
      </c>
      <c r="R336" s="36" t="s">
        <v>38</v>
      </c>
      <c r="S336" s="37">
        <f t="shared" si="945"/>
        <v>0</v>
      </c>
      <c r="T336" s="41"/>
      <c r="U336" s="43"/>
      <c r="V336" s="37">
        <f t="shared" si="226"/>
        <v>0</v>
      </c>
      <c r="W336" s="41"/>
      <c r="X336" s="43"/>
      <c r="Y336" s="36" t="str">
        <f t="shared" ref="Y336:AE336" si="1318">IF($D336="Public Bidding","Date Required",IF($D336="Shopping","n/a",IF($D336="Small Value Procurement","n/a",IF($D336="Lease of Venue","n/a",IF($D336="Agency to Agency","n/a",IF($D336="Direct Contracting","n/a",IF($D336="Emergency Cases","n/a","Check Mode of Proc")))))))</f>
        <v>Check Mode of Proc</v>
      </c>
      <c r="Z336" s="36" t="str">
        <f t="shared" si="1318"/>
        <v>Check Mode of Proc</v>
      </c>
      <c r="AA336" s="36" t="str">
        <f t="shared" si="1318"/>
        <v>Check Mode of Proc</v>
      </c>
      <c r="AB336" s="36" t="str">
        <f t="shared" si="1318"/>
        <v>Check Mode of Proc</v>
      </c>
      <c r="AC336" s="36" t="str">
        <f t="shared" si="1318"/>
        <v>Check Mode of Proc</v>
      </c>
      <c r="AD336" s="36" t="str">
        <f t="shared" si="1318"/>
        <v>Check Mode of Proc</v>
      </c>
      <c r="AE336" s="36" t="str">
        <f t="shared" si="1318"/>
        <v>Check Mode of Proc</v>
      </c>
      <c r="AF336" s="50"/>
      <c r="AG336" s="64"/>
      <c r="AH336" s="12"/>
      <c r="AI336" s="18"/>
      <c r="AJ336" s="12"/>
      <c r="AK336" s="78"/>
      <c r="AL336" s="78"/>
      <c r="AM336" s="78"/>
      <c r="AN336" s="79"/>
      <c r="AO336" s="78"/>
      <c r="AP336" s="78"/>
      <c r="AQ336" s="78"/>
      <c r="AR336" s="78"/>
      <c r="AS336" s="78"/>
      <c r="AT336" s="78"/>
      <c r="AU336" s="78"/>
      <c r="AV336" s="78"/>
      <c r="AW336" s="78"/>
      <c r="AX336" s="83"/>
      <c r="AY336" s="78"/>
      <c r="AZ336" s="84"/>
      <c r="BA336" s="78"/>
      <c r="BB336" s="78"/>
      <c r="BC336" s="78"/>
    </row>
    <row r="337" spans="1:55" ht="39" customHeight="1">
      <c r="A337" s="10" t="str">
        <f>IF(C337=0,"  ",VLOOKUP(C337,CODES!$A$1:$B$143,2,FALSE))</f>
        <v/>
      </c>
      <c r="B337" s="18"/>
      <c r="C337" s="12"/>
      <c r="D337" s="16"/>
      <c r="E337" s="13" t="str">
        <f t="shared" ref="E337:H337" si="1319">IF($D337="Public Bidding","Date Required",IF($D337="Shopping","n/a",IF($D337="Small Value Procurement","n/a",IF($D337="Lease of Venue","n/a",IF($D337="Agency to Agency","n/a",IF($D337="Direct Contracting","n/a",IF($D337="Emergency Cases","n/a",IF($D337=""," ","Check Mode of Proc"))))))))</f>
        <v/>
      </c>
      <c r="F337" s="13" t="str">
        <f t="shared" si="1319"/>
        <v/>
      </c>
      <c r="G337" s="13" t="str">
        <f t="shared" si="1319"/>
        <v/>
      </c>
      <c r="H337" s="13" t="str">
        <f t="shared" si="1319"/>
        <v/>
      </c>
      <c r="I337" s="12" t="str">
        <f t="shared" ref="I337:J337" si="1320">IF($D337="Public Bidding","Date Required",IF($D337="Shopping","Date Required",IF($D337="Small Value Procurement","Date Required",IF($D337="Lease of Venue","Date Required",IF($D337="Agency to Agency","Date Required",IF($D337="Direct Contracting","Date Required",IF($D337="Emergency Cases","Date Required",IF($D337=""," ","Check Mode of Proc"))))))))</f>
        <v/>
      </c>
      <c r="J337" s="12" t="str">
        <f t="shared" si="1320"/>
        <v/>
      </c>
      <c r="K337" s="27" t="str">
        <f t="shared" si="1"/>
        <v/>
      </c>
      <c r="L337" s="12" t="str">
        <f t="shared" ref="L337:Q337" si="1321">IF($D337="Public Bidding","Date Required",IF($D337="Shopping","Date Required",IF($D337="Small Value Procurement","Date Required",IF($D337="Lease of Venue","Date Required",IF($D337="Agency to Agency","Date Required",IF($D337="Direct Contracting","Date Required",IF($D337="Emergency Cases","Date Required",IF($D337=""," ","Check Mode of Proc"))))))))</f>
        <v/>
      </c>
      <c r="M337" s="12" t="str">
        <f t="shared" si="1321"/>
        <v/>
      </c>
      <c r="N337" s="28" t="str">
        <f t="shared" si="1321"/>
        <v/>
      </c>
      <c r="O337" s="28" t="str">
        <f t="shared" si="1321"/>
        <v/>
      </c>
      <c r="P337" s="28" t="str">
        <f t="shared" si="1321"/>
        <v/>
      </c>
      <c r="Q337" s="28" t="str">
        <f t="shared" si="1321"/>
        <v/>
      </c>
      <c r="R337" s="36" t="s">
        <v>38</v>
      </c>
      <c r="S337" s="37">
        <f t="shared" si="945"/>
        <v>0</v>
      </c>
      <c r="T337" s="41"/>
      <c r="U337" s="43"/>
      <c r="V337" s="37">
        <f t="shared" si="226"/>
        <v>0</v>
      </c>
      <c r="W337" s="41"/>
      <c r="X337" s="43"/>
      <c r="Y337" s="36" t="str">
        <f t="shared" ref="Y337:AE337" si="1322">IF($D337="Public Bidding","Date Required",IF($D337="Shopping","n/a",IF($D337="Small Value Procurement","n/a",IF($D337="Lease of Venue","n/a",IF($D337="Agency to Agency","n/a",IF($D337="Direct Contracting","n/a",IF($D337="Emergency Cases","n/a","Check Mode of Proc")))))))</f>
        <v>Check Mode of Proc</v>
      </c>
      <c r="Z337" s="36" t="str">
        <f t="shared" si="1322"/>
        <v>Check Mode of Proc</v>
      </c>
      <c r="AA337" s="36" t="str">
        <f t="shared" si="1322"/>
        <v>Check Mode of Proc</v>
      </c>
      <c r="AB337" s="36" t="str">
        <f t="shared" si="1322"/>
        <v>Check Mode of Proc</v>
      </c>
      <c r="AC337" s="36" t="str">
        <f t="shared" si="1322"/>
        <v>Check Mode of Proc</v>
      </c>
      <c r="AD337" s="36" t="str">
        <f t="shared" si="1322"/>
        <v>Check Mode of Proc</v>
      </c>
      <c r="AE337" s="36" t="str">
        <f t="shared" si="1322"/>
        <v>Check Mode of Proc</v>
      </c>
      <c r="AF337" s="50"/>
      <c r="AG337" s="64"/>
      <c r="AH337" s="12"/>
      <c r="AI337" s="18"/>
      <c r="AJ337" s="12"/>
      <c r="AK337" s="78"/>
      <c r="AL337" s="78"/>
      <c r="AM337" s="78"/>
      <c r="AN337" s="79"/>
      <c r="AO337" s="78"/>
      <c r="AP337" s="78"/>
      <c r="AQ337" s="78"/>
      <c r="AR337" s="78"/>
      <c r="AS337" s="78"/>
      <c r="AT337" s="78"/>
      <c r="AU337" s="78"/>
      <c r="AV337" s="78"/>
      <c r="AW337" s="78"/>
      <c r="AX337" s="83"/>
      <c r="AY337" s="78"/>
      <c r="AZ337" s="84"/>
      <c r="BA337" s="78"/>
      <c r="BB337" s="78"/>
      <c r="BC337" s="78"/>
    </row>
    <row r="338" spans="1:55" ht="39" customHeight="1">
      <c r="A338" s="10" t="str">
        <f>IF(C338=0,"  ",VLOOKUP(C338,CODES!$A$1:$B$143,2,FALSE))</f>
        <v/>
      </c>
      <c r="B338" s="18"/>
      <c r="C338" s="12"/>
      <c r="D338" s="16"/>
      <c r="E338" s="13" t="str">
        <f t="shared" ref="E338:H338" si="1323">IF($D338="Public Bidding","Date Required",IF($D338="Shopping","n/a",IF($D338="Small Value Procurement","n/a",IF($D338="Lease of Venue","n/a",IF($D338="Agency to Agency","n/a",IF($D338="Direct Contracting","n/a",IF($D338="Emergency Cases","n/a",IF($D338=""," ","Check Mode of Proc"))))))))</f>
        <v/>
      </c>
      <c r="F338" s="13" t="str">
        <f t="shared" si="1323"/>
        <v/>
      </c>
      <c r="G338" s="13" t="str">
        <f t="shared" si="1323"/>
        <v/>
      </c>
      <c r="H338" s="13" t="str">
        <f t="shared" si="1323"/>
        <v/>
      </c>
      <c r="I338" s="12" t="str">
        <f t="shared" ref="I338:J338" si="1324">IF($D338="Public Bidding","Date Required",IF($D338="Shopping","Date Required",IF($D338="Small Value Procurement","Date Required",IF($D338="Lease of Venue","Date Required",IF($D338="Agency to Agency","Date Required",IF($D338="Direct Contracting","Date Required",IF($D338="Emergency Cases","Date Required",IF($D338=""," ","Check Mode of Proc"))))))))</f>
        <v/>
      </c>
      <c r="J338" s="12" t="str">
        <f t="shared" si="1324"/>
        <v/>
      </c>
      <c r="K338" s="27" t="str">
        <f t="shared" si="1"/>
        <v/>
      </c>
      <c r="L338" s="12" t="str">
        <f t="shared" ref="L338:Q338" si="1325">IF($D338="Public Bidding","Date Required",IF($D338="Shopping","Date Required",IF($D338="Small Value Procurement","Date Required",IF($D338="Lease of Venue","Date Required",IF($D338="Agency to Agency","Date Required",IF($D338="Direct Contracting","Date Required",IF($D338="Emergency Cases","Date Required",IF($D338=""," ","Check Mode of Proc"))))))))</f>
        <v/>
      </c>
      <c r="M338" s="12" t="str">
        <f t="shared" si="1325"/>
        <v/>
      </c>
      <c r="N338" s="28" t="str">
        <f t="shared" si="1325"/>
        <v/>
      </c>
      <c r="O338" s="28" t="str">
        <f t="shared" si="1325"/>
        <v/>
      </c>
      <c r="P338" s="28" t="str">
        <f t="shared" si="1325"/>
        <v/>
      </c>
      <c r="Q338" s="28" t="str">
        <f t="shared" si="1325"/>
        <v/>
      </c>
      <c r="R338" s="36" t="s">
        <v>38</v>
      </c>
      <c r="S338" s="37">
        <f t="shared" si="945"/>
        <v>0</v>
      </c>
      <c r="T338" s="41"/>
      <c r="U338" s="43"/>
      <c r="V338" s="37">
        <f t="shared" si="226"/>
        <v>0</v>
      </c>
      <c r="W338" s="41"/>
      <c r="X338" s="43"/>
      <c r="Y338" s="36" t="str">
        <f t="shared" ref="Y338:AE338" si="1326">IF($D338="Public Bidding","Date Required",IF($D338="Shopping","n/a",IF($D338="Small Value Procurement","n/a",IF($D338="Lease of Venue","n/a",IF($D338="Agency to Agency","n/a",IF($D338="Direct Contracting","n/a",IF($D338="Emergency Cases","n/a","Check Mode of Proc")))))))</f>
        <v>Check Mode of Proc</v>
      </c>
      <c r="Z338" s="36" t="str">
        <f t="shared" si="1326"/>
        <v>Check Mode of Proc</v>
      </c>
      <c r="AA338" s="36" t="str">
        <f t="shared" si="1326"/>
        <v>Check Mode of Proc</v>
      </c>
      <c r="AB338" s="36" t="str">
        <f t="shared" si="1326"/>
        <v>Check Mode of Proc</v>
      </c>
      <c r="AC338" s="36" t="str">
        <f t="shared" si="1326"/>
        <v>Check Mode of Proc</v>
      </c>
      <c r="AD338" s="36" t="str">
        <f t="shared" si="1326"/>
        <v>Check Mode of Proc</v>
      </c>
      <c r="AE338" s="36" t="str">
        <f t="shared" si="1326"/>
        <v>Check Mode of Proc</v>
      </c>
      <c r="AF338" s="50"/>
      <c r="AG338" s="64"/>
      <c r="AH338" s="12"/>
      <c r="AI338" s="18"/>
      <c r="AJ338" s="12"/>
      <c r="AK338" s="78"/>
      <c r="AL338" s="78"/>
      <c r="AM338" s="78"/>
      <c r="AN338" s="79"/>
      <c r="AO338" s="78"/>
      <c r="AP338" s="78"/>
      <c r="AQ338" s="78"/>
      <c r="AR338" s="78"/>
      <c r="AS338" s="78"/>
      <c r="AT338" s="78"/>
      <c r="AU338" s="78"/>
      <c r="AV338" s="78"/>
      <c r="AW338" s="78"/>
      <c r="AX338" s="83"/>
      <c r="AY338" s="78"/>
      <c r="AZ338" s="84"/>
      <c r="BA338" s="78"/>
      <c r="BB338" s="78"/>
      <c r="BC338" s="78"/>
    </row>
    <row r="339" spans="1:55" ht="39" customHeight="1">
      <c r="A339" s="10" t="str">
        <f>IF(C339=0,"  ",VLOOKUP(C339,CODES!$A$1:$B$143,2,FALSE))</f>
        <v/>
      </c>
      <c r="B339" s="18"/>
      <c r="C339" s="12"/>
      <c r="D339" s="16"/>
      <c r="E339" s="13" t="str">
        <f t="shared" ref="E339:H339" si="1327">IF($D339="Public Bidding","Date Required",IF($D339="Shopping","n/a",IF($D339="Small Value Procurement","n/a",IF($D339="Lease of Venue","n/a",IF($D339="Agency to Agency","n/a",IF($D339="Direct Contracting","n/a",IF($D339="Emergency Cases","n/a",IF($D339=""," ","Check Mode of Proc"))))))))</f>
        <v/>
      </c>
      <c r="F339" s="13" t="str">
        <f t="shared" si="1327"/>
        <v/>
      </c>
      <c r="G339" s="13" t="str">
        <f t="shared" si="1327"/>
        <v/>
      </c>
      <c r="H339" s="13" t="str">
        <f t="shared" si="1327"/>
        <v/>
      </c>
      <c r="I339" s="12" t="str">
        <f t="shared" ref="I339:J339" si="1328">IF($D339="Public Bidding","Date Required",IF($D339="Shopping","Date Required",IF($D339="Small Value Procurement","Date Required",IF($D339="Lease of Venue","Date Required",IF($D339="Agency to Agency","Date Required",IF($D339="Direct Contracting","Date Required",IF($D339="Emergency Cases","Date Required",IF($D339=""," ","Check Mode of Proc"))))))))</f>
        <v/>
      </c>
      <c r="J339" s="12" t="str">
        <f t="shared" si="1328"/>
        <v/>
      </c>
      <c r="K339" s="27" t="str">
        <f t="shared" si="1"/>
        <v/>
      </c>
      <c r="L339" s="12" t="str">
        <f t="shared" ref="L339:Q339" si="1329">IF($D339="Public Bidding","Date Required",IF($D339="Shopping","Date Required",IF($D339="Small Value Procurement","Date Required",IF($D339="Lease of Venue","Date Required",IF($D339="Agency to Agency","Date Required",IF($D339="Direct Contracting","Date Required",IF($D339="Emergency Cases","Date Required",IF($D339=""," ","Check Mode of Proc"))))))))</f>
        <v/>
      </c>
      <c r="M339" s="12" t="str">
        <f t="shared" si="1329"/>
        <v/>
      </c>
      <c r="N339" s="28" t="str">
        <f t="shared" si="1329"/>
        <v/>
      </c>
      <c r="O339" s="28" t="str">
        <f t="shared" si="1329"/>
        <v/>
      </c>
      <c r="P339" s="28" t="str">
        <f t="shared" si="1329"/>
        <v/>
      </c>
      <c r="Q339" s="28" t="str">
        <f t="shared" si="1329"/>
        <v/>
      </c>
      <c r="R339" s="36" t="s">
        <v>38</v>
      </c>
      <c r="S339" s="37">
        <f t="shared" si="945"/>
        <v>0</v>
      </c>
      <c r="T339" s="41"/>
      <c r="U339" s="43"/>
      <c r="V339" s="37">
        <f t="shared" si="226"/>
        <v>0</v>
      </c>
      <c r="W339" s="41"/>
      <c r="X339" s="43"/>
      <c r="Y339" s="36" t="str">
        <f t="shared" ref="Y339:AE339" si="1330">IF($D339="Public Bidding","Date Required",IF($D339="Shopping","n/a",IF($D339="Small Value Procurement","n/a",IF($D339="Lease of Venue","n/a",IF($D339="Agency to Agency","n/a",IF($D339="Direct Contracting","n/a",IF($D339="Emergency Cases","n/a","Check Mode of Proc")))))))</f>
        <v>Check Mode of Proc</v>
      </c>
      <c r="Z339" s="36" t="str">
        <f t="shared" si="1330"/>
        <v>Check Mode of Proc</v>
      </c>
      <c r="AA339" s="36" t="str">
        <f t="shared" si="1330"/>
        <v>Check Mode of Proc</v>
      </c>
      <c r="AB339" s="36" t="str">
        <f t="shared" si="1330"/>
        <v>Check Mode of Proc</v>
      </c>
      <c r="AC339" s="36" t="str">
        <f t="shared" si="1330"/>
        <v>Check Mode of Proc</v>
      </c>
      <c r="AD339" s="36" t="str">
        <f t="shared" si="1330"/>
        <v>Check Mode of Proc</v>
      </c>
      <c r="AE339" s="36" t="str">
        <f t="shared" si="1330"/>
        <v>Check Mode of Proc</v>
      </c>
      <c r="AF339" s="50"/>
      <c r="AG339" s="64"/>
      <c r="AH339" s="12"/>
      <c r="AI339" s="18"/>
      <c r="AJ339" s="12"/>
      <c r="AK339" s="78"/>
      <c r="AL339" s="78"/>
      <c r="AM339" s="78"/>
      <c r="AN339" s="79"/>
      <c r="AO339" s="78"/>
      <c r="AP339" s="78"/>
      <c r="AQ339" s="78"/>
      <c r="AR339" s="78"/>
      <c r="AS339" s="78"/>
      <c r="AT339" s="78"/>
      <c r="AU339" s="78"/>
      <c r="AV339" s="78"/>
      <c r="AW339" s="78"/>
      <c r="AX339" s="83"/>
      <c r="AY339" s="78"/>
      <c r="AZ339" s="84"/>
      <c r="BA339" s="78"/>
      <c r="BB339" s="78"/>
      <c r="BC339" s="78"/>
    </row>
    <row r="340" spans="1:55" ht="39" customHeight="1">
      <c r="A340" s="10" t="str">
        <f>IF(C340=0,"  ",VLOOKUP(C340,CODES!$A$1:$B$143,2,FALSE))</f>
        <v/>
      </c>
      <c r="B340" s="18"/>
      <c r="C340" s="12"/>
      <c r="D340" s="16"/>
      <c r="E340" s="13" t="str">
        <f t="shared" ref="E340:H340" si="1331">IF($D340="Public Bidding","Date Required",IF($D340="Shopping","n/a",IF($D340="Small Value Procurement","n/a",IF($D340="Lease of Venue","n/a",IF($D340="Agency to Agency","n/a",IF($D340="Direct Contracting","n/a",IF($D340="Emergency Cases","n/a",IF($D340=""," ","Check Mode of Proc"))))))))</f>
        <v/>
      </c>
      <c r="F340" s="13" t="str">
        <f t="shared" si="1331"/>
        <v/>
      </c>
      <c r="G340" s="13" t="str">
        <f t="shared" si="1331"/>
        <v/>
      </c>
      <c r="H340" s="13" t="str">
        <f t="shared" si="1331"/>
        <v/>
      </c>
      <c r="I340" s="12" t="str">
        <f t="shared" ref="I340:J340" si="1332">IF($D340="Public Bidding","Date Required",IF($D340="Shopping","Date Required",IF($D340="Small Value Procurement","Date Required",IF($D340="Lease of Venue","Date Required",IF($D340="Agency to Agency","Date Required",IF($D340="Direct Contracting","Date Required",IF($D340="Emergency Cases","Date Required",IF($D340=""," ","Check Mode of Proc"))))))))</f>
        <v/>
      </c>
      <c r="J340" s="12" t="str">
        <f t="shared" si="1332"/>
        <v/>
      </c>
      <c r="K340" s="27" t="str">
        <f t="shared" si="1"/>
        <v/>
      </c>
      <c r="L340" s="12" t="str">
        <f t="shared" ref="L340:Q340" si="1333">IF($D340="Public Bidding","Date Required",IF($D340="Shopping","Date Required",IF($D340="Small Value Procurement","Date Required",IF($D340="Lease of Venue","Date Required",IF($D340="Agency to Agency","Date Required",IF($D340="Direct Contracting","Date Required",IF($D340="Emergency Cases","Date Required",IF($D340=""," ","Check Mode of Proc"))))))))</f>
        <v/>
      </c>
      <c r="M340" s="12" t="str">
        <f t="shared" si="1333"/>
        <v/>
      </c>
      <c r="N340" s="28" t="str">
        <f t="shared" si="1333"/>
        <v/>
      </c>
      <c r="O340" s="28" t="str">
        <f t="shared" si="1333"/>
        <v/>
      </c>
      <c r="P340" s="28" t="str">
        <f t="shared" si="1333"/>
        <v/>
      </c>
      <c r="Q340" s="28" t="str">
        <f t="shared" si="1333"/>
        <v/>
      </c>
      <c r="R340" s="36" t="s">
        <v>38</v>
      </c>
      <c r="S340" s="37">
        <f t="shared" si="945"/>
        <v>0</v>
      </c>
      <c r="T340" s="41"/>
      <c r="U340" s="43"/>
      <c r="V340" s="37">
        <f t="shared" si="226"/>
        <v>0</v>
      </c>
      <c r="W340" s="41"/>
      <c r="X340" s="43"/>
      <c r="Y340" s="36" t="str">
        <f t="shared" ref="Y340:AE340" si="1334">IF($D340="Public Bidding","Date Required",IF($D340="Shopping","n/a",IF($D340="Small Value Procurement","n/a",IF($D340="Lease of Venue","n/a",IF($D340="Agency to Agency","n/a",IF($D340="Direct Contracting","n/a",IF($D340="Emergency Cases","n/a","Check Mode of Proc")))))))</f>
        <v>Check Mode of Proc</v>
      </c>
      <c r="Z340" s="36" t="str">
        <f t="shared" si="1334"/>
        <v>Check Mode of Proc</v>
      </c>
      <c r="AA340" s="36" t="str">
        <f t="shared" si="1334"/>
        <v>Check Mode of Proc</v>
      </c>
      <c r="AB340" s="36" t="str">
        <f t="shared" si="1334"/>
        <v>Check Mode of Proc</v>
      </c>
      <c r="AC340" s="36" t="str">
        <f t="shared" si="1334"/>
        <v>Check Mode of Proc</v>
      </c>
      <c r="AD340" s="36" t="str">
        <f t="shared" si="1334"/>
        <v>Check Mode of Proc</v>
      </c>
      <c r="AE340" s="36" t="str">
        <f t="shared" si="1334"/>
        <v>Check Mode of Proc</v>
      </c>
      <c r="AF340" s="50"/>
      <c r="AG340" s="64"/>
      <c r="AH340" s="12"/>
      <c r="AI340" s="18"/>
      <c r="AJ340" s="12"/>
      <c r="AK340" s="78"/>
      <c r="AL340" s="78"/>
      <c r="AM340" s="78"/>
      <c r="AN340" s="79"/>
      <c r="AO340" s="78"/>
      <c r="AP340" s="78"/>
      <c r="AQ340" s="78"/>
      <c r="AR340" s="78"/>
      <c r="AS340" s="78"/>
      <c r="AT340" s="78"/>
      <c r="AU340" s="78"/>
      <c r="AV340" s="78"/>
      <c r="AW340" s="78"/>
      <c r="AX340" s="83"/>
      <c r="AY340" s="78"/>
      <c r="AZ340" s="84"/>
      <c r="BA340" s="78"/>
      <c r="BB340" s="78"/>
      <c r="BC340" s="78"/>
    </row>
    <row r="341" spans="1:55" ht="39" customHeight="1">
      <c r="A341" s="10" t="str">
        <f>IF(C341=0,"  ",VLOOKUP(C341,CODES!$A$1:$B$143,2,FALSE))</f>
        <v/>
      </c>
      <c r="B341" s="18"/>
      <c r="C341" s="12"/>
      <c r="D341" s="16"/>
      <c r="E341" s="13" t="str">
        <f t="shared" ref="E341:H341" si="1335">IF($D341="Public Bidding","Date Required",IF($D341="Shopping","n/a",IF($D341="Small Value Procurement","n/a",IF($D341="Lease of Venue","n/a",IF($D341="Agency to Agency","n/a",IF($D341="Direct Contracting","n/a",IF($D341="Emergency Cases","n/a",IF($D341=""," ","Check Mode of Proc"))))))))</f>
        <v/>
      </c>
      <c r="F341" s="13" t="str">
        <f t="shared" si="1335"/>
        <v/>
      </c>
      <c r="G341" s="13" t="str">
        <f t="shared" si="1335"/>
        <v/>
      </c>
      <c r="H341" s="13" t="str">
        <f t="shared" si="1335"/>
        <v/>
      </c>
      <c r="I341" s="12" t="str">
        <f t="shared" ref="I341:J341" si="1336">IF($D341="Public Bidding","Date Required",IF($D341="Shopping","Date Required",IF($D341="Small Value Procurement","Date Required",IF($D341="Lease of Venue","Date Required",IF($D341="Agency to Agency","Date Required",IF($D341="Direct Contracting","Date Required",IF($D341="Emergency Cases","Date Required",IF($D341=""," ","Check Mode of Proc"))))))))</f>
        <v/>
      </c>
      <c r="J341" s="12" t="str">
        <f t="shared" si="1336"/>
        <v/>
      </c>
      <c r="K341" s="27" t="str">
        <f t="shared" si="1"/>
        <v/>
      </c>
      <c r="L341" s="12" t="str">
        <f t="shared" ref="L341:Q341" si="1337">IF($D341="Public Bidding","Date Required",IF($D341="Shopping","Date Required",IF($D341="Small Value Procurement","Date Required",IF($D341="Lease of Venue","Date Required",IF($D341="Agency to Agency","Date Required",IF($D341="Direct Contracting","Date Required",IF($D341="Emergency Cases","Date Required",IF($D341=""," ","Check Mode of Proc"))))))))</f>
        <v/>
      </c>
      <c r="M341" s="12" t="str">
        <f t="shared" si="1337"/>
        <v/>
      </c>
      <c r="N341" s="28" t="str">
        <f t="shared" si="1337"/>
        <v/>
      </c>
      <c r="O341" s="28" t="str">
        <f t="shared" si="1337"/>
        <v/>
      </c>
      <c r="P341" s="28" t="str">
        <f t="shared" si="1337"/>
        <v/>
      </c>
      <c r="Q341" s="28" t="str">
        <f t="shared" si="1337"/>
        <v/>
      </c>
      <c r="R341" s="36" t="s">
        <v>38</v>
      </c>
      <c r="S341" s="37">
        <f t="shared" si="945"/>
        <v>0</v>
      </c>
      <c r="T341" s="41"/>
      <c r="U341" s="43"/>
      <c r="V341" s="37">
        <f t="shared" si="226"/>
        <v>0</v>
      </c>
      <c r="W341" s="41"/>
      <c r="X341" s="43"/>
      <c r="Y341" s="36" t="str">
        <f t="shared" ref="Y341:AE341" si="1338">IF($D341="Public Bidding","Date Required",IF($D341="Shopping","n/a",IF($D341="Small Value Procurement","n/a",IF($D341="Lease of Venue","n/a",IF($D341="Agency to Agency","n/a",IF($D341="Direct Contracting","n/a",IF($D341="Emergency Cases","n/a","Check Mode of Proc")))))))</f>
        <v>Check Mode of Proc</v>
      </c>
      <c r="Z341" s="36" t="str">
        <f t="shared" si="1338"/>
        <v>Check Mode of Proc</v>
      </c>
      <c r="AA341" s="36" t="str">
        <f t="shared" si="1338"/>
        <v>Check Mode of Proc</v>
      </c>
      <c r="AB341" s="36" t="str">
        <f t="shared" si="1338"/>
        <v>Check Mode of Proc</v>
      </c>
      <c r="AC341" s="36" t="str">
        <f t="shared" si="1338"/>
        <v>Check Mode of Proc</v>
      </c>
      <c r="AD341" s="36" t="str">
        <f t="shared" si="1338"/>
        <v>Check Mode of Proc</v>
      </c>
      <c r="AE341" s="36" t="str">
        <f t="shared" si="1338"/>
        <v>Check Mode of Proc</v>
      </c>
      <c r="AF341" s="50"/>
      <c r="AG341" s="64"/>
      <c r="AH341" s="12"/>
      <c r="AI341" s="18"/>
      <c r="AJ341" s="12"/>
      <c r="AK341" s="78"/>
      <c r="AL341" s="78"/>
      <c r="AM341" s="78"/>
      <c r="AN341" s="79"/>
      <c r="AO341" s="78"/>
      <c r="AP341" s="78"/>
      <c r="AQ341" s="78"/>
      <c r="AR341" s="78"/>
      <c r="AS341" s="78"/>
      <c r="AT341" s="78"/>
      <c r="AU341" s="78"/>
      <c r="AV341" s="78"/>
      <c r="AW341" s="78"/>
      <c r="AX341" s="83"/>
      <c r="AY341" s="78"/>
      <c r="AZ341" s="84"/>
      <c r="BA341" s="78"/>
      <c r="BB341" s="78"/>
      <c r="BC341" s="78"/>
    </row>
    <row r="342" spans="1:55" ht="39" customHeight="1">
      <c r="A342" s="10" t="str">
        <f>IF(C342=0,"  ",VLOOKUP(C342,CODES!$A$1:$B$143,2,FALSE))</f>
        <v/>
      </c>
      <c r="B342" s="18"/>
      <c r="C342" s="12"/>
      <c r="D342" s="16"/>
      <c r="E342" s="13" t="str">
        <f t="shared" ref="E342:H342" si="1339">IF($D342="Public Bidding","Date Required",IF($D342="Shopping","n/a",IF($D342="Small Value Procurement","n/a",IF($D342="Lease of Venue","n/a",IF($D342="Agency to Agency","n/a",IF($D342="Direct Contracting","n/a",IF($D342="Emergency Cases","n/a",IF($D342=""," ","Check Mode of Proc"))))))))</f>
        <v/>
      </c>
      <c r="F342" s="13" t="str">
        <f t="shared" si="1339"/>
        <v/>
      </c>
      <c r="G342" s="13" t="str">
        <f t="shared" si="1339"/>
        <v/>
      </c>
      <c r="H342" s="13" t="str">
        <f t="shared" si="1339"/>
        <v/>
      </c>
      <c r="I342" s="12" t="str">
        <f t="shared" ref="I342:J342" si="1340">IF($D342="Public Bidding","Date Required",IF($D342="Shopping","Date Required",IF($D342="Small Value Procurement","Date Required",IF($D342="Lease of Venue","Date Required",IF($D342="Agency to Agency","Date Required",IF($D342="Direct Contracting","Date Required",IF($D342="Emergency Cases","Date Required",IF($D342=""," ","Check Mode of Proc"))))))))</f>
        <v/>
      </c>
      <c r="J342" s="12" t="str">
        <f t="shared" si="1340"/>
        <v/>
      </c>
      <c r="K342" s="27" t="str">
        <f t="shared" si="1"/>
        <v/>
      </c>
      <c r="L342" s="12" t="str">
        <f t="shared" ref="L342:Q342" si="1341">IF($D342="Public Bidding","Date Required",IF($D342="Shopping","Date Required",IF($D342="Small Value Procurement","Date Required",IF($D342="Lease of Venue","Date Required",IF($D342="Agency to Agency","Date Required",IF($D342="Direct Contracting","Date Required",IF($D342="Emergency Cases","Date Required",IF($D342=""," ","Check Mode of Proc"))))))))</f>
        <v/>
      </c>
      <c r="M342" s="12" t="str">
        <f t="shared" si="1341"/>
        <v/>
      </c>
      <c r="N342" s="28" t="str">
        <f t="shared" si="1341"/>
        <v/>
      </c>
      <c r="O342" s="28" t="str">
        <f t="shared" si="1341"/>
        <v/>
      </c>
      <c r="P342" s="28" t="str">
        <f t="shared" si="1341"/>
        <v/>
      </c>
      <c r="Q342" s="28" t="str">
        <f t="shared" si="1341"/>
        <v/>
      </c>
      <c r="R342" s="36" t="s">
        <v>38</v>
      </c>
      <c r="S342" s="37">
        <f t="shared" si="945"/>
        <v>0</v>
      </c>
      <c r="T342" s="41"/>
      <c r="U342" s="43"/>
      <c r="V342" s="37">
        <f t="shared" si="226"/>
        <v>0</v>
      </c>
      <c r="W342" s="41"/>
      <c r="X342" s="43"/>
      <c r="Y342" s="36" t="str">
        <f t="shared" ref="Y342:AE342" si="1342">IF($D342="Public Bidding","Date Required",IF($D342="Shopping","n/a",IF($D342="Small Value Procurement","n/a",IF($D342="Lease of Venue","n/a",IF($D342="Agency to Agency","n/a",IF($D342="Direct Contracting","n/a",IF($D342="Emergency Cases","n/a","Check Mode of Proc")))))))</f>
        <v>Check Mode of Proc</v>
      </c>
      <c r="Z342" s="36" t="str">
        <f t="shared" si="1342"/>
        <v>Check Mode of Proc</v>
      </c>
      <c r="AA342" s="36" t="str">
        <f t="shared" si="1342"/>
        <v>Check Mode of Proc</v>
      </c>
      <c r="AB342" s="36" t="str">
        <f t="shared" si="1342"/>
        <v>Check Mode of Proc</v>
      </c>
      <c r="AC342" s="36" t="str">
        <f t="shared" si="1342"/>
        <v>Check Mode of Proc</v>
      </c>
      <c r="AD342" s="36" t="str">
        <f t="shared" si="1342"/>
        <v>Check Mode of Proc</v>
      </c>
      <c r="AE342" s="36" t="str">
        <f t="shared" si="1342"/>
        <v>Check Mode of Proc</v>
      </c>
      <c r="AF342" s="50"/>
      <c r="AG342" s="64"/>
      <c r="AH342" s="12"/>
      <c r="AI342" s="18"/>
      <c r="AJ342" s="12"/>
      <c r="AK342" s="78"/>
      <c r="AL342" s="78"/>
      <c r="AM342" s="78"/>
      <c r="AN342" s="79"/>
      <c r="AO342" s="78"/>
      <c r="AP342" s="78"/>
      <c r="AQ342" s="78"/>
      <c r="AR342" s="78"/>
      <c r="AS342" s="78"/>
      <c r="AT342" s="78"/>
      <c r="AU342" s="78"/>
      <c r="AV342" s="78"/>
      <c r="AW342" s="78"/>
      <c r="AX342" s="83"/>
      <c r="AY342" s="78"/>
      <c r="AZ342" s="84"/>
      <c r="BA342" s="78"/>
      <c r="BB342" s="78"/>
      <c r="BC342" s="78"/>
    </row>
    <row r="343" spans="1:55" ht="39" customHeight="1">
      <c r="A343" s="10" t="str">
        <f>IF(C343=0,"  ",VLOOKUP(C343,CODES!$A$1:$B$143,2,FALSE))</f>
        <v/>
      </c>
      <c r="B343" s="18"/>
      <c r="C343" s="12"/>
      <c r="D343" s="16"/>
      <c r="E343" s="13" t="str">
        <f t="shared" ref="E343:H343" si="1343">IF($D343="Public Bidding","Date Required",IF($D343="Shopping","n/a",IF($D343="Small Value Procurement","n/a",IF($D343="Lease of Venue","n/a",IF($D343="Agency to Agency","n/a",IF($D343="Direct Contracting","n/a",IF($D343="Emergency Cases","n/a",IF($D343=""," ","Check Mode of Proc"))))))))</f>
        <v/>
      </c>
      <c r="F343" s="13" t="str">
        <f t="shared" si="1343"/>
        <v/>
      </c>
      <c r="G343" s="13" t="str">
        <f t="shared" si="1343"/>
        <v/>
      </c>
      <c r="H343" s="13" t="str">
        <f t="shared" si="1343"/>
        <v/>
      </c>
      <c r="I343" s="12" t="str">
        <f t="shared" ref="I343:J343" si="1344">IF($D343="Public Bidding","Date Required",IF($D343="Shopping","Date Required",IF($D343="Small Value Procurement","Date Required",IF($D343="Lease of Venue","Date Required",IF($D343="Agency to Agency","Date Required",IF($D343="Direct Contracting","Date Required",IF($D343="Emergency Cases","Date Required",IF($D343=""," ","Check Mode of Proc"))))))))</f>
        <v/>
      </c>
      <c r="J343" s="12" t="str">
        <f t="shared" si="1344"/>
        <v/>
      </c>
      <c r="K343" s="27" t="str">
        <f t="shared" si="1"/>
        <v/>
      </c>
      <c r="L343" s="12" t="str">
        <f t="shared" ref="L343:Q343" si="1345">IF($D343="Public Bidding","Date Required",IF($D343="Shopping","Date Required",IF($D343="Small Value Procurement","Date Required",IF($D343="Lease of Venue","Date Required",IF($D343="Agency to Agency","Date Required",IF($D343="Direct Contracting","Date Required",IF($D343="Emergency Cases","Date Required",IF($D343=""," ","Check Mode of Proc"))))))))</f>
        <v/>
      </c>
      <c r="M343" s="12" t="str">
        <f t="shared" si="1345"/>
        <v/>
      </c>
      <c r="N343" s="28" t="str">
        <f t="shared" si="1345"/>
        <v/>
      </c>
      <c r="O343" s="28" t="str">
        <f t="shared" si="1345"/>
        <v/>
      </c>
      <c r="P343" s="28" t="str">
        <f t="shared" si="1345"/>
        <v/>
      </c>
      <c r="Q343" s="28" t="str">
        <f t="shared" si="1345"/>
        <v/>
      </c>
      <c r="R343" s="36" t="s">
        <v>38</v>
      </c>
      <c r="S343" s="37">
        <f t="shared" si="945"/>
        <v>0</v>
      </c>
      <c r="T343" s="41"/>
      <c r="U343" s="43"/>
      <c r="V343" s="37">
        <f t="shared" si="226"/>
        <v>0</v>
      </c>
      <c r="W343" s="41"/>
      <c r="X343" s="43"/>
      <c r="Y343" s="36" t="str">
        <f t="shared" ref="Y343:AE343" si="1346">IF($D343="Public Bidding","Date Required",IF($D343="Shopping","n/a",IF($D343="Small Value Procurement","n/a",IF($D343="Lease of Venue","n/a",IF($D343="Agency to Agency","n/a",IF($D343="Direct Contracting","n/a",IF($D343="Emergency Cases","n/a","Check Mode of Proc")))))))</f>
        <v>Check Mode of Proc</v>
      </c>
      <c r="Z343" s="36" t="str">
        <f t="shared" si="1346"/>
        <v>Check Mode of Proc</v>
      </c>
      <c r="AA343" s="36" t="str">
        <f t="shared" si="1346"/>
        <v>Check Mode of Proc</v>
      </c>
      <c r="AB343" s="36" t="str">
        <f t="shared" si="1346"/>
        <v>Check Mode of Proc</v>
      </c>
      <c r="AC343" s="36" t="str">
        <f t="shared" si="1346"/>
        <v>Check Mode of Proc</v>
      </c>
      <c r="AD343" s="36" t="str">
        <f t="shared" si="1346"/>
        <v>Check Mode of Proc</v>
      </c>
      <c r="AE343" s="36" t="str">
        <f t="shared" si="1346"/>
        <v>Check Mode of Proc</v>
      </c>
      <c r="AF343" s="50"/>
      <c r="AG343" s="64"/>
      <c r="AH343" s="12"/>
      <c r="AI343" s="18"/>
      <c r="AJ343" s="12"/>
      <c r="AK343" s="78"/>
      <c r="AL343" s="78"/>
      <c r="AM343" s="78"/>
      <c r="AN343" s="79"/>
      <c r="AO343" s="78"/>
      <c r="AP343" s="78"/>
      <c r="AQ343" s="78"/>
      <c r="AR343" s="78"/>
      <c r="AS343" s="78"/>
      <c r="AT343" s="78"/>
      <c r="AU343" s="78"/>
      <c r="AV343" s="78"/>
      <c r="AW343" s="78"/>
      <c r="AX343" s="83"/>
      <c r="AY343" s="78"/>
      <c r="AZ343" s="84"/>
      <c r="BA343" s="78"/>
      <c r="BB343" s="78"/>
      <c r="BC343" s="78"/>
    </row>
    <row r="344" spans="1:55" ht="39" customHeight="1">
      <c r="A344" s="10" t="str">
        <f>IF(C344=0,"  ",VLOOKUP(C344,CODES!$A$1:$B$143,2,FALSE))</f>
        <v/>
      </c>
      <c r="B344" s="18"/>
      <c r="C344" s="12"/>
      <c r="D344" s="16"/>
      <c r="E344" s="13" t="str">
        <f t="shared" ref="E344:H344" si="1347">IF($D344="Public Bidding","Date Required",IF($D344="Shopping","n/a",IF($D344="Small Value Procurement","n/a",IF($D344="Lease of Venue","n/a",IF($D344="Agency to Agency","n/a",IF($D344="Direct Contracting","n/a",IF($D344="Emergency Cases","n/a",IF($D344=""," ","Check Mode of Proc"))))))))</f>
        <v/>
      </c>
      <c r="F344" s="13" t="str">
        <f t="shared" si="1347"/>
        <v/>
      </c>
      <c r="G344" s="13" t="str">
        <f t="shared" si="1347"/>
        <v/>
      </c>
      <c r="H344" s="13" t="str">
        <f t="shared" si="1347"/>
        <v/>
      </c>
      <c r="I344" s="12" t="str">
        <f t="shared" ref="I344:J344" si="1348">IF($D344="Public Bidding","Date Required",IF($D344="Shopping","Date Required",IF($D344="Small Value Procurement","Date Required",IF($D344="Lease of Venue","Date Required",IF($D344="Agency to Agency","Date Required",IF($D344="Direct Contracting","Date Required",IF($D344="Emergency Cases","Date Required",IF($D344=""," ","Check Mode of Proc"))))))))</f>
        <v/>
      </c>
      <c r="J344" s="12" t="str">
        <f t="shared" si="1348"/>
        <v/>
      </c>
      <c r="K344" s="27" t="str">
        <f t="shared" si="1"/>
        <v/>
      </c>
      <c r="L344" s="12" t="str">
        <f t="shared" ref="L344:Q344" si="1349">IF($D344="Public Bidding","Date Required",IF($D344="Shopping","Date Required",IF($D344="Small Value Procurement","Date Required",IF($D344="Lease of Venue","Date Required",IF($D344="Agency to Agency","Date Required",IF($D344="Direct Contracting","Date Required",IF($D344="Emergency Cases","Date Required",IF($D344=""," ","Check Mode of Proc"))))))))</f>
        <v/>
      </c>
      <c r="M344" s="12" t="str">
        <f t="shared" si="1349"/>
        <v/>
      </c>
      <c r="N344" s="28" t="str">
        <f t="shared" si="1349"/>
        <v/>
      </c>
      <c r="O344" s="28" t="str">
        <f t="shared" si="1349"/>
        <v/>
      </c>
      <c r="P344" s="28" t="str">
        <f t="shared" si="1349"/>
        <v/>
      </c>
      <c r="Q344" s="28" t="str">
        <f t="shared" si="1349"/>
        <v/>
      </c>
      <c r="R344" s="36" t="s">
        <v>38</v>
      </c>
      <c r="S344" s="37">
        <f t="shared" si="945"/>
        <v>0</v>
      </c>
      <c r="T344" s="41"/>
      <c r="U344" s="43"/>
      <c r="V344" s="37">
        <f t="shared" si="226"/>
        <v>0</v>
      </c>
      <c r="W344" s="41"/>
      <c r="X344" s="43"/>
      <c r="Y344" s="36" t="str">
        <f t="shared" ref="Y344:AE344" si="1350">IF($D344="Public Bidding","Date Required",IF($D344="Shopping","n/a",IF($D344="Small Value Procurement","n/a",IF($D344="Lease of Venue","n/a",IF($D344="Agency to Agency","n/a",IF($D344="Direct Contracting","n/a",IF($D344="Emergency Cases","n/a","Check Mode of Proc")))))))</f>
        <v>Check Mode of Proc</v>
      </c>
      <c r="Z344" s="36" t="str">
        <f t="shared" si="1350"/>
        <v>Check Mode of Proc</v>
      </c>
      <c r="AA344" s="36" t="str">
        <f t="shared" si="1350"/>
        <v>Check Mode of Proc</v>
      </c>
      <c r="AB344" s="36" t="str">
        <f t="shared" si="1350"/>
        <v>Check Mode of Proc</v>
      </c>
      <c r="AC344" s="36" t="str">
        <f t="shared" si="1350"/>
        <v>Check Mode of Proc</v>
      </c>
      <c r="AD344" s="36" t="str">
        <f t="shared" si="1350"/>
        <v>Check Mode of Proc</v>
      </c>
      <c r="AE344" s="36" t="str">
        <f t="shared" si="1350"/>
        <v>Check Mode of Proc</v>
      </c>
      <c r="AF344" s="50"/>
      <c r="AG344" s="64"/>
      <c r="AH344" s="12"/>
      <c r="AI344" s="18"/>
      <c r="AJ344" s="12"/>
      <c r="AK344" s="78"/>
      <c r="AL344" s="78"/>
      <c r="AM344" s="78"/>
      <c r="AN344" s="79"/>
      <c r="AO344" s="78"/>
      <c r="AP344" s="78"/>
      <c r="AQ344" s="78"/>
      <c r="AR344" s="78"/>
      <c r="AS344" s="78"/>
      <c r="AT344" s="78"/>
      <c r="AU344" s="78"/>
      <c r="AV344" s="78"/>
      <c r="AW344" s="78"/>
      <c r="AX344" s="83"/>
      <c r="AY344" s="78"/>
      <c r="AZ344" s="84"/>
      <c r="BA344" s="78"/>
      <c r="BB344" s="78"/>
      <c r="BC344" s="78"/>
    </row>
    <row r="345" spans="1:55" ht="39" customHeight="1">
      <c r="A345" s="10" t="str">
        <f>IF(C345=0,"  ",VLOOKUP(C345,CODES!$A$1:$B$143,2,FALSE))</f>
        <v/>
      </c>
      <c r="B345" s="18"/>
      <c r="C345" s="12"/>
      <c r="D345" s="16"/>
      <c r="E345" s="13" t="str">
        <f t="shared" ref="E345:H345" si="1351">IF($D345="Public Bidding","Date Required",IF($D345="Shopping","n/a",IF($D345="Small Value Procurement","n/a",IF($D345="Lease of Venue","n/a",IF($D345="Agency to Agency","n/a",IF($D345="Direct Contracting","n/a",IF($D345="Emergency Cases","n/a",IF($D345=""," ","Check Mode of Proc"))))))))</f>
        <v/>
      </c>
      <c r="F345" s="13" t="str">
        <f t="shared" si="1351"/>
        <v/>
      </c>
      <c r="G345" s="13" t="str">
        <f t="shared" si="1351"/>
        <v/>
      </c>
      <c r="H345" s="13" t="str">
        <f t="shared" si="1351"/>
        <v/>
      </c>
      <c r="I345" s="12" t="str">
        <f t="shared" ref="I345:J345" si="1352">IF($D345="Public Bidding","Date Required",IF($D345="Shopping","Date Required",IF($D345="Small Value Procurement","Date Required",IF($D345="Lease of Venue","Date Required",IF($D345="Agency to Agency","Date Required",IF($D345="Direct Contracting","Date Required",IF($D345="Emergency Cases","Date Required",IF($D345=""," ","Check Mode of Proc"))))))))</f>
        <v/>
      </c>
      <c r="J345" s="12" t="str">
        <f t="shared" si="1352"/>
        <v/>
      </c>
      <c r="K345" s="27" t="str">
        <f t="shared" si="1"/>
        <v/>
      </c>
      <c r="L345" s="12" t="str">
        <f t="shared" ref="L345:Q345" si="1353">IF($D345="Public Bidding","Date Required",IF($D345="Shopping","Date Required",IF($D345="Small Value Procurement","Date Required",IF($D345="Lease of Venue","Date Required",IF($D345="Agency to Agency","Date Required",IF($D345="Direct Contracting","Date Required",IF($D345="Emergency Cases","Date Required",IF($D345=""," ","Check Mode of Proc"))))))))</f>
        <v/>
      </c>
      <c r="M345" s="12" t="str">
        <f t="shared" si="1353"/>
        <v/>
      </c>
      <c r="N345" s="28" t="str">
        <f t="shared" si="1353"/>
        <v/>
      </c>
      <c r="O345" s="28" t="str">
        <f t="shared" si="1353"/>
        <v/>
      </c>
      <c r="P345" s="28" t="str">
        <f t="shared" si="1353"/>
        <v/>
      </c>
      <c r="Q345" s="28" t="str">
        <f t="shared" si="1353"/>
        <v/>
      </c>
      <c r="R345" s="36" t="s">
        <v>38</v>
      </c>
      <c r="S345" s="37">
        <f t="shared" si="945"/>
        <v>0</v>
      </c>
      <c r="T345" s="41"/>
      <c r="U345" s="43"/>
      <c r="V345" s="37">
        <f t="shared" si="226"/>
        <v>0</v>
      </c>
      <c r="W345" s="41"/>
      <c r="X345" s="43"/>
      <c r="Y345" s="36" t="str">
        <f t="shared" ref="Y345:AE345" si="1354">IF($D345="Public Bidding","Date Required",IF($D345="Shopping","n/a",IF($D345="Small Value Procurement","n/a",IF($D345="Lease of Venue","n/a",IF($D345="Agency to Agency","n/a",IF($D345="Direct Contracting","n/a",IF($D345="Emergency Cases","n/a","Check Mode of Proc")))))))</f>
        <v>Check Mode of Proc</v>
      </c>
      <c r="Z345" s="36" t="str">
        <f t="shared" si="1354"/>
        <v>Check Mode of Proc</v>
      </c>
      <c r="AA345" s="36" t="str">
        <f t="shared" si="1354"/>
        <v>Check Mode of Proc</v>
      </c>
      <c r="AB345" s="36" t="str">
        <f t="shared" si="1354"/>
        <v>Check Mode of Proc</v>
      </c>
      <c r="AC345" s="36" t="str">
        <f t="shared" si="1354"/>
        <v>Check Mode of Proc</v>
      </c>
      <c r="AD345" s="36" t="str">
        <f t="shared" si="1354"/>
        <v>Check Mode of Proc</v>
      </c>
      <c r="AE345" s="36" t="str">
        <f t="shared" si="1354"/>
        <v>Check Mode of Proc</v>
      </c>
      <c r="AF345" s="50"/>
      <c r="AG345" s="64"/>
      <c r="AH345" s="12"/>
      <c r="AI345" s="18"/>
      <c r="AJ345" s="12"/>
      <c r="AK345" s="78"/>
      <c r="AL345" s="78"/>
      <c r="AM345" s="78"/>
      <c r="AN345" s="79"/>
      <c r="AO345" s="78"/>
      <c r="AP345" s="78"/>
      <c r="AQ345" s="78"/>
      <c r="AR345" s="78"/>
      <c r="AS345" s="78"/>
      <c r="AT345" s="78"/>
      <c r="AU345" s="78"/>
      <c r="AV345" s="78"/>
      <c r="AW345" s="78"/>
      <c r="AX345" s="83"/>
      <c r="AY345" s="78"/>
      <c r="AZ345" s="84"/>
      <c r="BA345" s="78"/>
      <c r="BB345" s="78"/>
      <c r="BC345" s="78"/>
    </row>
    <row r="346" spans="1:55" ht="39" customHeight="1">
      <c r="A346" s="10" t="str">
        <f>IF(C346=0,"  ",VLOOKUP(C346,CODES!$A$1:$B$143,2,FALSE))</f>
        <v/>
      </c>
      <c r="B346" s="18"/>
      <c r="C346" s="12"/>
      <c r="D346" s="16"/>
      <c r="E346" s="13" t="str">
        <f t="shared" ref="E346:H346" si="1355">IF($D346="Public Bidding","Date Required",IF($D346="Shopping","n/a",IF($D346="Small Value Procurement","n/a",IF($D346="Lease of Venue","n/a",IF($D346="Agency to Agency","n/a",IF($D346="Direct Contracting","n/a",IF($D346="Emergency Cases","n/a",IF($D346=""," ","Check Mode of Proc"))))))))</f>
        <v/>
      </c>
      <c r="F346" s="13" t="str">
        <f t="shared" si="1355"/>
        <v/>
      </c>
      <c r="G346" s="13" t="str">
        <f t="shared" si="1355"/>
        <v/>
      </c>
      <c r="H346" s="13" t="str">
        <f t="shared" si="1355"/>
        <v/>
      </c>
      <c r="I346" s="12" t="str">
        <f t="shared" ref="I346:J346" si="1356">IF($D346="Public Bidding","Date Required",IF($D346="Shopping","Date Required",IF($D346="Small Value Procurement","Date Required",IF($D346="Lease of Venue","Date Required",IF($D346="Agency to Agency","Date Required",IF($D346="Direct Contracting","Date Required",IF($D346="Emergency Cases","Date Required",IF($D346=""," ","Check Mode of Proc"))))))))</f>
        <v/>
      </c>
      <c r="J346" s="12" t="str">
        <f t="shared" si="1356"/>
        <v/>
      </c>
      <c r="K346" s="27" t="str">
        <f t="shared" si="1"/>
        <v/>
      </c>
      <c r="L346" s="12" t="str">
        <f t="shared" ref="L346:Q346" si="1357">IF($D346="Public Bidding","Date Required",IF($D346="Shopping","Date Required",IF($D346="Small Value Procurement","Date Required",IF($D346="Lease of Venue","Date Required",IF($D346="Agency to Agency","Date Required",IF($D346="Direct Contracting","Date Required",IF($D346="Emergency Cases","Date Required",IF($D346=""," ","Check Mode of Proc"))))))))</f>
        <v/>
      </c>
      <c r="M346" s="12" t="str">
        <f t="shared" si="1357"/>
        <v/>
      </c>
      <c r="N346" s="28" t="str">
        <f t="shared" si="1357"/>
        <v/>
      </c>
      <c r="O346" s="28" t="str">
        <f t="shared" si="1357"/>
        <v/>
      </c>
      <c r="P346" s="28" t="str">
        <f t="shared" si="1357"/>
        <v/>
      </c>
      <c r="Q346" s="28" t="str">
        <f t="shared" si="1357"/>
        <v/>
      </c>
      <c r="R346" s="36" t="s">
        <v>38</v>
      </c>
      <c r="S346" s="37">
        <f t="shared" si="945"/>
        <v>0</v>
      </c>
      <c r="T346" s="41"/>
      <c r="U346" s="43"/>
      <c r="V346" s="37">
        <f t="shared" si="226"/>
        <v>0</v>
      </c>
      <c r="W346" s="41"/>
      <c r="X346" s="43"/>
      <c r="Y346" s="36" t="str">
        <f t="shared" ref="Y346:AE346" si="1358">IF($D346="Public Bidding","Date Required",IF($D346="Shopping","n/a",IF($D346="Small Value Procurement","n/a",IF($D346="Lease of Venue","n/a",IF($D346="Agency to Agency","n/a",IF($D346="Direct Contracting","n/a",IF($D346="Emergency Cases","n/a","Check Mode of Proc")))))))</f>
        <v>Check Mode of Proc</v>
      </c>
      <c r="Z346" s="36" t="str">
        <f t="shared" si="1358"/>
        <v>Check Mode of Proc</v>
      </c>
      <c r="AA346" s="36" t="str">
        <f t="shared" si="1358"/>
        <v>Check Mode of Proc</v>
      </c>
      <c r="AB346" s="36" t="str">
        <f t="shared" si="1358"/>
        <v>Check Mode of Proc</v>
      </c>
      <c r="AC346" s="36" t="str">
        <f t="shared" si="1358"/>
        <v>Check Mode of Proc</v>
      </c>
      <c r="AD346" s="36" t="str">
        <f t="shared" si="1358"/>
        <v>Check Mode of Proc</v>
      </c>
      <c r="AE346" s="36" t="str">
        <f t="shared" si="1358"/>
        <v>Check Mode of Proc</v>
      </c>
      <c r="AF346" s="50"/>
      <c r="AG346" s="64"/>
      <c r="AH346" s="12"/>
      <c r="AI346" s="18"/>
      <c r="AJ346" s="12"/>
      <c r="AK346" s="78"/>
      <c r="AL346" s="78"/>
      <c r="AM346" s="78"/>
      <c r="AN346" s="79"/>
      <c r="AO346" s="78"/>
      <c r="AP346" s="78"/>
      <c r="AQ346" s="78"/>
      <c r="AR346" s="78"/>
      <c r="AS346" s="78"/>
      <c r="AT346" s="78"/>
      <c r="AU346" s="78"/>
      <c r="AV346" s="78"/>
      <c r="AW346" s="78"/>
      <c r="AX346" s="83"/>
      <c r="AY346" s="78"/>
      <c r="AZ346" s="84"/>
      <c r="BA346" s="78"/>
      <c r="BB346" s="78"/>
      <c r="BC346" s="78"/>
    </row>
    <row r="347" spans="1:55" ht="39" customHeight="1">
      <c r="A347" s="10" t="str">
        <f>IF(C347=0,"  ",VLOOKUP(C347,CODES!$A$1:$B$143,2,FALSE))</f>
        <v/>
      </c>
      <c r="B347" s="18"/>
      <c r="C347" s="12"/>
      <c r="D347" s="16"/>
      <c r="E347" s="13" t="str">
        <f t="shared" ref="E347:H347" si="1359">IF($D347="Public Bidding","Date Required",IF($D347="Shopping","n/a",IF($D347="Small Value Procurement","n/a",IF($D347="Lease of Venue","n/a",IF($D347="Agency to Agency","n/a",IF($D347="Direct Contracting","n/a",IF($D347="Emergency Cases","n/a",IF($D347=""," ","Check Mode of Proc"))))))))</f>
        <v/>
      </c>
      <c r="F347" s="13" t="str">
        <f t="shared" si="1359"/>
        <v/>
      </c>
      <c r="G347" s="13" t="str">
        <f t="shared" si="1359"/>
        <v/>
      </c>
      <c r="H347" s="13" t="str">
        <f t="shared" si="1359"/>
        <v/>
      </c>
      <c r="I347" s="12" t="str">
        <f t="shared" ref="I347:J347" si="1360">IF($D347="Public Bidding","Date Required",IF($D347="Shopping","Date Required",IF($D347="Small Value Procurement","Date Required",IF($D347="Lease of Venue","Date Required",IF($D347="Agency to Agency","Date Required",IF($D347="Direct Contracting","Date Required",IF($D347="Emergency Cases","Date Required",IF($D347=""," ","Check Mode of Proc"))))))))</f>
        <v/>
      </c>
      <c r="J347" s="12" t="str">
        <f t="shared" si="1360"/>
        <v/>
      </c>
      <c r="K347" s="27" t="str">
        <f t="shared" si="1"/>
        <v/>
      </c>
      <c r="L347" s="12" t="str">
        <f t="shared" ref="L347:Q347" si="1361">IF($D347="Public Bidding","Date Required",IF($D347="Shopping","Date Required",IF($D347="Small Value Procurement","Date Required",IF($D347="Lease of Venue","Date Required",IF($D347="Agency to Agency","Date Required",IF($D347="Direct Contracting","Date Required",IF($D347="Emergency Cases","Date Required",IF($D347=""," ","Check Mode of Proc"))))))))</f>
        <v/>
      </c>
      <c r="M347" s="12" t="str">
        <f t="shared" si="1361"/>
        <v/>
      </c>
      <c r="N347" s="28" t="str">
        <f t="shared" si="1361"/>
        <v/>
      </c>
      <c r="O347" s="28" t="str">
        <f t="shared" si="1361"/>
        <v/>
      </c>
      <c r="P347" s="28" t="str">
        <f t="shared" si="1361"/>
        <v/>
      </c>
      <c r="Q347" s="28" t="str">
        <f t="shared" si="1361"/>
        <v/>
      </c>
      <c r="R347" s="36" t="s">
        <v>38</v>
      </c>
      <c r="S347" s="37">
        <f t="shared" si="945"/>
        <v>0</v>
      </c>
      <c r="T347" s="41"/>
      <c r="U347" s="43"/>
      <c r="V347" s="37">
        <f t="shared" si="226"/>
        <v>0</v>
      </c>
      <c r="W347" s="41"/>
      <c r="X347" s="43"/>
      <c r="Y347" s="36" t="str">
        <f t="shared" ref="Y347:AE347" si="1362">IF($D347="Public Bidding","Date Required",IF($D347="Shopping","n/a",IF($D347="Small Value Procurement","n/a",IF($D347="Lease of Venue","n/a",IF($D347="Agency to Agency","n/a",IF($D347="Direct Contracting","n/a",IF($D347="Emergency Cases","n/a","Check Mode of Proc")))))))</f>
        <v>Check Mode of Proc</v>
      </c>
      <c r="Z347" s="36" t="str">
        <f t="shared" si="1362"/>
        <v>Check Mode of Proc</v>
      </c>
      <c r="AA347" s="36" t="str">
        <f t="shared" si="1362"/>
        <v>Check Mode of Proc</v>
      </c>
      <c r="AB347" s="36" t="str">
        <f t="shared" si="1362"/>
        <v>Check Mode of Proc</v>
      </c>
      <c r="AC347" s="36" t="str">
        <f t="shared" si="1362"/>
        <v>Check Mode of Proc</v>
      </c>
      <c r="AD347" s="36" t="str">
        <f t="shared" si="1362"/>
        <v>Check Mode of Proc</v>
      </c>
      <c r="AE347" s="36" t="str">
        <f t="shared" si="1362"/>
        <v>Check Mode of Proc</v>
      </c>
      <c r="AF347" s="50"/>
      <c r="AG347" s="64"/>
      <c r="AH347" s="12"/>
      <c r="AI347" s="18"/>
      <c r="AJ347" s="95"/>
      <c r="AK347" s="78"/>
      <c r="AL347" s="78"/>
      <c r="AM347" s="78"/>
      <c r="AN347" s="79"/>
      <c r="AO347" s="78"/>
      <c r="AP347" s="78"/>
      <c r="AQ347" s="78"/>
      <c r="AR347" s="78"/>
      <c r="AS347" s="78"/>
      <c r="AT347" s="78"/>
      <c r="AU347" s="78"/>
      <c r="AV347" s="78"/>
      <c r="AW347" s="78"/>
      <c r="AX347" s="83"/>
      <c r="AY347" s="78"/>
      <c r="AZ347" s="84"/>
      <c r="BA347" s="78"/>
      <c r="BB347" s="78"/>
      <c r="BC347" s="78"/>
    </row>
    <row r="348" spans="1:55" ht="46.5" customHeight="1">
      <c r="A348" s="10" t="str">
        <f>IF(C348=0,"  ",VLOOKUP(C348,CODES!$A$1:$B$143,2,FALSE))</f>
        <v/>
      </c>
      <c r="B348" s="18"/>
      <c r="C348" s="12"/>
      <c r="D348" s="16"/>
      <c r="E348" s="13" t="str">
        <f t="shared" ref="E348:H348" si="1363">IF($D348="Public Bidding","Date Required",IF($D348="Shopping","n/a",IF($D348="Small Value Procurement","n/a",IF($D348="Lease of Venue","n/a",IF($D348="Agency to Agency","n/a",IF($D348="Direct Contracting","n/a",IF($D348="Emergency Cases","n/a",IF($D348=""," ","Check Mode of Proc"))))))))</f>
        <v/>
      </c>
      <c r="F348" s="13" t="str">
        <f t="shared" si="1363"/>
        <v/>
      </c>
      <c r="G348" s="13" t="str">
        <f t="shared" si="1363"/>
        <v/>
      </c>
      <c r="H348" s="13" t="str">
        <f t="shared" si="1363"/>
        <v/>
      </c>
      <c r="I348" s="12" t="str">
        <f t="shared" ref="I348:J348" si="1364">IF($D348="Public Bidding","Date Required",IF($D348="Shopping","Date Required",IF($D348="Small Value Procurement","Date Required",IF($D348="Lease of Venue","Date Required",IF($D348="Agency to Agency","Date Required",IF($D348="Direct Contracting","Date Required",IF($D348="Emergency Cases","Date Required",IF($D348=""," ","Check Mode of Proc"))))))))</f>
        <v/>
      </c>
      <c r="J348" s="12" t="str">
        <f t="shared" si="1364"/>
        <v/>
      </c>
      <c r="K348" s="27" t="str">
        <f t="shared" si="1"/>
        <v/>
      </c>
      <c r="L348" s="12" t="str">
        <f t="shared" ref="L348:Q348" si="1365">IF($D348="Public Bidding","Date Required",IF($D348="Shopping","Date Required",IF($D348="Small Value Procurement","Date Required",IF($D348="Lease of Venue","Date Required",IF($D348="Agency to Agency","Date Required",IF($D348="Direct Contracting","Date Required",IF($D348="Emergency Cases","Date Required",IF($D348=""," ","Check Mode of Proc"))))))))</f>
        <v/>
      </c>
      <c r="M348" s="12" t="str">
        <f t="shared" si="1365"/>
        <v/>
      </c>
      <c r="N348" s="28" t="str">
        <f t="shared" si="1365"/>
        <v/>
      </c>
      <c r="O348" s="28" t="str">
        <f t="shared" si="1365"/>
        <v/>
      </c>
      <c r="P348" s="28" t="str">
        <f t="shared" si="1365"/>
        <v/>
      </c>
      <c r="Q348" s="28" t="str">
        <f t="shared" si="1365"/>
        <v/>
      </c>
      <c r="R348" s="36" t="s">
        <v>38</v>
      </c>
      <c r="S348" s="37">
        <f t="shared" si="945"/>
        <v>0</v>
      </c>
      <c r="T348" s="106"/>
      <c r="U348" s="43"/>
      <c r="V348" s="37">
        <f t="shared" si="226"/>
        <v>0</v>
      </c>
      <c r="W348" s="41"/>
      <c r="X348" s="43"/>
      <c r="Y348" s="36" t="str">
        <f t="shared" ref="Y348:AE348" si="1366">IF($D348="Public Bidding","Date Required",IF($D348="Shopping","n/a",IF($D348="Small Value Procurement","n/a",IF($D348="Lease of Venue","n/a",IF($D348="Agency to Agency","n/a",IF($D348="Direct Contracting","n/a",IF($D348="Emergency Cases","n/a","Check Mode of Proc")))))))</f>
        <v>Check Mode of Proc</v>
      </c>
      <c r="Z348" s="36" t="str">
        <f t="shared" si="1366"/>
        <v>Check Mode of Proc</v>
      </c>
      <c r="AA348" s="36" t="str">
        <f t="shared" si="1366"/>
        <v>Check Mode of Proc</v>
      </c>
      <c r="AB348" s="36" t="str">
        <f t="shared" si="1366"/>
        <v>Check Mode of Proc</v>
      </c>
      <c r="AC348" s="36" t="str">
        <f t="shared" si="1366"/>
        <v>Check Mode of Proc</v>
      </c>
      <c r="AD348" s="36" t="str">
        <f t="shared" si="1366"/>
        <v>Check Mode of Proc</v>
      </c>
      <c r="AE348" s="36" t="str">
        <f t="shared" si="1366"/>
        <v>Check Mode of Proc</v>
      </c>
      <c r="AF348" s="50"/>
      <c r="AG348" s="64"/>
      <c r="AH348" s="12"/>
      <c r="AI348" s="18"/>
      <c r="AJ348" s="12"/>
      <c r="AK348" s="78"/>
      <c r="AL348" s="78"/>
      <c r="AM348" s="78"/>
      <c r="AN348" s="79"/>
      <c r="AO348" s="78"/>
      <c r="AP348" s="78"/>
      <c r="AQ348" s="78"/>
      <c r="AR348" s="78"/>
      <c r="AS348" s="78"/>
      <c r="AT348" s="78"/>
      <c r="AU348" s="78"/>
      <c r="AV348" s="78"/>
      <c r="AW348" s="78"/>
      <c r="AX348" s="83"/>
      <c r="AY348" s="78"/>
      <c r="AZ348" s="84"/>
      <c r="BA348" s="78"/>
      <c r="BB348" s="78"/>
      <c r="BC348" s="78"/>
    </row>
    <row r="349" spans="1:55" ht="39" customHeight="1">
      <c r="A349" s="10" t="str">
        <f>IF(C349=0,"  ",VLOOKUP(C349,CODES!$A$1:$B$143,2,FALSE))</f>
        <v/>
      </c>
      <c r="B349" s="18"/>
      <c r="C349" s="12"/>
      <c r="D349" s="16"/>
      <c r="E349" s="13" t="str">
        <f t="shared" ref="E349:H349" si="1367">IF($D349="Public Bidding","Date Required",IF($D349="Shopping","n/a",IF($D349="Small Value Procurement","n/a",IF($D349="Lease of Venue","n/a",IF($D349="Agency to Agency","n/a",IF($D349="Direct Contracting","n/a",IF($D349="Emergency Cases","n/a",IF($D349=""," ","Check Mode of Proc"))))))))</f>
        <v/>
      </c>
      <c r="F349" s="13" t="str">
        <f t="shared" si="1367"/>
        <v/>
      </c>
      <c r="G349" s="13" t="str">
        <f t="shared" si="1367"/>
        <v/>
      </c>
      <c r="H349" s="13" t="str">
        <f t="shared" si="1367"/>
        <v/>
      </c>
      <c r="I349" s="12" t="str">
        <f t="shared" ref="I349:J349" si="1368">IF($D349="Public Bidding","Date Required",IF($D349="Shopping","Date Required",IF($D349="Small Value Procurement","Date Required",IF($D349="Lease of Venue","Date Required",IF($D349="Agency to Agency","Date Required",IF($D349="Direct Contracting","Date Required",IF($D349="Emergency Cases","Date Required",IF($D349=""," ","Check Mode of Proc"))))))))</f>
        <v/>
      </c>
      <c r="J349" s="12" t="str">
        <f t="shared" si="1368"/>
        <v/>
      </c>
      <c r="K349" s="27" t="str">
        <f t="shared" si="1"/>
        <v/>
      </c>
      <c r="L349" s="12" t="str">
        <f t="shared" ref="L349:Q349" si="1369">IF($D349="Public Bidding","Date Required",IF($D349="Shopping","Date Required",IF($D349="Small Value Procurement","Date Required",IF($D349="Lease of Venue","Date Required",IF($D349="Agency to Agency","Date Required",IF($D349="Direct Contracting","Date Required",IF($D349="Emergency Cases","Date Required",IF($D349=""," ","Check Mode of Proc"))))))))</f>
        <v/>
      </c>
      <c r="M349" s="12" t="str">
        <f t="shared" si="1369"/>
        <v/>
      </c>
      <c r="N349" s="28" t="str">
        <f t="shared" si="1369"/>
        <v/>
      </c>
      <c r="O349" s="28" t="str">
        <f t="shared" si="1369"/>
        <v/>
      </c>
      <c r="P349" s="28" t="str">
        <f t="shared" si="1369"/>
        <v/>
      </c>
      <c r="Q349" s="28" t="str">
        <f t="shared" si="1369"/>
        <v/>
      </c>
      <c r="R349" s="36" t="s">
        <v>38</v>
      </c>
      <c r="S349" s="37">
        <f t="shared" si="945"/>
        <v>0</v>
      </c>
      <c r="T349" s="41"/>
      <c r="U349" s="43"/>
      <c r="V349" s="37">
        <f t="shared" si="226"/>
        <v>0</v>
      </c>
      <c r="W349" s="41"/>
      <c r="X349" s="43"/>
      <c r="Y349" s="36" t="str">
        <f t="shared" ref="Y349:AE349" si="1370">IF($D349="Public Bidding","Date Required",IF($D349="Shopping","n/a",IF($D349="Small Value Procurement","n/a",IF($D349="Lease of Venue","n/a",IF($D349="Agency to Agency","n/a",IF($D349="Direct Contracting","n/a",IF($D349="Emergency Cases","n/a","Check Mode of Proc")))))))</f>
        <v>Check Mode of Proc</v>
      </c>
      <c r="Z349" s="36" t="str">
        <f t="shared" si="1370"/>
        <v>Check Mode of Proc</v>
      </c>
      <c r="AA349" s="36" t="str">
        <f t="shared" si="1370"/>
        <v>Check Mode of Proc</v>
      </c>
      <c r="AB349" s="36" t="str">
        <f t="shared" si="1370"/>
        <v>Check Mode of Proc</v>
      </c>
      <c r="AC349" s="36" t="str">
        <f t="shared" si="1370"/>
        <v>Check Mode of Proc</v>
      </c>
      <c r="AD349" s="36" t="str">
        <f t="shared" si="1370"/>
        <v>Check Mode of Proc</v>
      </c>
      <c r="AE349" s="36" t="str">
        <f t="shared" si="1370"/>
        <v>Check Mode of Proc</v>
      </c>
      <c r="AF349" s="50"/>
      <c r="AG349" s="64"/>
      <c r="AH349" s="12"/>
      <c r="AI349" s="18"/>
      <c r="AJ349" s="12"/>
      <c r="AK349" s="78"/>
      <c r="AL349" s="78"/>
      <c r="AM349" s="78"/>
      <c r="AN349" s="79"/>
      <c r="AO349" s="78"/>
      <c r="AP349" s="78"/>
      <c r="AQ349" s="78"/>
      <c r="AR349" s="78"/>
      <c r="AS349" s="78"/>
      <c r="AT349" s="78"/>
      <c r="AU349" s="78"/>
      <c r="AV349" s="78"/>
      <c r="AW349" s="78"/>
      <c r="AX349" s="83"/>
      <c r="AY349" s="78"/>
      <c r="AZ349" s="84"/>
      <c r="BA349" s="78"/>
      <c r="BB349" s="78"/>
      <c r="BC349" s="78"/>
    </row>
    <row r="350" spans="1:55" ht="39" customHeight="1">
      <c r="A350" s="10" t="str">
        <f>IF(C350=0,"  ",VLOOKUP(C350,CODES!$A$1:$B$143,2,FALSE))</f>
        <v/>
      </c>
      <c r="B350" s="18"/>
      <c r="C350" s="12"/>
      <c r="D350" s="16"/>
      <c r="E350" s="13" t="str">
        <f t="shared" ref="E350:H350" si="1371">IF($D350="Public Bidding","Date Required",IF($D350="Shopping","n/a",IF($D350="Small Value Procurement","n/a",IF($D350="Lease of Venue","n/a",IF($D350="Agency to Agency","n/a",IF($D350="Direct Contracting","n/a",IF($D350="Emergency Cases","n/a",IF($D350=""," ","Check Mode of Proc"))))))))</f>
        <v/>
      </c>
      <c r="F350" s="13" t="str">
        <f t="shared" si="1371"/>
        <v/>
      </c>
      <c r="G350" s="13" t="str">
        <f t="shared" si="1371"/>
        <v/>
      </c>
      <c r="H350" s="13" t="str">
        <f t="shared" si="1371"/>
        <v/>
      </c>
      <c r="I350" s="12" t="str">
        <f t="shared" ref="I350:J350" si="1372">IF($D350="Public Bidding","Date Required",IF($D350="Shopping","Date Required",IF($D350="Small Value Procurement","Date Required",IF($D350="Lease of Venue","Date Required",IF($D350="Agency to Agency","Date Required",IF($D350="Direct Contracting","Date Required",IF($D350="Emergency Cases","Date Required",IF($D350=""," ","Check Mode of Proc"))))))))</f>
        <v/>
      </c>
      <c r="J350" s="12" t="str">
        <f t="shared" si="1372"/>
        <v/>
      </c>
      <c r="K350" s="27" t="str">
        <f t="shared" si="1"/>
        <v/>
      </c>
      <c r="L350" s="12" t="str">
        <f t="shared" ref="L350:Q350" si="1373">IF($D350="Public Bidding","Date Required",IF($D350="Shopping","Date Required",IF($D350="Small Value Procurement","Date Required",IF($D350="Lease of Venue","Date Required",IF($D350="Agency to Agency","Date Required",IF($D350="Direct Contracting","Date Required",IF($D350="Emergency Cases","Date Required",IF($D350=""," ","Check Mode of Proc"))))))))</f>
        <v/>
      </c>
      <c r="M350" s="12" t="str">
        <f t="shared" si="1373"/>
        <v/>
      </c>
      <c r="N350" s="28" t="str">
        <f t="shared" si="1373"/>
        <v/>
      </c>
      <c r="O350" s="28" t="str">
        <f t="shared" si="1373"/>
        <v/>
      </c>
      <c r="P350" s="28" t="str">
        <f t="shared" si="1373"/>
        <v/>
      </c>
      <c r="Q350" s="28" t="str">
        <f t="shared" si="1373"/>
        <v/>
      </c>
      <c r="R350" s="36" t="s">
        <v>38</v>
      </c>
      <c r="S350" s="37">
        <f t="shared" si="945"/>
        <v>0</v>
      </c>
      <c r="T350" s="41"/>
      <c r="U350" s="43"/>
      <c r="V350" s="37">
        <f t="shared" si="226"/>
        <v>0</v>
      </c>
      <c r="W350" s="41"/>
      <c r="X350" s="43"/>
      <c r="Y350" s="36" t="str">
        <f t="shared" ref="Y350:AE350" si="1374">IF($D350="Public Bidding","Date Required",IF($D350="Shopping","n/a",IF($D350="Small Value Procurement","n/a",IF($D350="Lease of Venue","n/a",IF($D350="Agency to Agency","n/a",IF($D350="Direct Contracting","n/a",IF($D350="Emergency Cases","n/a","Check Mode of Proc")))))))</f>
        <v>Check Mode of Proc</v>
      </c>
      <c r="Z350" s="36" t="str">
        <f t="shared" si="1374"/>
        <v>Check Mode of Proc</v>
      </c>
      <c r="AA350" s="36" t="str">
        <f t="shared" si="1374"/>
        <v>Check Mode of Proc</v>
      </c>
      <c r="AB350" s="36" t="str">
        <f t="shared" si="1374"/>
        <v>Check Mode of Proc</v>
      </c>
      <c r="AC350" s="36" t="str">
        <f t="shared" si="1374"/>
        <v>Check Mode of Proc</v>
      </c>
      <c r="AD350" s="36" t="str">
        <f t="shared" si="1374"/>
        <v>Check Mode of Proc</v>
      </c>
      <c r="AE350" s="36" t="str">
        <f t="shared" si="1374"/>
        <v>Check Mode of Proc</v>
      </c>
      <c r="AF350" s="50"/>
      <c r="AG350" s="64"/>
      <c r="AH350" s="12"/>
      <c r="AI350" s="18"/>
      <c r="AJ350" s="12"/>
      <c r="AK350" s="78"/>
      <c r="AL350" s="78"/>
      <c r="AM350" s="78"/>
      <c r="AN350" s="79"/>
      <c r="AO350" s="78"/>
      <c r="AP350" s="78"/>
      <c r="AQ350" s="78"/>
      <c r="AR350" s="78"/>
      <c r="AS350" s="78"/>
      <c r="AT350" s="78"/>
      <c r="AU350" s="78"/>
      <c r="AV350" s="78"/>
      <c r="AW350" s="78"/>
      <c r="AX350" s="83"/>
      <c r="AY350" s="78"/>
      <c r="AZ350" s="84"/>
      <c r="BA350" s="78"/>
      <c r="BB350" s="78"/>
      <c r="BC350" s="78"/>
    </row>
    <row r="351" spans="1:55" ht="39" customHeight="1">
      <c r="A351" s="101" t="str">
        <f>IF(C351=0,"  ",VLOOKUP(C351,CODES!$A$1:$B$143,2,FALSE))</f>
        <v/>
      </c>
      <c r="B351" s="102"/>
      <c r="C351" s="12"/>
      <c r="D351" s="16"/>
      <c r="E351" s="13" t="str">
        <f t="shared" ref="E351:H351" si="1375">IF($D351="Public Bidding","Date Required",IF($D351="Shopping","n/a",IF($D351="Small Value Procurement","n/a",IF($D351="Lease of Venue","n/a",IF($D351="Agency to Agency","n/a",IF($D351="Direct Contracting","n/a",IF($D351="Emergency Cases","n/a",IF($D351=""," ","Check Mode of Proc"))))))))</f>
        <v/>
      </c>
      <c r="F351" s="13" t="str">
        <f t="shared" si="1375"/>
        <v/>
      </c>
      <c r="G351" s="13" t="str">
        <f t="shared" si="1375"/>
        <v/>
      </c>
      <c r="H351" s="13" t="str">
        <f t="shared" si="1375"/>
        <v/>
      </c>
      <c r="I351" s="12" t="str">
        <f t="shared" ref="I351:J351" si="1376">IF($D351="Public Bidding","Date Required",IF($D351="Shopping","Date Required",IF($D351="Small Value Procurement","Date Required",IF($D351="Lease of Venue","Date Required",IF($D351="Agency to Agency","Date Required",IF($D351="Direct Contracting","Date Required",IF($D351="Emergency Cases","Date Required",IF($D351=""," ","Check Mode of Proc"))))))))</f>
        <v/>
      </c>
      <c r="J351" s="12" t="str">
        <f t="shared" si="1376"/>
        <v/>
      </c>
      <c r="K351" s="27" t="str">
        <f t="shared" si="1"/>
        <v/>
      </c>
      <c r="L351" s="12" t="str">
        <f t="shared" ref="L351:Q351" si="1377">IF($D351="Public Bidding","Date Required",IF($D351="Shopping","Date Required",IF($D351="Small Value Procurement","Date Required",IF($D351="Lease of Venue","Date Required",IF($D351="Agency to Agency","Date Required",IF($D351="Direct Contracting","Date Required",IF($D351="Emergency Cases","Date Required",IF($D351=""," ","Check Mode of Proc"))))))))</f>
        <v/>
      </c>
      <c r="M351" s="12" t="str">
        <f t="shared" si="1377"/>
        <v/>
      </c>
      <c r="N351" s="28" t="str">
        <f t="shared" si="1377"/>
        <v/>
      </c>
      <c r="O351" s="28" t="str">
        <f t="shared" si="1377"/>
        <v/>
      </c>
      <c r="P351" s="28" t="str">
        <f t="shared" si="1377"/>
        <v/>
      </c>
      <c r="Q351" s="28" t="str">
        <f t="shared" si="1377"/>
        <v/>
      </c>
      <c r="R351" s="107" t="s">
        <v>38</v>
      </c>
      <c r="S351" s="108">
        <f t="shared" si="945"/>
        <v>0</v>
      </c>
      <c r="T351" s="108"/>
      <c r="U351" s="102"/>
      <c r="V351" s="108">
        <f t="shared" si="226"/>
        <v>0</v>
      </c>
      <c r="W351" s="108"/>
      <c r="X351" s="102"/>
      <c r="Y351" s="107" t="str">
        <f t="shared" ref="Y351:AE351" si="1378">IF($D351="Public Bidding","Date Required",IF($D351="Shopping","n/a",IF($D351="Small Value Procurement","n/a",IF($D351="Lease of Venue","n/a",IF($D351="Agency to Agency","n/a",IF($D351="Direct Contracting","n/a",IF($D351="Emergency Cases","n/a","Check Mode of Proc")))))))</f>
        <v>Check Mode of Proc</v>
      </c>
      <c r="Z351" s="107" t="str">
        <f t="shared" si="1378"/>
        <v>Check Mode of Proc</v>
      </c>
      <c r="AA351" s="107" t="str">
        <f t="shared" si="1378"/>
        <v>Check Mode of Proc</v>
      </c>
      <c r="AB351" s="107" t="str">
        <f t="shared" si="1378"/>
        <v>Check Mode of Proc</v>
      </c>
      <c r="AC351" s="107" t="str">
        <f t="shared" si="1378"/>
        <v>Check Mode of Proc</v>
      </c>
      <c r="AD351" s="107" t="str">
        <f t="shared" si="1378"/>
        <v>Check Mode of Proc</v>
      </c>
      <c r="AE351" s="107" t="str">
        <f t="shared" si="1378"/>
        <v>Check Mode of Proc</v>
      </c>
      <c r="AF351" s="102"/>
      <c r="AG351" s="111"/>
      <c r="AH351" s="107"/>
      <c r="AI351" s="102"/>
      <c r="AJ351" s="107"/>
      <c r="AK351" s="112"/>
      <c r="AL351" s="112"/>
      <c r="AM351" s="112"/>
      <c r="AN351" s="113"/>
      <c r="AO351" s="112"/>
      <c r="AP351" s="112"/>
      <c r="AQ351" s="112"/>
      <c r="AR351" s="112"/>
      <c r="AS351" s="112"/>
      <c r="AT351" s="112"/>
      <c r="AU351" s="112"/>
      <c r="AV351" s="112"/>
      <c r="AW351" s="112"/>
      <c r="AX351" s="114"/>
      <c r="AY351" s="112"/>
      <c r="AZ351" s="115"/>
      <c r="BA351" s="112"/>
      <c r="BB351" s="112"/>
      <c r="BC351" s="112"/>
    </row>
    <row r="352" spans="1:55" ht="39" customHeight="1">
      <c r="A352" s="10" t="str">
        <f>IF(C352=0,"  ",VLOOKUP(C352,CODES!$A$1:$B$143,2,FALSE))</f>
        <v/>
      </c>
      <c r="B352" s="18"/>
      <c r="C352" s="12"/>
      <c r="D352" s="16"/>
      <c r="E352" s="13" t="str">
        <f t="shared" ref="E352:H352" si="1379">IF($D352="Public Bidding","Date Required",IF($D352="Shopping","n/a",IF($D352="Small Value Procurement","n/a",IF($D352="Lease of Venue","n/a",IF($D352="Agency to Agency","n/a",IF($D352="Direct Contracting","n/a",IF($D352="Emergency Cases","n/a",IF($D352=""," ","Check Mode of Proc"))))))))</f>
        <v/>
      </c>
      <c r="F352" s="13" t="str">
        <f t="shared" si="1379"/>
        <v/>
      </c>
      <c r="G352" s="13" t="str">
        <f t="shared" si="1379"/>
        <v/>
      </c>
      <c r="H352" s="13" t="str">
        <f t="shared" si="1379"/>
        <v/>
      </c>
      <c r="I352" s="12" t="str">
        <f t="shared" ref="I352:J352" si="1380">IF($D352="Public Bidding","Date Required",IF($D352="Shopping","Date Required",IF($D352="Small Value Procurement","Date Required",IF($D352="Lease of Venue","Date Required",IF($D352="Agency to Agency","Date Required",IF($D352="Direct Contracting","Date Required",IF($D352="Emergency Cases","Date Required",IF($D352=""," ","Check Mode of Proc"))))))))</f>
        <v/>
      </c>
      <c r="J352" s="12" t="str">
        <f t="shared" si="1380"/>
        <v/>
      </c>
      <c r="K352" s="27" t="str">
        <f t="shared" si="1"/>
        <v/>
      </c>
      <c r="L352" s="12" t="str">
        <f t="shared" ref="L352:Q352" si="1381">IF($D352="Public Bidding","Date Required",IF($D352="Shopping","Date Required",IF($D352="Small Value Procurement","Date Required",IF($D352="Lease of Venue","Date Required",IF($D352="Agency to Agency","Date Required",IF($D352="Direct Contracting","Date Required",IF($D352="Emergency Cases","Date Required",IF($D352=""," ","Check Mode of Proc"))))))))</f>
        <v/>
      </c>
      <c r="M352" s="12" t="str">
        <f t="shared" si="1381"/>
        <v/>
      </c>
      <c r="N352" s="28" t="str">
        <f t="shared" si="1381"/>
        <v/>
      </c>
      <c r="O352" s="28" t="str">
        <f t="shared" si="1381"/>
        <v/>
      </c>
      <c r="P352" s="28" t="str">
        <f t="shared" si="1381"/>
        <v/>
      </c>
      <c r="Q352" s="28" t="str">
        <f t="shared" si="1381"/>
        <v/>
      </c>
      <c r="R352" s="36" t="s">
        <v>38</v>
      </c>
      <c r="S352" s="37">
        <f t="shared" si="945"/>
        <v>0</v>
      </c>
      <c r="T352" s="41"/>
      <c r="U352" s="43"/>
      <c r="V352" s="37">
        <f t="shared" si="226"/>
        <v>0</v>
      </c>
      <c r="W352" s="41"/>
      <c r="X352" s="43"/>
      <c r="Y352" s="36" t="str">
        <f t="shared" ref="Y352:AE352" si="1382">IF($D352="Public Bidding","Date Required",IF($D352="Shopping","n/a",IF($D352="Small Value Procurement","n/a",IF($D352="Lease of Venue","n/a",IF($D352="Agency to Agency","n/a",IF($D352="Direct Contracting","n/a",IF($D352="Emergency Cases","n/a","Check Mode of Proc")))))))</f>
        <v>Check Mode of Proc</v>
      </c>
      <c r="Z352" s="36" t="str">
        <f t="shared" si="1382"/>
        <v>Check Mode of Proc</v>
      </c>
      <c r="AA352" s="36" t="str">
        <f t="shared" si="1382"/>
        <v>Check Mode of Proc</v>
      </c>
      <c r="AB352" s="36" t="str">
        <f t="shared" si="1382"/>
        <v>Check Mode of Proc</v>
      </c>
      <c r="AC352" s="36" t="str">
        <f t="shared" si="1382"/>
        <v>Check Mode of Proc</v>
      </c>
      <c r="AD352" s="36" t="str">
        <f t="shared" si="1382"/>
        <v>Check Mode of Proc</v>
      </c>
      <c r="AE352" s="36" t="str">
        <f t="shared" si="1382"/>
        <v>Check Mode of Proc</v>
      </c>
      <c r="AF352" s="50"/>
      <c r="AG352" s="64"/>
      <c r="AH352" s="12"/>
      <c r="AI352" s="18"/>
      <c r="AJ352" s="12"/>
      <c r="AK352" s="78"/>
      <c r="AL352" s="78"/>
      <c r="AM352" s="78"/>
      <c r="AN352" s="79"/>
      <c r="AO352" s="78"/>
      <c r="AP352" s="78"/>
      <c r="AQ352" s="78"/>
      <c r="AR352" s="78"/>
      <c r="AS352" s="78"/>
      <c r="AT352" s="78"/>
      <c r="AU352" s="78"/>
      <c r="AV352" s="78"/>
      <c r="AW352" s="78"/>
      <c r="AX352" s="83"/>
      <c r="AY352" s="78"/>
      <c r="AZ352" s="84"/>
      <c r="BA352" s="78"/>
      <c r="BB352" s="78"/>
      <c r="BC352" s="78"/>
    </row>
    <row r="353" spans="1:55" ht="39" customHeight="1">
      <c r="A353" s="10" t="str">
        <f>IF(C353=0,"  ",VLOOKUP(C353,CODES!$A$1:$B$143,2,FALSE))</f>
        <v/>
      </c>
      <c r="B353" s="18"/>
      <c r="C353" s="12"/>
      <c r="D353" s="16"/>
      <c r="E353" s="13" t="str">
        <f t="shared" ref="E353:H353" si="1383">IF($D353="Public Bidding","Date Required",IF($D353="Shopping","n/a",IF($D353="Small Value Procurement","n/a",IF($D353="Lease of Venue","n/a",IF($D353="Agency to Agency","n/a",IF($D353="Direct Contracting","n/a",IF($D353="Emergency Cases","n/a",IF($D353=""," ","Check Mode of Proc"))))))))</f>
        <v/>
      </c>
      <c r="F353" s="13" t="str">
        <f t="shared" si="1383"/>
        <v/>
      </c>
      <c r="G353" s="13" t="str">
        <f t="shared" si="1383"/>
        <v/>
      </c>
      <c r="H353" s="13" t="str">
        <f t="shared" si="1383"/>
        <v/>
      </c>
      <c r="I353" s="12" t="str">
        <f t="shared" ref="I353:J353" si="1384">IF($D353="Public Bidding","Date Required",IF($D353="Shopping","Date Required",IF($D353="Small Value Procurement","Date Required",IF($D353="Lease of Venue","Date Required",IF($D353="Agency to Agency","Date Required",IF($D353="Direct Contracting","Date Required",IF($D353="Emergency Cases","Date Required",IF($D353=""," ","Check Mode of Proc"))))))))</f>
        <v/>
      </c>
      <c r="J353" s="12" t="str">
        <f t="shared" si="1384"/>
        <v/>
      </c>
      <c r="K353" s="27" t="str">
        <f t="shared" si="1"/>
        <v/>
      </c>
      <c r="L353" s="12" t="str">
        <f t="shared" ref="L353:Q353" si="1385">IF($D353="Public Bidding","Date Required",IF($D353="Shopping","Date Required",IF($D353="Small Value Procurement","Date Required",IF($D353="Lease of Venue","Date Required",IF($D353="Agency to Agency","Date Required",IF($D353="Direct Contracting","Date Required",IF($D353="Emergency Cases","Date Required",IF($D353=""," ","Check Mode of Proc"))))))))</f>
        <v/>
      </c>
      <c r="M353" s="12" t="str">
        <f t="shared" si="1385"/>
        <v/>
      </c>
      <c r="N353" s="28" t="str">
        <f t="shared" si="1385"/>
        <v/>
      </c>
      <c r="O353" s="28" t="str">
        <f t="shared" si="1385"/>
        <v/>
      </c>
      <c r="P353" s="28" t="str">
        <f t="shared" si="1385"/>
        <v/>
      </c>
      <c r="Q353" s="28" t="str">
        <f t="shared" si="1385"/>
        <v/>
      </c>
      <c r="R353" s="36" t="s">
        <v>38</v>
      </c>
      <c r="S353" s="37">
        <f t="shared" si="945"/>
        <v>0</v>
      </c>
      <c r="T353" s="41"/>
      <c r="U353" s="43"/>
      <c r="V353" s="37">
        <f t="shared" si="226"/>
        <v>0</v>
      </c>
      <c r="W353" s="41"/>
      <c r="X353" s="43"/>
      <c r="Y353" s="36" t="str">
        <f t="shared" ref="Y353:AE353" si="1386">IF($D353="Public Bidding","Date Required",IF($D353="Shopping","n/a",IF($D353="Small Value Procurement","n/a",IF($D353="Lease of Venue","n/a",IF($D353="Agency to Agency","n/a",IF($D353="Direct Contracting","n/a",IF($D353="Emergency Cases","n/a","Check Mode of Proc")))))))</f>
        <v>Check Mode of Proc</v>
      </c>
      <c r="Z353" s="36" t="str">
        <f t="shared" si="1386"/>
        <v>Check Mode of Proc</v>
      </c>
      <c r="AA353" s="36" t="str">
        <f t="shared" si="1386"/>
        <v>Check Mode of Proc</v>
      </c>
      <c r="AB353" s="36" t="str">
        <f t="shared" si="1386"/>
        <v>Check Mode of Proc</v>
      </c>
      <c r="AC353" s="36" t="str">
        <f t="shared" si="1386"/>
        <v>Check Mode of Proc</v>
      </c>
      <c r="AD353" s="36" t="str">
        <f t="shared" si="1386"/>
        <v>Check Mode of Proc</v>
      </c>
      <c r="AE353" s="36" t="str">
        <f t="shared" si="1386"/>
        <v>Check Mode of Proc</v>
      </c>
      <c r="AF353" s="50"/>
      <c r="AG353" s="64"/>
      <c r="AH353" s="12"/>
      <c r="AI353" s="18"/>
      <c r="AJ353" s="12"/>
      <c r="AK353" s="78"/>
      <c r="AL353" s="78"/>
      <c r="AM353" s="78"/>
      <c r="AN353" s="79"/>
      <c r="AO353" s="78"/>
      <c r="AP353" s="78"/>
      <c r="AQ353" s="78"/>
      <c r="AR353" s="78"/>
      <c r="AS353" s="78"/>
      <c r="AT353" s="78"/>
      <c r="AU353" s="78"/>
      <c r="AV353" s="78"/>
      <c r="AW353" s="78"/>
      <c r="AX353" s="83"/>
      <c r="AY353" s="78"/>
      <c r="AZ353" s="84"/>
      <c r="BA353" s="78"/>
      <c r="BB353" s="78"/>
      <c r="BC353" s="78"/>
    </row>
    <row r="354" spans="1:55" ht="39" customHeight="1">
      <c r="A354" s="10" t="str">
        <f>IF(C354=0,"  ",VLOOKUP(C354,CODES!$A$1:$B$143,2,FALSE))</f>
        <v/>
      </c>
      <c r="B354" s="18"/>
      <c r="C354" s="12"/>
      <c r="D354" s="16"/>
      <c r="E354" s="13" t="str">
        <f t="shared" ref="E354:H354" si="1387">IF($D354="Public Bidding","Date Required",IF($D354="Shopping","n/a",IF($D354="Small Value Procurement","n/a",IF($D354="Lease of Venue","n/a",IF($D354="Agency to Agency","n/a",IF($D354="Direct Contracting","n/a",IF($D354="Emergency Cases","n/a",IF($D354=""," ","Check Mode of Proc"))))))))</f>
        <v/>
      </c>
      <c r="F354" s="13" t="str">
        <f t="shared" si="1387"/>
        <v/>
      </c>
      <c r="G354" s="13" t="str">
        <f t="shared" si="1387"/>
        <v/>
      </c>
      <c r="H354" s="13" t="str">
        <f t="shared" si="1387"/>
        <v/>
      </c>
      <c r="I354" s="12" t="str">
        <f t="shared" ref="I354:J354" si="1388">IF($D354="Public Bidding","Date Required",IF($D354="Shopping","Date Required",IF($D354="Small Value Procurement","Date Required",IF($D354="Lease of Venue","Date Required",IF($D354="Agency to Agency","Date Required",IF($D354="Direct Contracting","Date Required",IF($D354="Emergency Cases","Date Required",IF($D354=""," ","Check Mode of Proc"))))))))</f>
        <v/>
      </c>
      <c r="J354" s="12" t="str">
        <f t="shared" si="1388"/>
        <v/>
      </c>
      <c r="K354" s="27" t="str">
        <f t="shared" si="1"/>
        <v/>
      </c>
      <c r="L354" s="12" t="str">
        <f t="shared" ref="L354:Q354" si="1389">IF($D354="Public Bidding","Date Required",IF($D354="Shopping","Date Required",IF($D354="Small Value Procurement","Date Required",IF($D354="Lease of Venue","Date Required",IF($D354="Agency to Agency","Date Required",IF($D354="Direct Contracting","Date Required",IF($D354="Emergency Cases","Date Required",IF($D354=""," ","Check Mode of Proc"))))))))</f>
        <v/>
      </c>
      <c r="M354" s="12" t="str">
        <f t="shared" si="1389"/>
        <v/>
      </c>
      <c r="N354" s="28" t="str">
        <f t="shared" si="1389"/>
        <v/>
      </c>
      <c r="O354" s="28" t="str">
        <f t="shared" si="1389"/>
        <v/>
      </c>
      <c r="P354" s="28" t="str">
        <f t="shared" si="1389"/>
        <v/>
      </c>
      <c r="Q354" s="28" t="str">
        <f t="shared" si="1389"/>
        <v/>
      </c>
      <c r="R354" s="36" t="s">
        <v>38</v>
      </c>
      <c r="S354" s="37">
        <f t="shared" si="945"/>
        <v>0</v>
      </c>
      <c r="T354" s="41"/>
      <c r="U354" s="43"/>
      <c r="V354" s="37">
        <f t="shared" si="226"/>
        <v>0</v>
      </c>
      <c r="W354" s="41"/>
      <c r="X354" s="43"/>
      <c r="Y354" s="36" t="str">
        <f t="shared" ref="Y354:AE354" si="1390">IF($D354="Public Bidding","Date Required",IF($D354="Shopping","n/a",IF($D354="Small Value Procurement","n/a",IF($D354="Lease of Venue","n/a",IF($D354="Agency to Agency","n/a",IF($D354="Direct Contracting","n/a",IF($D354="Emergency Cases","n/a","Check Mode of Proc")))))))</f>
        <v>Check Mode of Proc</v>
      </c>
      <c r="Z354" s="36" t="str">
        <f t="shared" si="1390"/>
        <v>Check Mode of Proc</v>
      </c>
      <c r="AA354" s="36" t="str">
        <f t="shared" si="1390"/>
        <v>Check Mode of Proc</v>
      </c>
      <c r="AB354" s="36" t="str">
        <f t="shared" si="1390"/>
        <v>Check Mode of Proc</v>
      </c>
      <c r="AC354" s="36" t="str">
        <f t="shared" si="1390"/>
        <v>Check Mode of Proc</v>
      </c>
      <c r="AD354" s="36" t="str">
        <f t="shared" si="1390"/>
        <v>Check Mode of Proc</v>
      </c>
      <c r="AE354" s="36" t="str">
        <f t="shared" si="1390"/>
        <v>Check Mode of Proc</v>
      </c>
      <c r="AF354" s="50"/>
      <c r="AG354" s="64"/>
      <c r="AH354" s="12"/>
      <c r="AI354" s="18"/>
      <c r="AJ354" s="12"/>
      <c r="AK354" s="78"/>
      <c r="AL354" s="78"/>
      <c r="AM354" s="78"/>
      <c r="AN354" s="79"/>
      <c r="AO354" s="78"/>
      <c r="AP354" s="78"/>
      <c r="AQ354" s="78"/>
      <c r="AR354" s="78"/>
      <c r="AS354" s="78"/>
      <c r="AT354" s="78"/>
      <c r="AU354" s="78"/>
      <c r="AV354" s="78"/>
      <c r="AW354" s="78"/>
      <c r="AX354" s="83"/>
      <c r="AY354" s="78"/>
      <c r="AZ354" s="84"/>
      <c r="BA354" s="78"/>
      <c r="BB354" s="78"/>
      <c r="BC354" s="78"/>
    </row>
    <row r="355" spans="1:55" ht="45.75" customHeight="1">
      <c r="A355" s="10" t="str">
        <f>IF(C355=0,"  ",VLOOKUP(C355,CODES!$A$1:$B$143,2,FALSE))</f>
        <v/>
      </c>
      <c r="B355" s="18"/>
      <c r="C355" s="12"/>
      <c r="D355" s="16"/>
      <c r="E355" s="13" t="str">
        <f t="shared" ref="E355:H355" si="1391">IF($D355="Public Bidding","Date Required",IF($D355="Shopping","n/a",IF($D355="Small Value Procurement","n/a",IF($D355="Lease of Venue","n/a",IF($D355="Agency to Agency","n/a",IF($D355="Direct Contracting","n/a",IF($D355="Emergency Cases","n/a",IF($D355=""," ","Check Mode of Proc"))))))))</f>
        <v/>
      </c>
      <c r="F355" s="13" t="str">
        <f t="shared" si="1391"/>
        <v/>
      </c>
      <c r="G355" s="13" t="str">
        <f t="shared" si="1391"/>
        <v/>
      </c>
      <c r="H355" s="13" t="str">
        <f t="shared" si="1391"/>
        <v/>
      </c>
      <c r="I355" s="12" t="str">
        <f t="shared" ref="I355:J355" si="1392">IF($D355="Public Bidding","Date Required",IF($D355="Shopping","Date Required",IF($D355="Small Value Procurement","Date Required",IF($D355="Lease of Venue","Date Required",IF($D355="Agency to Agency","Date Required",IF($D355="Direct Contracting","Date Required",IF($D355="Emergency Cases","Date Required",IF($D355=""," ","Check Mode of Proc"))))))))</f>
        <v/>
      </c>
      <c r="J355" s="12" t="str">
        <f t="shared" si="1392"/>
        <v/>
      </c>
      <c r="K355" s="27" t="str">
        <f t="shared" si="1"/>
        <v/>
      </c>
      <c r="L355" s="12" t="str">
        <f t="shared" ref="L355:Q355" si="1393">IF($D355="Public Bidding","Date Required",IF($D355="Shopping","Date Required",IF($D355="Small Value Procurement","Date Required",IF($D355="Lease of Venue","Date Required",IF($D355="Agency to Agency","Date Required",IF($D355="Direct Contracting","Date Required",IF($D355="Emergency Cases","Date Required",IF($D355=""," ","Check Mode of Proc"))))))))</f>
        <v/>
      </c>
      <c r="M355" s="12" t="str">
        <f t="shared" si="1393"/>
        <v/>
      </c>
      <c r="N355" s="28" t="str">
        <f t="shared" si="1393"/>
        <v/>
      </c>
      <c r="O355" s="28" t="str">
        <f t="shared" si="1393"/>
        <v/>
      </c>
      <c r="P355" s="28" t="str">
        <f t="shared" si="1393"/>
        <v/>
      </c>
      <c r="Q355" s="28" t="str">
        <f t="shared" si="1393"/>
        <v/>
      </c>
      <c r="R355" s="36" t="s">
        <v>38</v>
      </c>
      <c r="S355" s="37">
        <f t="shared" si="945"/>
        <v>0</v>
      </c>
      <c r="T355" s="41"/>
      <c r="U355" s="43"/>
      <c r="V355" s="37">
        <f t="shared" si="226"/>
        <v>0</v>
      </c>
      <c r="W355" s="41"/>
      <c r="X355" s="43"/>
      <c r="Y355" s="36" t="str">
        <f t="shared" ref="Y355:AE355" si="1394">IF($D355="Public Bidding","Date Required",IF($D355="Shopping","n/a",IF($D355="Small Value Procurement","n/a",IF($D355="Lease of Venue","n/a",IF($D355="Agency to Agency","n/a",IF($D355="Direct Contracting","n/a",IF($D355="Emergency Cases","n/a","Check Mode of Proc")))))))</f>
        <v>Check Mode of Proc</v>
      </c>
      <c r="Z355" s="36" t="str">
        <f t="shared" si="1394"/>
        <v>Check Mode of Proc</v>
      </c>
      <c r="AA355" s="36" t="str">
        <f t="shared" si="1394"/>
        <v>Check Mode of Proc</v>
      </c>
      <c r="AB355" s="36" t="str">
        <f t="shared" si="1394"/>
        <v>Check Mode of Proc</v>
      </c>
      <c r="AC355" s="36" t="str">
        <f t="shared" si="1394"/>
        <v>Check Mode of Proc</v>
      </c>
      <c r="AD355" s="36" t="str">
        <f t="shared" si="1394"/>
        <v>Check Mode of Proc</v>
      </c>
      <c r="AE355" s="36" t="str">
        <f t="shared" si="1394"/>
        <v>Check Mode of Proc</v>
      </c>
      <c r="AF355" s="50"/>
      <c r="AG355" s="64"/>
      <c r="AH355" s="12"/>
      <c r="AI355" s="18"/>
      <c r="AJ355" s="12"/>
      <c r="AK355" s="78"/>
      <c r="AL355" s="78"/>
      <c r="AM355" s="78"/>
      <c r="AN355" s="79"/>
      <c r="AO355" s="78"/>
      <c r="AP355" s="78"/>
      <c r="AQ355" s="78"/>
      <c r="AR355" s="78"/>
      <c r="AS355" s="78"/>
      <c r="AT355" s="78"/>
      <c r="AU355" s="78"/>
      <c r="AV355" s="78"/>
      <c r="AW355" s="78"/>
      <c r="AX355" s="83"/>
      <c r="AY355" s="78"/>
      <c r="AZ355" s="84"/>
      <c r="BA355" s="78"/>
      <c r="BB355" s="78"/>
      <c r="BC355" s="78"/>
    </row>
    <row r="356" spans="1:55" ht="39" customHeight="1">
      <c r="A356" s="10" t="str">
        <f>IF(C356=0,"  ",VLOOKUP(C356,CODES!$A$1:$B$143,2,FALSE))</f>
        <v/>
      </c>
      <c r="B356" s="18"/>
      <c r="C356" s="12"/>
      <c r="D356" s="16"/>
      <c r="E356" s="13" t="str">
        <f t="shared" ref="E356:H356" si="1395">IF($D356="Public Bidding","Date Required",IF($D356="Shopping","n/a",IF($D356="Small Value Procurement","n/a",IF($D356="Lease of Venue","n/a",IF($D356="Agency to Agency","n/a",IF($D356="Direct Contracting","n/a",IF($D356="Emergency Cases","n/a",IF($D356=""," ","Check Mode of Proc"))))))))</f>
        <v/>
      </c>
      <c r="F356" s="13" t="str">
        <f t="shared" si="1395"/>
        <v/>
      </c>
      <c r="G356" s="13" t="str">
        <f t="shared" si="1395"/>
        <v/>
      </c>
      <c r="H356" s="13" t="str">
        <f t="shared" si="1395"/>
        <v/>
      </c>
      <c r="I356" s="12" t="str">
        <f t="shared" ref="I356:J356" si="1396">IF($D356="Public Bidding","Date Required",IF($D356="Shopping","Date Required",IF($D356="Small Value Procurement","Date Required",IF($D356="Lease of Venue","Date Required",IF($D356="Agency to Agency","Date Required",IF($D356="Direct Contracting","Date Required",IF($D356="Emergency Cases","Date Required",IF($D356=""," ","Check Mode of Proc"))))))))</f>
        <v/>
      </c>
      <c r="J356" s="12" t="str">
        <f t="shared" si="1396"/>
        <v/>
      </c>
      <c r="K356" s="27" t="str">
        <f t="shared" si="1"/>
        <v/>
      </c>
      <c r="L356" s="12" t="str">
        <f t="shared" ref="L356:Q356" si="1397">IF($D356="Public Bidding","Date Required",IF($D356="Shopping","Date Required",IF($D356="Small Value Procurement","Date Required",IF($D356="Lease of Venue","Date Required",IF($D356="Agency to Agency","Date Required",IF($D356="Direct Contracting","Date Required",IF($D356="Emergency Cases","Date Required",IF($D356=""," ","Check Mode of Proc"))))))))</f>
        <v/>
      </c>
      <c r="M356" s="12" t="str">
        <f t="shared" si="1397"/>
        <v/>
      </c>
      <c r="N356" s="28" t="str">
        <f t="shared" si="1397"/>
        <v/>
      </c>
      <c r="O356" s="28" t="str">
        <f t="shared" si="1397"/>
        <v/>
      </c>
      <c r="P356" s="28" t="str">
        <f t="shared" si="1397"/>
        <v/>
      </c>
      <c r="Q356" s="28" t="str">
        <f t="shared" si="1397"/>
        <v/>
      </c>
      <c r="R356" s="36" t="s">
        <v>38</v>
      </c>
      <c r="S356" s="37">
        <f t="shared" si="945"/>
        <v>0</v>
      </c>
      <c r="T356" s="41"/>
      <c r="U356" s="43"/>
      <c r="V356" s="37">
        <f t="shared" si="226"/>
        <v>0</v>
      </c>
      <c r="W356" s="41"/>
      <c r="X356" s="43"/>
      <c r="Y356" s="36" t="str">
        <f t="shared" ref="Y356:AE356" si="1398">IF($D356="Public Bidding","Date Required",IF($D356="Shopping","n/a",IF($D356="Small Value Procurement","n/a",IF($D356="Lease of Venue","n/a",IF($D356="Agency to Agency","n/a",IF($D356="Direct Contracting","n/a",IF($D356="Emergency Cases","n/a","Check Mode of Proc")))))))</f>
        <v>Check Mode of Proc</v>
      </c>
      <c r="Z356" s="36" t="str">
        <f t="shared" si="1398"/>
        <v>Check Mode of Proc</v>
      </c>
      <c r="AA356" s="36" t="str">
        <f t="shared" si="1398"/>
        <v>Check Mode of Proc</v>
      </c>
      <c r="AB356" s="36" t="str">
        <f t="shared" si="1398"/>
        <v>Check Mode of Proc</v>
      </c>
      <c r="AC356" s="36" t="str">
        <f t="shared" si="1398"/>
        <v>Check Mode of Proc</v>
      </c>
      <c r="AD356" s="36" t="str">
        <f t="shared" si="1398"/>
        <v>Check Mode of Proc</v>
      </c>
      <c r="AE356" s="36" t="str">
        <f t="shared" si="1398"/>
        <v>Check Mode of Proc</v>
      </c>
      <c r="AF356" s="50"/>
      <c r="AG356" s="64"/>
      <c r="AH356" s="12"/>
      <c r="AI356" s="18"/>
      <c r="AJ356" s="12"/>
      <c r="AK356" s="78"/>
      <c r="AL356" s="78"/>
      <c r="AM356" s="78"/>
      <c r="AN356" s="79"/>
      <c r="AO356" s="78"/>
      <c r="AP356" s="78"/>
      <c r="AQ356" s="78"/>
      <c r="AR356" s="78"/>
      <c r="AS356" s="78"/>
      <c r="AT356" s="78"/>
      <c r="AU356" s="78"/>
      <c r="AV356" s="78"/>
      <c r="AW356" s="78"/>
      <c r="AX356" s="83"/>
      <c r="AY356" s="78"/>
      <c r="AZ356" s="84"/>
      <c r="BA356" s="78"/>
      <c r="BB356" s="78"/>
      <c r="BC356" s="78"/>
    </row>
    <row r="357" spans="1:55" ht="42" customHeight="1">
      <c r="A357" s="10" t="str">
        <f>IF(C357=0,"  ",VLOOKUP(C357,CODES!$A$1:$B$143,2,FALSE))</f>
        <v/>
      </c>
      <c r="B357" s="18"/>
      <c r="C357" s="12"/>
      <c r="D357" s="16"/>
      <c r="E357" s="13" t="str">
        <f t="shared" ref="E357:H357" si="1399">IF($D357="Public Bidding","Date Required",IF($D357="Shopping","n/a",IF($D357="Small Value Procurement","n/a",IF($D357="Lease of Venue","n/a",IF($D357="Agency to Agency","n/a",IF($D357="Direct Contracting","n/a",IF($D357="Emergency Cases","n/a",IF($D357=""," ","Check Mode of Proc"))))))))</f>
        <v/>
      </c>
      <c r="F357" s="13" t="str">
        <f t="shared" si="1399"/>
        <v/>
      </c>
      <c r="G357" s="13" t="str">
        <f t="shared" si="1399"/>
        <v/>
      </c>
      <c r="H357" s="13" t="str">
        <f t="shared" si="1399"/>
        <v/>
      </c>
      <c r="I357" s="12" t="str">
        <f t="shared" ref="I357:J357" si="1400">IF($D357="Public Bidding","Date Required",IF($D357="Shopping","Date Required",IF($D357="Small Value Procurement","Date Required",IF($D357="Lease of Venue","Date Required",IF($D357="Agency to Agency","Date Required",IF($D357="Direct Contracting","Date Required",IF($D357="Emergency Cases","Date Required",IF($D357=""," ","Check Mode of Proc"))))))))</f>
        <v/>
      </c>
      <c r="J357" s="12" t="str">
        <f t="shared" si="1400"/>
        <v/>
      </c>
      <c r="K357" s="27" t="str">
        <f t="shared" si="1"/>
        <v/>
      </c>
      <c r="L357" s="12" t="str">
        <f t="shared" ref="L357:Q357" si="1401">IF($D357="Public Bidding","Date Required",IF($D357="Shopping","Date Required",IF($D357="Small Value Procurement","Date Required",IF($D357="Lease of Venue","Date Required",IF($D357="Agency to Agency","Date Required",IF($D357="Direct Contracting","Date Required",IF($D357="Emergency Cases","Date Required",IF($D357=""," ","Check Mode of Proc"))))))))</f>
        <v/>
      </c>
      <c r="M357" s="12" t="str">
        <f t="shared" si="1401"/>
        <v/>
      </c>
      <c r="N357" s="28" t="str">
        <f t="shared" si="1401"/>
        <v/>
      </c>
      <c r="O357" s="28" t="str">
        <f t="shared" si="1401"/>
        <v/>
      </c>
      <c r="P357" s="28" t="str">
        <f t="shared" si="1401"/>
        <v/>
      </c>
      <c r="Q357" s="28" t="str">
        <f t="shared" si="1401"/>
        <v/>
      </c>
      <c r="R357" s="36" t="s">
        <v>38</v>
      </c>
      <c r="S357" s="37">
        <f t="shared" si="945"/>
        <v>0</v>
      </c>
      <c r="T357" s="41"/>
      <c r="U357" s="43"/>
      <c r="V357" s="37">
        <f t="shared" si="226"/>
        <v>0</v>
      </c>
      <c r="W357" s="41"/>
      <c r="X357" s="43"/>
      <c r="Y357" s="36" t="str">
        <f t="shared" ref="Y357:AE357" si="1402">IF($D357="Public Bidding","Date Required",IF($D357="Shopping","n/a",IF($D357="Small Value Procurement","n/a",IF($D357="Lease of Venue","n/a",IF($D357="Agency to Agency","n/a",IF($D357="Direct Contracting","n/a",IF($D357="Emergency Cases","n/a","Check Mode of Proc")))))))</f>
        <v>Check Mode of Proc</v>
      </c>
      <c r="Z357" s="36" t="str">
        <f t="shared" si="1402"/>
        <v>Check Mode of Proc</v>
      </c>
      <c r="AA357" s="36" t="str">
        <f t="shared" si="1402"/>
        <v>Check Mode of Proc</v>
      </c>
      <c r="AB357" s="36" t="str">
        <f t="shared" si="1402"/>
        <v>Check Mode of Proc</v>
      </c>
      <c r="AC357" s="36" t="str">
        <f t="shared" si="1402"/>
        <v>Check Mode of Proc</v>
      </c>
      <c r="AD357" s="36" t="str">
        <f t="shared" si="1402"/>
        <v>Check Mode of Proc</v>
      </c>
      <c r="AE357" s="36" t="str">
        <f t="shared" si="1402"/>
        <v>Check Mode of Proc</v>
      </c>
      <c r="AF357" s="50"/>
      <c r="AG357" s="64"/>
      <c r="AH357" s="12"/>
      <c r="AI357" s="18"/>
      <c r="AJ357" s="12"/>
      <c r="AK357" s="78"/>
      <c r="AL357" s="78"/>
      <c r="AM357" s="78"/>
      <c r="AN357" s="79"/>
      <c r="AO357" s="78"/>
      <c r="AP357" s="78"/>
      <c r="AQ357" s="78"/>
      <c r="AR357" s="78"/>
      <c r="AS357" s="78"/>
      <c r="AT357" s="78"/>
      <c r="AU357" s="78"/>
      <c r="AV357" s="78"/>
      <c r="AW357" s="78"/>
      <c r="AX357" s="83"/>
      <c r="AY357" s="78"/>
      <c r="AZ357" s="84"/>
      <c r="BA357" s="78"/>
      <c r="BB357" s="78"/>
      <c r="BC357" s="78"/>
    </row>
    <row r="358" spans="1:55" ht="47.25" customHeight="1">
      <c r="A358" s="10" t="str">
        <f>IF(C358=0,"  ",VLOOKUP(C358,CODES!$A$1:$B$143,2,FALSE))</f>
        <v/>
      </c>
      <c r="B358" s="18"/>
      <c r="C358" s="12"/>
      <c r="D358" s="16"/>
      <c r="E358" s="13" t="str">
        <f t="shared" ref="E358:H358" si="1403">IF($D358="Public Bidding","Date Required",IF($D358="Shopping","n/a",IF($D358="Small Value Procurement","n/a",IF($D358="Lease of Venue","n/a",IF($D358="Agency to Agency","n/a",IF($D358="Direct Contracting","n/a",IF($D358="Emergency Cases","n/a",IF($D358=""," ","Check Mode of Proc"))))))))</f>
        <v/>
      </c>
      <c r="F358" s="13" t="str">
        <f t="shared" si="1403"/>
        <v/>
      </c>
      <c r="G358" s="13" t="str">
        <f t="shared" si="1403"/>
        <v/>
      </c>
      <c r="H358" s="13" t="str">
        <f t="shared" si="1403"/>
        <v/>
      </c>
      <c r="I358" s="12" t="str">
        <f t="shared" ref="I358:J358" si="1404">IF($D358="Public Bidding","Date Required",IF($D358="Shopping","Date Required",IF($D358="Small Value Procurement","Date Required",IF($D358="Lease of Venue","Date Required",IF($D358="Agency to Agency","Date Required",IF($D358="Direct Contracting","Date Required",IF($D358="Emergency Cases","Date Required",IF($D358=""," ","Check Mode of Proc"))))))))</f>
        <v/>
      </c>
      <c r="J358" s="12" t="str">
        <f t="shared" si="1404"/>
        <v/>
      </c>
      <c r="K358" s="27" t="str">
        <f t="shared" si="1"/>
        <v/>
      </c>
      <c r="L358" s="12" t="str">
        <f t="shared" ref="L358:Q358" si="1405">IF($D358="Public Bidding","Date Required",IF($D358="Shopping","Date Required",IF($D358="Small Value Procurement","Date Required",IF($D358="Lease of Venue","Date Required",IF($D358="Agency to Agency","Date Required",IF($D358="Direct Contracting","Date Required",IF($D358="Emergency Cases","Date Required",IF($D358=""," ","Check Mode of Proc"))))))))</f>
        <v/>
      </c>
      <c r="M358" s="12" t="str">
        <f t="shared" si="1405"/>
        <v/>
      </c>
      <c r="N358" s="28" t="str">
        <f t="shared" si="1405"/>
        <v/>
      </c>
      <c r="O358" s="28" t="str">
        <f t="shared" si="1405"/>
        <v/>
      </c>
      <c r="P358" s="28" t="str">
        <f t="shared" si="1405"/>
        <v/>
      </c>
      <c r="Q358" s="28" t="str">
        <f t="shared" si="1405"/>
        <v/>
      </c>
      <c r="R358" s="36" t="s">
        <v>38</v>
      </c>
      <c r="S358" s="37">
        <f t="shared" si="945"/>
        <v>0</v>
      </c>
      <c r="T358" s="41"/>
      <c r="U358" s="43"/>
      <c r="V358" s="37">
        <f t="shared" si="226"/>
        <v>0</v>
      </c>
      <c r="W358" s="41"/>
      <c r="X358" s="43"/>
      <c r="Y358" s="36" t="str">
        <f t="shared" ref="Y358:AE358" si="1406">IF($D358="Public Bidding","Date Required",IF($D358="Shopping","n/a",IF($D358="Small Value Procurement","n/a",IF($D358="Lease of Venue","n/a",IF($D358="Agency to Agency","n/a",IF($D358="Direct Contracting","n/a",IF($D358="Emergency Cases","n/a","Check Mode of Proc")))))))</f>
        <v>Check Mode of Proc</v>
      </c>
      <c r="Z358" s="36" t="str">
        <f t="shared" si="1406"/>
        <v>Check Mode of Proc</v>
      </c>
      <c r="AA358" s="36" t="str">
        <f t="shared" si="1406"/>
        <v>Check Mode of Proc</v>
      </c>
      <c r="AB358" s="36" t="str">
        <f t="shared" si="1406"/>
        <v>Check Mode of Proc</v>
      </c>
      <c r="AC358" s="36" t="str">
        <f t="shared" si="1406"/>
        <v>Check Mode of Proc</v>
      </c>
      <c r="AD358" s="36" t="str">
        <f t="shared" si="1406"/>
        <v>Check Mode of Proc</v>
      </c>
      <c r="AE358" s="36" t="str">
        <f t="shared" si="1406"/>
        <v>Check Mode of Proc</v>
      </c>
      <c r="AF358" s="50"/>
      <c r="AG358" s="64"/>
      <c r="AH358" s="12"/>
      <c r="AI358" s="18"/>
      <c r="AJ358" s="12"/>
      <c r="AK358" s="78"/>
      <c r="AL358" s="78"/>
      <c r="AM358" s="78"/>
      <c r="AN358" s="79"/>
      <c r="AO358" s="78"/>
      <c r="AP358" s="78"/>
      <c r="AQ358" s="78"/>
      <c r="AR358" s="78"/>
      <c r="AS358" s="78"/>
      <c r="AT358" s="78"/>
      <c r="AU358" s="78"/>
      <c r="AV358" s="78"/>
      <c r="AW358" s="78"/>
      <c r="AX358" s="83"/>
      <c r="AY358" s="78"/>
      <c r="AZ358" s="84"/>
      <c r="BA358" s="78"/>
      <c r="BB358" s="78"/>
      <c r="BC358" s="78"/>
    </row>
    <row r="359" spans="1:55" ht="39" customHeight="1">
      <c r="A359" s="10" t="str">
        <f>IF(C359=0,"  ",VLOOKUP(C359,CODES!$A$1:$B$143,2,FALSE))</f>
        <v/>
      </c>
      <c r="B359" s="18"/>
      <c r="C359" s="12"/>
      <c r="D359" s="16"/>
      <c r="E359" s="13" t="str">
        <f t="shared" ref="E359:H359" si="1407">IF($D359="Public Bidding","Date Required",IF($D359="Shopping","n/a",IF($D359="Small Value Procurement","n/a",IF($D359="Lease of Venue","n/a",IF($D359="Agency to Agency","n/a",IF($D359="Direct Contracting","n/a",IF($D359="Emergency Cases","n/a",IF($D359=""," ","Check Mode of Proc"))))))))</f>
        <v/>
      </c>
      <c r="F359" s="13" t="str">
        <f t="shared" si="1407"/>
        <v/>
      </c>
      <c r="G359" s="13" t="str">
        <f t="shared" si="1407"/>
        <v/>
      </c>
      <c r="H359" s="13" t="str">
        <f t="shared" si="1407"/>
        <v/>
      </c>
      <c r="I359" s="12" t="str">
        <f t="shared" ref="I359:J359" si="1408">IF($D359="Public Bidding","Date Required",IF($D359="Shopping","Date Required",IF($D359="Small Value Procurement","Date Required",IF($D359="Lease of Venue","Date Required",IF($D359="Agency to Agency","Date Required",IF($D359="Direct Contracting","Date Required",IF($D359="Emergency Cases","Date Required",IF($D359=""," ","Check Mode of Proc"))))))))</f>
        <v/>
      </c>
      <c r="J359" s="12" t="str">
        <f t="shared" si="1408"/>
        <v/>
      </c>
      <c r="K359" s="27" t="str">
        <f t="shared" si="1"/>
        <v/>
      </c>
      <c r="L359" s="12" t="str">
        <f t="shared" ref="L359:Q359" si="1409">IF($D359="Public Bidding","Date Required",IF($D359="Shopping","Date Required",IF($D359="Small Value Procurement","Date Required",IF($D359="Lease of Venue","Date Required",IF($D359="Agency to Agency","Date Required",IF($D359="Direct Contracting","Date Required",IF($D359="Emergency Cases","Date Required",IF($D359=""," ","Check Mode of Proc"))))))))</f>
        <v/>
      </c>
      <c r="M359" s="12" t="str">
        <f t="shared" si="1409"/>
        <v/>
      </c>
      <c r="N359" s="28" t="str">
        <f t="shared" si="1409"/>
        <v/>
      </c>
      <c r="O359" s="28" t="str">
        <f t="shared" si="1409"/>
        <v/>
      </c>
      <c r="P359" s="28" t="str">
        <f t="shared" si="1409"/>
        <v/>
      </c>
      <c r="Q359" s="28" t="str">
        <f t="shared" si="1409"/>
        <v/>
      </c>
      <c r="R359" s="36" t="s">
        <v>38</v>
      </c>
      <c r="S359" s="37">
        <f t="shared" si="945"/>
        <v>0</v>
      </c>
      <c r="T359" s="41"/>
      <c r="U359" s="43"/>
      <c r="V359" s="37">
        <f t="shared" si="226"/>
        <v>0</v>
      </c>
      <c r="W359" s="41"/>
      <c r="X359" s="43"/>
      <c r="Y359" s="36" t="str">
        <f t="shared" ref="Y359:AE359" si="1410">IF($D359="Public Bidding","Date Required",IF($D359="Shopping","n/a",IF($D359="Small Value Procurement","n/a",IF($D359="Lease of Venue","n/a",IF($D359="Agency to Agency","n/a",IF($D359="Direct Contracting","n/a",IF($D359="Emergency Cases","n/a","Check Mode of Proc")))))))</f>
        <v>Check Mode of Proc</v>
      </c>
      <c r="Z359" s="36" t="str">
        <f t="shared" si="1410"/>
        <v>Check Mode of Proc</v>
      </c>
      <c r="AA359" s="36" t="str">
        <f t="shared" si="1410"/>
        <v>Check Mode of Proc</v>
      </c>
      <c r="AB359" s="36" t="str">
        <f t="shared" si="1410"/>
        <v>Check Mode of Proc</v>
      </c>
      <c r="AC359" s="36" t="str">
        <f t="shared" si="1410"/>
        <v>Check Mode of Proc</v>
      </c>
      <c r="AD359" s="36" t="str">
        <f t="shared" si="1410"/>
        <v>Check Mode of Proc</v>
      </c>
      <c r="AE359" s="36" t="str">
        <f t="shared" si="1410"/>
        <v>Check Mode of Proc</v>
      </c>
      <c r="AF359" s="50"/>
      <c r="AG359" s="64"/>
      <c r="AH359" s="12"/>
      <c r="AI359" s="18"/>
      <c r="AJ359" s="12"/>
      <c r="AK359" s="78"/>
      <c r="AL359" s="78"/>
      <c r="AM359" s="78"/>
      <c r="AN359" s="79"/>
      <c r="AO359" s="78"/>
      <c r="AP359" s="78"/>
      <c r="AQ359" s="78"/>
      <c r="AR359" s="78"/>
      <c r="AS359" s="78"/>
      <c r="AT359" s="78"/>
      <c r="AU359" s="78"/>
      <c r="AV359" s="78"/>
      <c r="AW359" s="78"/>
      <c r="AX359" s="83"/>
      <c r="AY359" s="78"/>
      <c r="AZ359" s="84"/>
      <c r="BA359" s="78"/>
      <c r="BB359" s="78"/>
      <c r="BC359" s="78"/>
    </row>
    <row r="360" spans="1:55" ht="53.25" customHeight="1">
      <c r="A360" s="10" t="str">
        <f>IF(C360=0,"  ",VLOOKUP(C360,CODES!$A$1:$B$143,2,FALSE))</f>
        <v/>
      </c>
      <c r="B360" s="18"/>
      <c r="C360" s="12"/>
      <c r="D360" s="16"/>
      <c r="E360" s="13" t="str">
        <f t="shared" ref="E360:H360" si="1411">IF($D360="Public Bidding","Date Required",IF($D360="Shopping","n/a",IF($D360="Small Value Procurement","n/a",IF($D360="Lease of Venue","n/a",IF($D360="Agency to Agency","n/a",IF($D360="Direct Contracting","n/a",IF($D360="Emergency Cases","n/a",IF($D360=""," ","Check Mode of Proc"))))))))</f>
        <v/>
      </c>
      <c r="F360" s="13" t="str">
        <f t="shared" si="1411"/>
        <v/>
      </c>
      <c r="G360" s="13" t="str">
        <f t="shared" si="1411"/>
        <v/>
      </c>
      <c r="H360" s="13" t="str">
        <f t="shared" si="1411"/>
        <v/>
      </c>
      <c r="I360" s="12" t="str">
        <f t="shared" ref="I360:J360" si="1412">IF($D360="Public Bidding","Date Required",IF($D360="Shopping","Date Required",IF($D360="Small Value Procurement","Date Required",IF($D360="Lease of Venue","Date Required",IF($D360="Agency to Agency","Date Required",IF($D360="Direct Contracting","Date Required",IF($D360="Emergency Cases","Date Required",IF($D360=""," ","Check Mode of Proc"))))))))</f>
        <v/>
      </c>
      <c r="J360" s="12" t="str">
        <f t="shared" si="1412"/>
        <v/>
      </c>
      <c r="K360" s="27" t="str">
        <f t="shared" si="1"/>
        <v/>
      </c>
      <c r="L360" s="12" t="str">
        <f t="shared" ref="L360:Q360" si="1413">IF($D360="Public Bidding","Date Required",IF($D360="Shopping","Date Required",IF($D360="Small Value Procurement","Date Required",IF($D360="Lease of Venue","Date Required",IF($D360="Agency to Agency","Date Required",IF($D360="Direct Contracting","Date Required",IF($D360="Emergency Cases","Date Required",IF($D360=""," ","Check Mode of Proc"))))))))</f>
        <v/>
      </c>
      <c r="M360" s="12" t="str">
        <f t="shared" si="1413"/>
        <v/>
      </c>
      <c r="N360" s="28" t="str">
        <f t="shared" si="1413"/>
        <v/>
      </c>
      <c r="O360" s="28" t="str">
        <f t="shared" si="1413"/>
        <v/>
      </c>
      <c r="P360" s="28" t="str">
        <f t="shared" si="1413"/>
        <v/>
      </c>
      <c r="Q360" s="28" t="str">
        <f t="shared" si="1413"/>
        <v/>
      </c>
      <c r="R360" s="36" t="s">
        <v>38</v>
      </c>
      <c r="S360" s="37">
        <f t="shared" si="945"/>
        <v>0</v>
      </c>
      <c r="T360" s="41"/>
      <c r="U360" s="43"/>
      <c r="V360" s="37">
        <f t="shared" si="226"/>
        <v>0</v>
      </c>
      <c r="W360" s="41"/>
      <c r="X360" s="43"/>
      <c r="Y360" s="36" t="str">
        <f t="shared" ref="Y360:AE360" si="1414">IF($D360="Public Bidding","Date Required",IF($D360="Shopping","n/a",IF($D360="Small Value Procurement","n/a",IF($D360="Lease of Venue","n/a",IF($D360="Agency to Agency","n/a",IF($D360="Direct Contracting","n/a",IF($D360="Emergency Cases","n/a","Check Mode of Proc")))))))</f>
        <v>Check Mode of Proc</v>
      </c>
      <c r="Z360" s="36" t="str">
        <f t="shared" si="1414"/>
        <v>Check Mode of Proc</v>
      </c>
      <c r="AA360" s="36" t="str">
        <f t="shared" si="1414"/>
        <v>Check Mode of Proc</v>
      </c>
      <c r="AB360" s="36" t="str">
        <f t="shared" si="1414"/>
        <v>Check Mode of Proc</v>
      </c>
      <c r="AC360" s="36" t="str">
        <f t="shared" si="1414"/>
        <v>Check Mode of Proc</v>
      </c>
      <c r="AD360" s="36" t="str">
        <f t="shared" si="1414"/>
        <v>Check Mode of Proc</v>
      </c>
      <c r="AE360" s="36" t="str">
        <f t="shared" si="1414"/>
        <v>Check Mode of Proc</v>
      </c>
      <c r="AF360" s="50"/>
      <c r="AG360" s="64"/>
      <c r="AH360" s="12"/>
      <c r="AI360" s="18"/>
      <c r="AJ360" s="12"/>
      <c r="AK360" s="78"/>
      <c r="AL360" s="78"/>
      <c r="AM360" s="78"/>
      <c r="AN360" s="79"/>
      <c r="AO360" s="78"/>
      <c r="AP360" s="78"/>
      <c r="AQ360" s="78"/>
      <c r="AR360" s="78"/>
      <c r="AS360" s="78"/>
      <c r="AT360" s="78"/>
      <c r="AU360" s="78"/>
      <c r="AV360" s="78"/>
      <c r="AW360" s="78"/>
      <c r="AX360" s="83"/>
      <c r="AY360" s="78"/>
      <c r="AZ360" s="84"/>
      <c r="BA360" s="78"/>
      <c r="BB360" s="78"/>
      <c r="BC360" s="78"/>
    </row>
    <row r="361" spans="1:55" ht="52.5" customHeight="1">
      <c r="A361" s="10" t="str">
        <f>IF(C361=0,"  ",VLOOKUP(C361,CODES!$A$1:$B$143,2,FALSE))</f>
        <v/>
      </c>
      <c r="B361" s="18"/>
      <c r="C361" s="12"/>
      <c r="D361" s="16"/>
      <c r="E361" s="13" t="str">
        <f t="shared" ref="E361:H361" si="1415">IF($D361="Public Bidding","Date Required",IF($D361="Shopping","n/a",IF($D361="Small Value Procurement","n/a",IF($D361="Lease of Venue","n/a",IF($D361="Agency to Agency","n/a",IF($D361="Direct Contracting","n/a",IF($D361="Emergency Cases","n/a",IF($D361=""," ","Check Mode of Proc"))))))))</f>
        <v/>
      </c>
      <c r="F361" s="13" t="str">
        <f t="shared" si="1415"/>
        <v/>
      </c>
      <c r="G361" s="13" t="str">
        <f t="shared" si="1415"/>
        <v/>
      </c>
      <c r="H361" s="13" t="str">
        <f t="shared" si="1415"/>
        <v/>
      </c>
      <c r="I361" s="12" t="str">
        <f t="shared" ref="I361:J361" si="1416">IF($D361="Public Bidding","Date Required",IF($D361="Shopping","Date Required",IF($D361="Small Value Procurement","Date Required",IF($D361="Lease of Venue","Date Required",IF($D361="Agency to Agency","Date Required",IF($D361="Direct Contracting","Date Required",IF($D361="Emergency Cases","Date Required",IF($D361=""," ","Check Mode of Proc"))))))))</f>
        <v/>
      </c>
      <c r="J361" s="12" t="str">
        <f t="shared" si="1416"/>
        <v/>
      </c>
      <c r="K361" s="27" t="str">
        <f t="shared" si="1"/>
        <v/>
      </c>
      <c r="L361" s="12" t="str">
        <f t="shared" ref="L361:Q361" si="1417">IF($D361="Public Bidding","Date Required",IF($D361="Shopping","Date Required",IF($D361="Small Value Procurement","Date Required",IF($D361="Lease of Venue","Date Required",IF($D361="Agency to Agency","Date Required",IF($D361="Direct Contracting","Date Required",IF($D361="Emergency Cases","Date Required",IF($D361=""," ","Check Mode of Proc"))))))))</f>
        <v/>
      </c>
      <c r="M361" s="12" t="str">
        <f t="shared" si="1417"/>
        <v/>
      </c>
      <c r="N361" s="28" t="str">
        <f t="shared" si="1417"/>
        <v/>
      </c>
      <c r="O361" s="28" t="str">
        <f t="shared" si="1417"/>
        <v/>
      </c>
      <c r="P361" s="28" t="str">
        <f t="shared" si="1417"/>
        <v/>
      </c>
      <c r="Q361" s="28" t="str">
        <f t="shared" si="1417"/>
        <v/>
      </c>
      <c r="R361" s="36" t="s">
        <v>38</v>
      </c>
      <c r="S361" s="37">
        <f t="shared" si="945"/>
        <v>0</v>
      </c>
      <c r="T361" s="41"/>
      <c r="U361" s="43"/>
      <c r="V361" s="37">
        <f t="shared" si="226"/>
        <v>0</v>
      </c>
      <c r="W361" s="41"/>
      <c r="X361" s="43"/>
      <c r="Y361" s="36" t="str">
        <f t="shared" ref="Y361:AE361" si="1418">IF($D361="Public Bidding","Date Required",IF($D361="Shopping","n/a",IF($D361="Small Value Procurement","n/a",IF($D361="Lease of Venue","n/a",IF($D361="Agency to Agency","n/a",IF($D361="Direct Contracting","n/a",IF($D361="Emergency Cases","n/a","Check Mode of Proc")))))))</f>
        <v>Check Mode of Proc</v>
      </c>
      <c r="Z361" s="36" t="str">
        <f t="shared" si="1418"/>
        <v>Check Mode of Proc</v>
      </c>
      <c r="AA361" s="36" t="str">
        <f t="shared" si="1418"/>
        <v>Check Mode of Proc</v>
      </c>
      <c r="AB361" s="36" t="str">
        <f t="shared" si="1418"/>
        <v>Check Mode of Proc</v>
      </c>
      <c r="AC361" s="36" t="str">
        <f t="shared" si="1418"/>
        <v>Check Mode of Proc</v>
      </c>
      <c r="AD361" s="36" t="str">
        <f t="shared" si="1418"/>
        <v>Check Mode of Proc</v>
      </c>
      <c r="AE361" s="36" t="str">
        <f t="shared" si="1418"/>
        <v>Check Mode of Proc</v>
      </c>
      <c r="AF361" s="50"/>
      <c r="AG361" s="64"/>
      <c r="AH361" s="12"/>
      <c r="AI361" s="18"/>
      <c r="AJ361" s="12"/>
      <c r="AK361" s="78"/>
      <c r="AL361" s="78"/>
      <c r="AM361" s="78"/>
      <c r="AN361" s="79"/>
      <c r="AO361" s="78"/>
      <c r="AP361" s="78"/>
      <c r="AQ361" s="78"/>
      <c r="AR361" s="78"/>
      <c r="AS361" s="78"/>
      <c r="AT361" s="78"/>
      <c r="AU361" s="78"/>
      <c r="AV361" s="78"/>
      <c r="AW361" s="78"/>
      <c r="AX361" s="83"/>
      <c r="AY361" s="78"/>
      <c r="AZ361" s="84"/>
      <c r="BA361" s="78"/>
      <c r="BB361" s="78"/>
      <c r="BC361" s="78"/>
    </row>
    <row r="362" spans="1:55" ht="50.25" customHeight="1">
      <c r="A362" s="10" t="str">
        <f>IF(C362=0,"  ",VLOOKUP(C362,CODES!$A$1:$B$143,2,FALSE))</f>
        <v/>
      </c>
      <c r="B362" s="18"/>
      <c r="C362" s="12"/>
      <c r="D362" s="16"/>
      <c r="E362" s="13" t="str">
        <f t="shared" ref="E362:H362" si="1419">IF($D362="Public Bidding","Date Required",IF($D362="Shopping","n/a",IF($D362="Small Value Procurement","n/a",IF($D362="Lease of Venue","n/a",IF($D362="Agency to Agency","n/a",IF($D362="Direct Contracting","n/a",IF($D362="Emergency Cases","n/a",IF($D362=""," ","Check Mode of Proc"))))))))</f>
        <v/>
      </c>
      <c r="F362" s="13" t="str">
        <f t="shared" si="1419"/>
        <v/>
      </c>
      <c r="G362" s="13" t="str">
        <f t="shared" si="1419"/>
        <v/>
      </c>
      <c r="H362" s="13" t="str">
        <f t="shared" si="1419"/>
        <v/>
      </c>
      <c r="I362" s="12" t="str">
        <f t="shared" ref="I362:J362" si="1420">IF($D362="Public Bidding","Date Required",IF($D362="Shopping","Date Required",IF($D362="Small Value Procurement","Date Required",IF($D362="Lease of Venue","Date Required",IF($D362="Agency to Agency","Date Required",IF($D362="Direct Contracting","Date Required",IF($D362="Emergency Cases","Date Required",IF($D362=""," ","Check Mode of Proc"))))))))</f>
        <v/>
      </c>
      <c r="J362" s="12" t="str">
        <f t="shared" si="1420"/>
        <v/>
      </c>
      <c r="K362" s="27" t="str">
        <f t="shared" si="1"/>
        <v/>
      </c>
      <c r="L362" s="12" t="str">
        <f t="shared" ref="L362:Q362" si="1421">IF($D362="Public Bidding","Date Required",IF($D362="Shopping","Date Required",IF($D362="Small Value Procurement","Date Required",IF($D362="Lease of Venue","Date Required",IF($D362="Agency to Agency","Date Required",IF($D362="Direct Contracting","Date Required",IF($D362="Emergency Cases","Date Required",IF($D362=""," ","Check Mode of Proc"))))))))</f>
        <v/>
      </c>
      <c r="M362" s="12" t="str">
        <f t="shared" si="1421"/>
        <v/>
      </c>
      <c r="N362" s="28" t="str">
        <f t="shared" si="1421"/>
        <v/>
      </c>
      <c r="O362" s="28" t="str">
        <f t="shared" si="1421"/>
        <v/>
      </c>
      <c r="P362" s="28" t="str">
        <f t="shared" si="1421"/>
        <v/>
      </c>
      <c r="Q362" s="28" t="str">
        <f t="shared" si="1421"/>
        <v/>
      </c>
      <c r="R362" s="36" t="s">
        <v>38</v>
      </c>
      <c r="S362" s="37">
        <f t="shared" si="945"/>
        <v>0</v>
      </c>
      <c r="T362" s="41"/>
      <c r="U362" s="43"/>
      <c r="V362" s="37">
        <f t="shared" si="226"/>
        <v>0</v>
      </c>
      <c r="W362" s="41"/>
      <c r="X362" s="43"/>
      <c r="Y362" s="36" t="str">
        <f t="shared" ref="Y362:AE362" si="1422">IF($D362="Public Bidding","Date Required",IF($D362="Shopping","n/a",IF($D362="Small Value Procurement","n/a",IF($D362="Lease of Venue","n/a",IF($D362="Agency to Agency","n/a",IF($D362="Direct Contracting","n/a",IF($D362="Emergency Cases","n/a","Check Mode of Proc")))))))</f>
        <v>Check Mode of Proc</v>
      </c>
      <c r="Z362" s="36" t="str">
        <f t="shared" si="1422"/>
        <v>Check Mode of Proc</v>
      </c>
      <c r="AA362" s="36" t="str">
        <f t="shared" si="1422"/>
        <v>Check Mode of Proc</v>
      </c>
      <c r="AB362" s="36" t="str">
        <f t="shared" si="1422"/>
        <v>Check Mode of Proc</v>
      </c>
      <c r="AC362" s="36" t="str">
        <f t="shared" si="1422"/>
        <v>Check Mode of Proc</v>
      </c>
      <c r="AD362" s="36" t="str">
        <f t="shared" si="1422"/>
        <v>Check Mode of Proc</v>
      </c>
      <c r="AE362" s="36" t="str">
        <f t="shared" si="1422"/>
        <v>Check Mode of Proc</v>
      </c>
      <c r="AF362" s="50"/>
      <c r="AG362" s="64"/>
      <c r="AH362" s="12"/>
      <c r="AI362" s="18"/>
      <c r="AJ362" s="12"/>
      <c r="AK362" s="78"/>
      <c r="AL362" s="78"/>
      <c r="AM362" s="78"/>
      <c r="AN362" s="79"/>
      <c r="AO362" s="78"/>
      <c r="AP362" s="78"/>
      <c r="AQ362" s="78"/>
      <c r="AR362" s="78"/>
      <c r="AS362" s="78"/>
      <c r="AT362" s="78"/>
      <c r="AU362" s="78"/>
      <c r="AV362" s="78"/>
      <c r="AW362" s="78"/>
      <c r="AX362" s="83"/>
      <c r="AY362" s="78"/>
      <c r="AZ362" s="84"/>
      <c r="BA362" s="78"/>
      <c r="BB362" s="78"/>
      <c r="BC362" s="78"/>
    </row>
    <row r="363" spans="1:55" ht="39" customHeight="1">
      <c r="A363" s="10" t="str">
        <f>IF(C363=0,"  ",VLOOKUP(C363,CODES!$A$1:$B$143,2,FALSE))</f>
        <v/>
      </c>
      <c r="B363" s="18"/>
      <c r="C363" s="12"/>
      <c r="D363" s="16"/>
      <c r="E363" s="13" t="str">
        <f t="shared" ref="E363:H363" si="1423">IF($D363="Public Bidding","Date Required",IF($D363="Shopping","n/a",IF($D363="Small Value Procurement","n/a",IF($D363="Lease of Venue","n/a",IF($D363="Agency to Agency","n/a",IF($D363="Direct Contracting","n/a",IF($D363="Emergency Cases","n/a",IF($D363=""," ","Check Mode of Proc"))))))))</f>
        <v/>
      </c>
      <c r="F363" s="13" t="str">
        <f t="shared" si="1423"/>
        <v/>
      </c>
      <c r="G363" s="13" t="str">
        <f t="shared" si="1423"/>
        <v/>
      </c>
      <c r="H363" s="13" t="str">
        <f t="shared" si="1423"/>
        <v/>
      </c>
      <c r="I363" s="12" t="str">
        <f t="shared" ref="I363:J363" si="1424">IF($D363="Public Bidding","Date Required",IF($D363="Shopping","Date Required",IF($D363="Small Value Procurement","Date Required",IF($D363="Lease of Venue","Date Required",IF($D363="Agency to Agency","Date Required",IF($D363="Direct Contracting","Date Required",IF($D363="Emergency Cases","Date Required",IF($D363=""," ","Check Mode of Proc"))))))))</f>
        <v/>
      </c>
      <c r="J363" s="12" t="str">
        <f t="shared" si="1424"/>
        <v/>
      </c>
      <c r="K363" s="27" t="str">
        <f t="shared" si="1"/>
        <v/>
      </c>
      <c r="L363" s="12" t="str">
        <f t="shared" ref="L363:Q363" si="1425">IF($D363="Public Bidding","Date Required",IF($D363="Shopping","Date Required",IF($D363="Small Value Procurement","Date Required",IF($D363="Lease of Venue","Date Required",IF($D363="Agency to Agency","Date Required",IF($D363="Direct Contracting","Date Required",IF($D363="Emergency Cases","Date Required",IF($D363=""," ","Check Mode of Proc"))))))))</f>
        <v/>
      </c>
      <c r="M363" s="12" t="str">
        <f t="shared" si="1425"/>
        <v/>
      </c>
      <c r="N363" s="28" t="str">
        <f t="shared" si="1425"/>
        <v/>
      </c>
      <c r="O363" s="28" t="str">
        <f t="shared" si="1425"/>
        <v/>
      </c>
      <c r="P363" s="28" t="str">
        <f t="shared" si="1425"/>
        <v/>
      </c>
      <c r="Q363" s="28" t="str">
        <f t="shared" si="1425"/>
        <v/>
      </c>
      <c r="R363" s="36" t="s">
        <v>38</v>
      </c>
      <c r="S363" s="37">
        <f t="shared" si="945"/>
        <v>0</v>
      </c>
      <c r="T363" s="41"/>
      <c r="U363" s="43"/>
      <c r="V363" s="37">
        <f t="shared" si="226"/>
        <v>0</v>
      </c>
      <c r="W363" s="41"/>
      <c r="X363" s="43"/>
      <c r="Y363" s="36" t="str">
        <f t="shared" ref="Y363:AE363" si="1426">IF($D363="Public Bidding","Date Required",IF($D363="Shopping","n/a",IF($D363="Small Value Procurement","n/a",IF($D363="Lease of Venue","n/a",IF($D363="Agency to Agency","n/a",IF($D363="Direct Contracting","n/a",IF($D363="Emergency Cases","n/a","Check Mode of Proc")))))))</f>
        <v>Check Mode of Proc</v>
      </c>
      <c r="Z363" s="36" t="str">
        <f t="shared" si="1426"/>
        <v>Check Mode of Proc</v>
      </c>
      <c r="AA363" s="36" t="str">
        <f t="shared" si="1426"/>
        <v>Check Mode of Proc</v>
      </c>
      <c r="AB363" s="36" t="str">
        <f t="shared" si="1426"/>
        <v>Check Mode of Proc</v>
      </c>
      <c r="AC363" s="36" t="str">
        <f t="shared" si="1426"/>
        <v>Check Mode of Proc</v>
      </c>
      <c r="AD363" s="36" t="str">
        <f t="shared" si="1426"/>
        <v>Check Mode of Proc</v>
      </c>
      <c r="AE363" s="36" t="str">
        <f t="shared" si="1426"/>
        <v>Check Mode of Proc</v>
      </c>
      <c r="AF363" s="50"/>
      <c r="AG363" s="64"/>
      <c r="AH363" s="12"/>
      <c r="AI363" s="18"/>
      <c r="AJ363" s="12"/>
      <c r="AK363" s="78"/>
      <c r="AL363" s="78"/>
      <c r="AM363" s="78"/>
      <c r="AN363" s="79"/>
      <c r="AO363" s="78"/>
      <c r="AP363" s="78"/>
      <c r="AQ363" s="78"/>
      <c r="AR363" s="78"/>
      <c r="AS363" s="78"/>
      <c r="AT363" s="78"/>
      <c r="AU363" s="78"/>
      <c r="AV363" s="78"/>
      <c r="AW363" s="78"/>
      <c r="AX363" s="83"/>
      <c r="AY363" s="78"/>
      <c r="AZ363" s="84"/>
      <c r="BA363" s="78"/>
      <c r="BB363" s="78"/>
      <c r="BC363" s="78"/>
    </row>
    <row r="364" spans="1:55" ht="39" customHeight="1">
      <c r="A364" s="10" t="str">
        <f>IF(C364=0,"  ",VLOOKUP(C364,CODES!$A$1:$B$143,2,FALSE))</f>
        <v/>
      </c>
      <c r="B364" s="18"/>
      <c r="C364" s="12"/>
      <c r="D364" s="16"/>
      <c r="E364" s="13" t="str">
        <f t="shared" ref="E364:H364" si="1427">IF($D364="Public Bidding","Date Required",IF($D364="Shopping","n/a",IF($D364="Small Value Procurement","n/a",IF($D364="Lease of Venue","n/a",IF($D364="Agency to Agency","n/a",IF($D364="Direct Contracting","n/a",IF($D364="Emergency Cases","n/a",IF($D364=""," ","Check Mode of Proc"))))))))</f>
        <v/>
      </c>
      <c r="F364" s="13" t="str">
        <f t="shared" si="1427"/>
        <v/>
      </c>
      <c r="G364" s="13" t="str">
        <f t="shared" si="1427"/>
        <v/>
      </c>
      <c r="H364" s="13" t="str">
        <f t="shared" si="1427"/>
        <v/>
      </c>
      <c r="I364" s="12" t="str">
        <f t="shared" ref="I364:J364" si="1428">IF($D364="Public Bidding","Date Required",IF($D364="Shopping","Date Required",IF($D364="Small Value Procurement","Date Required",IF($D364="Lease of Venue","Date Required",IF($D364="Agency to Agency","Date Required",IF($D364="Direct Contracting","Date Required",IF($D364="Emergency Cases","Date Required",IF($D364=""," ","Check Mode of Proc"))))))))</f>
        <v/>
      </c>
      <c r="J364" s="12" t="str">
        <f t="shared" si="1428"/>
        <v/>
      </c>
      <c r="K364" s="27" t="str">
        <f t="shared" si="1"/>
        <v/>
      </c>
      <c r="L364" s="12" t="str">
        <f t="shared" ref="L364:Q364" si="1429">IF($D364="Public Bidding","Date Required",IF($D364="Shopping","Date Required",IF($D364="Small Value Procurement","Date Required",IF($D364="Lease of Venue","Date Required",IF($D364="Agency to Agency","Date Required",IF($D364="Direct Contracting","Date Required",IF($D364="Emergency Cases","Date Required",IF($D364=""," ","Check Mode of Proc"))))))))</f>
        <v/>
      </c>
      <c r="M364" s="12" t="str">
        <f t="shared" si="1429"/>
        <v/>
      </c>
      <c r="N364" s="28" t="str">
        <f t="shared" si="1429"/>
        <v/>
      </c>
      <c r="O364" s="28" t="str">
        <f t="shared" si="1429"/>
        <v/>
      </c>
      <c r="P364" s="28" t="str">
        <f t="shared" si="1429"/>
        <v/>
      </c>
      <c r="Q364" s="28" t="str">
        <f t="shared" si="1429"/>
        <v/>
      </c>
      <c r="R364" s="36" t="s">
        <v>38</v>
      </c>
      <c r="S364" s="37">
        <f t="shared" si="945"/>
        <v>0</v>
      </c>
      <c r="T364" s="41"/>
      <c r="U364" s="43"/>
      <c r="V364" s="37">
        <f t="shared" si="226"/>
        <v>0</v>
      </c>
      <c r="W364" s="41"/>
      <c r="X364" s="43"/>
      <c r="Y364" s="36" t="str">
        <f t="shared" ref="Y364:AE364" si="1430">IF($D364="Public Bidding","Date Required",IF($D364="Shopping","n/a",IF($D364="Small Value Procurement","n/a",IF($D364="Lease of Venue","n/a",IF($D364="Agency to Agency","n/a",IF($D364="Direct Contracting","n/a",IF($D364="Emergency Cases","n/a","Check Mode of Proc")))))))</f>
        <v>Check Mode of Proc</v>
      </c>
      <c r="Z364" s="36" t="str">
        <f t="shared" si="1430"/>
        <v>Check Mode of Proc</v>
      </c>
      <c r="AA364" s="36" t="str">
        <f t="shared" si="1430"/>
        <v>Check Mode of Proc</v>
      </c>
      <c r="AB364" s="36" t="str">
        <f t="shared" si="1430"/>
        <v>Check Mode of Proc</v>
      </c>
      <c r="AC364" s="36" t="str">
        <f t="shared" si="1430"/>
        <v>Check Mode of Proc</v>
      </c>
      <c r="AD364" s="36" t="str">
        <f t="shared" si="1430"/>
        <v>Check Mode of Proc</v>
      </c>
      <c r="AE364" s="36" t="str">
        <f t="shared" si="1430"/>
        <v>Check Mode of Proc</v>
      </c>
      <c r="AF364" s="50"/>
      <c r="AG364" s="64"/>
      <c r="AH364" s="12"/>
      <c r="AI364" s="18"/>
      <c r="AJ364" s="12"/>
      <c r="AK364" s="78"/>
      <c r="AL364" s="78"/>
      <c r="AM364" s="78"/>
      <c r="AN364" s="79"/>
      <c r="AO364" s="78"/>
      <c r="AP364" s="78"/>
      <c r="AQ364" s="78"/>
      <c r="AR364" s="78"/>
      <c r="AS364" s="78"/>
      <c r="AT364" s="78"/>
      <c r="AU364" s="78"/>
      <c r="AV364" s="78"/>
      <c r="AW364" s="78"/>
      <c r="AX364" s="83"/>
      <c r="AY364" s="78"/>
      <c r="AZ364" s="84"/>
      <c r="BA364" s="78"/>
      <c r="BB364" s="78"/>
      <c r="BC364" s="78"/>
    </row>
    <row r="365" spans="1:55" ht="39" customHeight="1">
      <c r="A365" s="10" t="str">
        <f>IF(C365=0,"  ",VLOOKUP(C365,CODES!$A$1:$B$143,2,FALSE))</f>
        <v/>
      </c>
      <c r="B365" s="18"/>
      <c r="C365" s="12"/>
      <c r="D365" s="16"/>
      <c r="E365" s="13" t="str">
        <f t="shared" ref="E365:H365" si="1431">IF($D365="Public Bidding","Date Required",IF($D365="Shopping","n/a",IF($D365="Small Value Procurement","n/a",IF($D365="Lease of Venue","n/a",IF($D365="Agency to Agency","n/a",IF($D365="Direct Contracting","n/a",IF($D365="Emergency Cases","n/a",IF($D365=""," ","Check Mode of Proc"))))))))</f>
        <v/>
      </c>
      <c r="F365" s="13" t="str">
        <f t="shared" si="1431"/>
        <v/>
      </c>
      <c r="G365" s="13" t="str">
        <f t="shared" si="1431"/>
        <v/>
      </c>
      <c r="H365" s="13" t="str">
        <f t="shared" si="1431"/>
        <v/>
      </c>
      <c r="I365" s="12" t="str">
        <f t="shared" ref="I365:J365" si="1432">IF($D365="Public Bidding","Date Required",IF($D365="Shopping","Date Required",IF($D365="Small Value Procurement","Date Required",IF($D365="Lease of Venue","Date Required",IF($D365="Agency to Agency","Date Required",IF($D365="Direct Contracting","Date Required",IF($D365="Emergency Cases","Date Required",IF($D365=""," ","Check Mode of Proc"))))))))</f>
        <v/>
      </c>
      <c r="J365" s="12" t="str">
        <f t="shared" si="1432"/>
        <v/>
      </c>
      <c r="K365" s="27" t="str">
        <f t="shared" si="1"/>
        <v/>
      </c>
      <c r="L365" s="12" t="str">
        <f t="shared" ref="L365:Q365" si="1433">IF($D365="Public Bidding","Date Required",IF($D365="Shopping","Date Required",IF($D365="Small Value Procurement","Date Required",IF($D365="Lease of Venue","Date Required",IF($D365="Agency to Agency","Date Required",IF($D365="Direct Contracting","Date Required",IF($D365="Emergency Cases","Date Required",IF($D365=""," ","Check Mode of Proc"))))))))</f>
        <v/>
      </c>
      <c r="M365" s="12" t="str">
        <f t="shared" si="1433"/>
        <v/>
      </c>
      <c r="N365" s="28" t="str">
        <f t="shared" si="1433"/>
        <v/>
      </c>
      <c r="O365" s="28" t="str">
        <f t="shared" si="1433"/>
        <v/>
      </c>
      <c r="P365" s="28" t="str">
        <f t="shared" si="1433"/>
        <v/>
      </c>
      <c r="Q365" s="28" t="str">
        <f t="shared" si="1433"/>
        <v/>
      </c>
      <c r="R365" s="36" t="s">
        <v>38</v>
      </c>
      <c r="S365" s="37">
        <f t="shared" si="945"/>
        <v>0</v>
      </c>
      <c r="T365" s="41"/>
      <c r="U365" s="43"/>
      <c r="V365" s="37">
        <f t="shared" si="226"/>
        <v>0</v>
      </c>
      <c r="W365" s="41"/>
      <c r="X365" s="43"/>
      <c r="Y365" s="36" t="str">
        <f t="shared" ref="Y365:AE365" si="1434">IF($D365="Public Bidding","Date Required",IF($D365="Shopping","n/a",IF($D365="Small Value Procurement","n/a",IF($D365="Lease of Venue","n/a",IF($D365="Agency to Agency","n/a",IF($D365="Direct Contracting","n/a",IF($D365="Emergency Cases","n/a","Check Mode of Proc")))))))</f>
        <v>Check Mode of Proc</v>
      </c>
      <c r="Z365" s="36" t="str">
        <f t="shared" si="1434"/>
        <v>Check Mode of Proc</v>
      </c>
      <c r="AA365" s="36" t="str">
        <f t="shared" si="1434"/>
        <v>Check Mode of Proc</v>
      </c>
      <c r="AB365" s="36" t="str">
        <f t="shared" si="1434"/>
        <v>Check Mode of Proc</v>
      </c>
      <c r="AC365" s="36" t="str">
        <f t="shared" si="1434"/>
        <v>Check Mode of Proc</v>
      </c>
      <c r="AD365" s="36" t="str">
        <f t="shared" si="1434"/>
        <v>Check Mode of Proc</v>
      </c>
      <c r="AE365" s="36" t="str">
        <f t="shared" si="1434"/>
        <v>Check Mode of Proc</v>
      </c>
      <c r="AF365" s="50"/>
      <c r="AG365" s="64"/>
      <c r="AH365" s="12"/>
      <c r="AI365" s="18"/>
      <c r="AJ365" s="12"/>
      <c r="AK365" s="78"/>
      <c r="AL365" s="78"/>
      <c r="AM365" s="78"/>
      <c r="AN365" s="79"/>
      <c r="AO365" s="78"/>
      <c r="AP365" s="78"/>
      <c r="AQ365" s="78"/>
      <c r="AR365" s="78"/>
      <c r="AS365" s="78"/>
      <c r="AT365" s="78"/>
      <c r="AU365" s="78"/>
      <c r="AV365" s="78"/>
      <c r="AW365" s="78"/>
      <c r="AX365" s="83"/>
      <c r="AY365" s="78"/>
      <c r="AZ365" s="84"/>
      <c r="BA365" s="78"/>
      <c r="BB365" s="78"/>
      <c r="BC365" s="78"/>
    </row>
    <row r="366" spans="1:55" ht="39" customHeight="1">
      <c r="A366" s="10" t="str">
        <f>IF(C366=0,"  ",VLOOKUP(C366,CODES!$A$1:$B$143,2,FALSE))</f>
        <v/>
      </c>
      <c r="B366" s="18"/>
      <c r="C366" s="12"/>
      <c r="D366" s="16"/>
      <c r="E366" s="13" t="str">
        <f t="shared" ref="E366:H366" si="1435">IF($D366="Public Bidding","Date Required",IF($D366="Shopping","n/a",IF($D366="Small Value Procurement","n/a",IF($D366="Lease of Venue","n/a",IF($D366="Agency to Agency","n/a",IF($D366="Direct Contracting","n/a",IF($D366="Emergency Cases","n/a",IF($D366=""," ","Check Mode of Proc"))))))))</f>
        <v/>
      </c>
      <c r="F366" s="13" t="str">
        <f t="shared" si="1435"/>
        <v/>
      </c>
      <c r="G366" s="13" t="str">
        <f t="shared" si="1435"/>
        <v/>
      </c>
      <c r="H366" s="13" t="str">
        <f t="shared" si="1435"/>
        <v/>
      </c>
      <c r="I366" s="12" t="str">
        <f t="shared" ref="I366:J366" si="1436">IF($D366="Public Bidding","Date Required",IF($D366="Shopping","Date Required",IF($D366="Small Value Procurement","Date Required",IF($D366="Lease of Venue","Date Required",IF($D366="Agency to Agency","Date Required",IF($D366="Direct Contracting","Date Required",IF($D366="Emergency Cases","Date Required",IF($D366=""," ","Check Mode of Proc"))))))))</f>
        <v/>
      </c>
      <c r="J366" s="12" t="str">
        <f t="shared" si="1436"/>
        <v/>
      </c>
      <c r="K366" s="27" t="str">
        <f t="shared" si="1"/>
        <v/>
      </c>
      <c r="L366" s="12" t="str">
        <f t="shared" ref="L366:Q366" si="1437">IF($D366="Public Bidding","Date Required",IF($D366="Shopping","Date Required",IF($D366="Small Value Procurement","Date Required",IF($D366="Lease of Venue","Date Required",IF($D366="Agency to Agency","Date Required",IF($D366="Direct Contracting","Date Required",IF($D366="Emergency Cases","Date Required",IF($D366=""," ","Check Mode of Proc"))))))))</f>
        <v/>
      </c>
      <c r="M366" s="12" t="str">
        <f t="shared" si="1437"/>
        <v/>
      </c>
      <c r="N366" s="28" t="str">
        <f t="shared" si="1437"/>
        <v/>
      </c>
      <c r="O366" s="28" t="str">
        <f t="shared" si="1437"/>
        <v/>
      </c>
      <c r="P366" s="28" t="str">
        <f t="shared" si="1437"/>
        <v/>
      </c>
      <c r="Q366" s="28" t="str">
        <f t="shared" si="1437"/>
        <v/>
      </c>
      <c r="R366" s="36" t="s">
        <v>38</v>
      </c>
      <c r="S366" s="37">
        <f t="shared" si="945"/>
        <v>0</v>
      </c>
      <c r="T366" s="41"/>
      <c r="U366" s="43"/>
      <c r="V366" s="37">
        <f t="shared" si="226"/>
        <v>0</v>
      </c>
      <c r="W366" s="41"/>
      <c r="X366" s="43"/>
      <c r="Y366" s="36" t="str">
        <f t="shared" ref="Y366:AE366" si="1438">IF($D366="Public Bidding","Date Required",IF($D366="Shopping","n/a",IF($D366="Small Value Procurement","n/a",IF($D366="Lease of Venue","n/a",IF($D366="Agency to Agency","n/a",IF($D366="Direct Contracting","n/a",IF($D366="Emergency Cases","n/a","Check Mode of Proc")))))))</f>
        <v>Check Mode of Proc</v>
      </c>
      <c r="Z366" s="36" t="str">
        <f t="shared" si="1438"/>
        <v>Check Mode of Proc</v>
      </c>
      <c r="AA366" s="36" t="str">
        <f t="shared" si="1438"/>
        <v>Check Mode of Proc</v>
      </c>
      <c r="AB366" s="36" t="str">
        <f t="shared" si="1438"/>
        <v>Check Mode of Proc</v>
      </c>
      <c r="AC366" s="36" t="str">
        <f t="shared" si="1438"/>
        <v>Check Mode of Proc</v>
      </c>
      <c r="AD366" s="36" t="str">
        <f t="shared" si="1438"/>
        <v>Check Mode of Proc</v>
      </c>
      <c r="AE366" s="36" t="str">
        <f t="shared" si="1438"/>
        <v>Check Mode of Proc</v>
      </c>
      <c r="AF366" s="50"/>
      <c r="AG366" s="64"/>
      <c r="AH366" s="12"/>
      <c r="AI366" s="18"/>
      <c r="AJ366" s="12"/>
      <c r="AK366" s="78"/>
      <c r="AL366" s="78"/>
      <c r="AM366" s="78"/>
      <c r="AN366" s="79"/>
      <c r="AO366" s="78"/>
      <c r="AP366" s="78"/>
      <c r="AQ366" s="78"/>
      <c r="AR366" s="78"/>
      <c r="AS366" s="78"/>
      <c r="AT366" s="78"/>
      <c r="AU366" s="78"/>
      <c r="AV366" s="78"/>
      <c r="AW366" s="78"/>
      <c r="AX366" s="83"/>
      <c r="AY366" s="78"/>
      <c r="AZ366" s="84"/>
      <c r="BA366" s="78"/>
      <c r="BB366" s="78"/>
      <c r="BC366" s="78"/>
    </row>
    <row r="367" spans="1:55" ht="39" customHeight="1">
      <c r="A367" s="10" t="str">
        <f>IF(C367=0,"  ",VLOOKUP(C367,CODES!$A$1:$B$143,2,FALSE))</f>
        <v/>
      </c>
      <c r="B367" s="18"/>
      <c r="C367" s="12"/>
      <c r="D367" s="16"/>
      <c r="E367" s="13" t="str">
        <f t="shared" ref="E367:H367" si="1439">IF($D367="Public Bidding","Date Required",IF($D367="Shopping","n/a",IF($D367="Small Value Procurement","n/a",IF($D367="Lease of Venue","n/a",IF($D367="Agency to Agency","n/a",IF($D367="Direct Contracting","n/a",IF($D367="Emergency Cases","n/a",IF($D367=""," ","Check Mode of Proc"))))))))</f>
        <v/>
      </c>
      <c r="F367" s="13" t="str">
        <f t="shared" si="1439"/>
        <v/>
      </c>
      <c r="G367" s="13" t="str">
        <f t="shared" si="1439"/>
        <v/>
      </c>
      <c r="H367" s="13" t="str">
        <f t="shared" si="1439"/>
        <v/>
      </c>
      <c r="I367" s="12" t="str">
        <f t="shared" ref="I367:J367" si="1440">IF($D367="Public Bidding","Date Required",IF($D367="Shopping","Date Required",IF($D367="Small Value Procurement","Date Required",IF($D367="Lease of Venue","Date Required",IF($D367="Agency to Agency","Date Required",IF($D367="Direct Contracting","Date Required",IF($D367="Emergency Cases","Date Required",IF($D367=""," ","Check Mode of Proc"))))))))</f>
        <v/>
      </c>
      <c r="J367" s="12" t="str">
        <f t="shared" si="1440"/>
        <v/>
      </c>
      <c r="K367" s="27" t="str">
        <f t="shared" si="1"/>
        <v/>
      </c>
      <c r="L367" s="12" t="str">
        <f t="shared" ref="L367:Q367" si="1441">IF($D367="Public Bidding","Date Required",IF($D367="Shopping","Date Required",IF($D367="Small Value Procurement","Date Required",IF($D367="Lease of Venue","Date Required",IF($D367="Agency to Agency","Date Required",IF($D367="Direct Contracting","Date Required",IF($D367="Emergency Cases","Date Required",IF($D367=""," ","Check Mode of Proc"))))))))</f>
        <v/>
      </c>
      <c r="M367" s="12" t="str">
        <f t="shared" si="1441"/>
        <v/>
      </c>
      <c r="N367" s="28" t="str">
        <f t="shared" si="1441"/>
        <v/>
      </c>
      <c r="O367" s="28" t="str">
        <f t="shared" si="1441"/>
        <v/>
      </c>
      <c r="P367" s="28" t="str">
        <f t="shared" si="1441"/>
        <v/>
      </c>
      <c r="Q367" s="28" t="str">
        <f t="shared" si="1441"/>
        <v/>
      </c>
      <c r="R367" s="36" t="s">
        <v>38</v>
      </c>
      <c r="S367" s="37">
        <f t="shared" si="945"/>
        <v>0</v>
      </c>
      <c r="T367" s="41"/>
      <c r="U367" s="43"/>
      <c r="V367" s="37">
        <f t="shared" si="226"/>
        <v>0</v>
      </c>
      <c r="W367" s="41"/>
      <c r="X367" s="43"/>
      <c r="Y367" s="36" t="str">
        <f t="shared" ref="Y367:AE367" si="1442">IF($D367="Public Bidding","Date Required",IF($D367="Shopping","n/a",IF($D367="Small Value Procurement","n/a",IF($D367="Lease of Venue","n/a",IF($D367="Agency to Agency","n/a",IF($D367="Direct Contracting","n/a",IF($D367="Emergency Cases","n/a","Check Mode of Proc")))))))</f>
        <v>Check Mode of Proc</v>
      </c>
      <c r="Z367" s="36" t="str">
        <f t="shared" si="1442"/>
        <v>Check Mode of Proc</v>
      </c>
      <c r="AA367" s="36" t="str">
        <f t="shared" si="1442"/>
        <v>Check Mode of Proc</v>
      </c>
      <c r="AB367" s="36" t="str">
        <f t="shared" si="1442"/>
        <v>Check Mode of Proc</v>
      </c>
      <c r="AC367" s="36" t="str">
        <f t="shared" si="1442"/>
        <v>Check Mode of Proc</v>
      </c>
      <c r="AD367" s="36" t="str">
        <f t="shared" si="1442"/>
        <v>Check Mode of Proc</v>
      </c>
      <c r="AE367" s="36" t="str">
        <f t="shared" si="1442"/>
        <v>Check Mode of Proc</v>
      </c>
      <c r="AF367" s="50"/>
      <c r="AG367" s="64"/>
      <c r="AH367" s="12"/>
      <c r="AI367" s="18"/>
      <c r="AJ367" s="12"/>
      <c r="AK367" s="78"/>
      <c r="AL367" s="78"/>
      <c r="AM367" s="78"/>
      <c r="AN367" s="79"/>
      <c r="AO367" s="78"/>
      <c r="AP367" s="78"/>
      <c r="AQ367" s="78"/>
      <c r="AR367" s="78"/>
      <c r="AS367" s="78"/>
      <c r="AT367" s="78"/>
      <c r="AU367" s="78"/>
      <c r="AV367" s="78"/>
      <c r="AW367" s="78"/>
      <c r="AX367" s="83"/>
      <c r="AY367" s="78"/>
      <c r="AZ367" s="84"/>
      <c r="BA367" s="78"/>
      <c r="BB367" s="78"/>
      <c r="BC367" s="78"/>
    </row>
    <row r="368" spans="1:55" ht="39" customHeight="1">
      <c r="A368" s="10" t="str">
        <f>IF(C368=0,"  ",VLOOKUP(C368,CODES!$A$1:$B$143,2,FALSE))</f>
        <v/>
      </c>
      <c r="B368" s="18"/>
      <c r="C368" s="12"/>
      <c r="D368" s="16"/>
      <c r="E368" s="13" t="str">
        <f t="shared" ref="E368:H368" si="1443">IF($D368="Public Bidding","Date Required",IF($D368="Shopping","n/a",IF($D368="Small Value Procurement","n/a",IF($D368="Lease of Venue","n/a",IF($D368="Agency to Agency","n/a",IF($D368="Direct Contracting","n/a",IF($D368="Emergency Cases","n/a",IF($D368=""," ","Check Mode of Proc"))))))))</f>
        <v/>
      </c>
      <c r="F368" s="13" t="str">
        <f t="shared" si="1443"/>
        <v/>
      </c>
      <c r="G368" s="13" t="str">
        <f t="shared" si="1443"/>
        <v/>
      </c>
      <c r="H368" s="13" t="str">
        <f t="shared" si="1443"/>
        <v/>
      </c>
      <c r="I368" s="12" t="str">
        <f t="shared" ref="I368:J368" si="1444">IF($D368="Public Bidding","Date Required",IF($D368="Shopping","Date Required",IF($D368="Small Value Procurement","Date Required",IF($D368="Lease of Venue","Date Required",IF($D368="Agency to Agency","Date Required",IF($D368="Direct Contracting","Date Required",IF($D368="Emergency Cases","Date Required",IF($D368=""," ","Check Mode of Proc"))))))))</f>
        <v/>
      </c>
      <c r="J368" s="12" t="str">
        <f t="shared" si="1444"/>
        <v/>
      </c>
      <c r="K368" s="27" t="str">
        <f t="shared" si="1"/>
        <v/>
      </c>
      <c r="L368" s="12" t="str">
        <f t="shared" ref="L368:Q368" si="1445">IF($D368="Public Bidding","Date Required",IF($D368="Shopping","Date Required",IF($D368="Small Value Procurement","Date Required",IF($D368="Lease of Venue","Date Required",IF($D368="Agency to Agency","Date Required",IF($D368="Direct Contracting","Date Required",IF($D368="Emergency Cases","Date Required",IF($D368=""," ","Check Mode of Proc"))))))))</f>
        <v/>
      </c>
      <c r="M368" s="12" t="str">
        <f t="shared" si="1445"/>
        <v/>
      </c>
      <c r="N368" s="28" t="str">
        <f t="shared" si="1445"/>
        <v/>
      </c>
      <c r="O368" s="28" t="str">
        <f t="shared" si="1445"/>
        <v/>
      </c>
      <c r="P368" s="28" t="str">
        <f t="shared" si="1445"/>
        <v/>
      </c>
      <c r="Q368" s="28" t="str">
        <f t="shared" si="1445"/>
        <v/>
      </c>
      <c r="R368" s="36" t="s">
        <v>38</v>
      </c>
      <c r="S368" s="37">
        <f t="shared" si="945"/>
        <v>0</v>
      </c>
      <c r="T368" s="41"/>
      <c r="U368" s="43"/>
      <c r="V368" s="37">
        <f t="shared" si="226"/>
        <v>0</v>
      </c>
      <c r="W368" s="41"/>
      <c r="X368" s="43"/>
      <c r="Y368" s="36" t="str">
        <f t="shared" ref="Y368:AE368" si="1446">IF($D368="Public Bidding","Date Required",IF($D368="Shopping","n/a",IF($D368="Small Value Procurement","n/a",IF($D368="Lease of Venue","n/a",IF($D368="Agency to Agency","n/a",IF($D368="Direct Contracting","n/a",IF($D368="Emergency Cases","n/a","Check Mode of Proc")))))))</f>
        <v>Check Mode of Proc</v>
      </c>
      <c r="Z368" s="36" t="str">
        <f t="shared" si="1446"/>
        <v>Check Mode of Proc</v>
      </c>
      <c r="AA368" s="36" t="str">
        <f t="shared" si="1446"/>
        <v>Check Mode of Proc</v>
      </c>
      <c r="AB368" s="36" t="str">
        <f t="shared" si="1446"/>
        <v>Check Mode of Proc</v>
      </c>
      <c r="AC368" s="36" t="str">
        <f t="shared" si="1446"/>
        <v>Check Mode of Proc</v>
      </c>
      <c r="AD368" s="36" t="str">
        <f t="shared" si="1446"/>
        <v>Check Mode of Proc</v>
      </c>
      <c r="AE368" s="36" t="str">
        <f t="shared" si="1446"/>
        <v>Check Mode of Proc</v>
      </c>
      <c r="AF368" s="50"/>
      <c r="AG368" s="64"/>
      <c r="AH368" s="12"/>
      <c r="AI368" s="18"/>
      <c r="AJ368" s="12"/>
      <c r="AK368" s="78"/>
      <c r="AL368" s="78"/>
      <c r="AM368" s="78"/>
      <c r="AN368" s="79"/>
      <c r="AO368" s="78"/>
      <c r="AP368" s="78"/>
      <c r="AQ368" s="78"/>
      <c r="AR368" s="78"/>
      <c r="AS368" s="78"/>
      <c r="AT368" s="78"/>
      <c r="AU368" s="78"/>
      <c r="AV368" s="78"/>
      <c r="AW368" s="78"/>
      <c r="AX368" s="83"/>
      <c r="AY368" s="78"/>
      <c r="AZ368" s="84"/>
      <c r="BA368" s="78"/>
      <c r="BB368" s="78"/>
      <c r="BC368" s="78"/>
    </row>
    <row r="369" spans="1:55" ht="39" customHeight="1">
      <c r="A369" s="10" t="str">
        <f>IF(C369=0,"  ",VLOOKUP(C369,CODES!$A$1:$B$143,2,FALSE))</f>
        <v/>
      </c>
      <c r="B369" s="18"/>
      <c r="C369" s="12"/>
      <c r="D369" s="16"/>
      <c r="E369" s="13" t="str">
        <f t="shared" ref="E369:H369" si="1447">IF($D369="Public Bidding","Date Required",IF($D369="Shopping","n/a",IF($D369="Small Value Procurement","n/a",IF($D369="Lease of Venue","n/a",IF($D369="Agency to Agency","n/a",IF($D369="Direct Contracting","n/a",IF($D369="Emergency Cases","n/a",IF($D369=""," ","Check Mode of Proc"))))))))</f>
        <v/>
      </c>
      <c r="F369" s="13" t="str">
        <f t="shared" si="1447"/>
        <v/>
      </c>
      <c r="G369" s="13" t="str">
        <f t="shared" si="1447"/>
        <v/>
      </c>
      <c r="H369" s="13" t="str">
        <f t="shared" si="1447"/>
        <v/>
      </c>
      <c r="I369" s="12" t="str">
        <f t="shared" ref="I369:J369" si="1448">IF($D369="Public Bidding","Date Required",IF($D369="Shopping","Date Required",IF($D369="Small Value Procurement","Date Required",IF($D369="Lease of Venue","Date Required",IF($D369="Agency to Agency","Date Required",IF($D369="Direct Contracting","Date Required",IF($D369="Emergency Cases","Date Required",IF($D369=""," ","Check Mode of Proc"))))))))</f>
        <v/>
      </c>
      <c r="J369" s="12" t="str">
        <f t="shared" si="1448"/>
        <v/>
      </c>
      <c r="K369" s="27" t="str">
        <f t="shared" si="1"/>
        <v/>
      </c>
      <c r="L369" s="12" t="str">
        <f t="shared" ref="L369:Q369" si="1449">IF($D369="Public Bidding","Date Required",IF($D369="Shopping","Date Required",IF($D369="Small Value Procurement","Date Required",IF($D369="Lease of Venue","Date Required",IF($D369="Agency to Agency","Date Required",IF($D369="Direct Contracting","Date Required",IF($D369="Emergency Cases","Date Required",IF($D369=""," ","Check Mode of Proc"))))))))</f>
        <v/>
      </c>
      <c r="M369" s="12" t="str">
        <f t="shared" si="1449"/>
        <v/>
      </c>
      <c r="N369" s="28" t="str">
        <f t="shared" si="1449"/>
        <v/>
      </c>
      <c r="O369" s="28" t="str">
        <f t="shared" si="1449"/>
        <v/>
      </c>
      <c r="P369" s="28" t="str">
        <f t="shared" si="1449"/>
        <v/>
      </c>
      <c r="Q369" s="28" t="str">
        <f t="shared" si="1449"/>
        <v/>
      </c>
      <c r="R369" s="36" t="s">
        <v>38</v>
      </c>
      <c r="S369" s="37">
        <f t="shared" si="945"/>
        <v>0</v>
      </c>
      <c r="T369" s="41"/>
      <c r="U369" s="43"/>
      <c r="V369" s="37">
        <f t="shared" si="226"/>
        <v>0</v>
      </c>
      <c r="W369" s="41"/>
      <c r="X369" s="43"/>
      <c r="Y369" s="36" t="str">
        <f t="shared" ref="Y369:AE369" si="1450">IF($D369="Public Bidding","Date Required",IF($D369="Shopping","n/a",IF($D369="Small Value Procurement","n/a",IF($D369="Lease of Venue","n/a",IF($D369="Agency to Agency","n/a",IF($D369="Direct Contracting","n/a",IF($D369="Emergency Cases","n/a","Check Mode of Proc")))))))</f>
        <v>Check Mode of Proc</v>
      </c>
      <c r="Z369" s="36" t="str">
        <f t="shared" si="1450"/>
        <v>Check Mode of Proc</v>
      </c>
      <c r="AA369" s="36" t="str">
        <f t="shared" si="1450"/>
        <v>Check Mode of Proc</v>
      </c>
      <c r="AB369" s="36" t="str">
        <f t="shared" si="1450"/>
        <v>Check Mode of Proc</v>
      </c>
      <c r="AC369" s="36" t="str">
        <f t="shared" si="1450"/>
        <v>Check Mode of Proc</v>
      </c>
      <c r="AD369" s="36" t="str">
        <f t="shared" si="1450"/>
        <v>Check Mode of Proc</v>
      </c>
      <c r="AE369" s="36" t="str">
        <f t="shared" si="1450"/>
        <v>Check Mode of Proc</v>
      </c>
      <c r="AF369" s="50"/>
      <c r="AG369" s="64"/>
      <c r="AH369" s="12"/>
      <c r="AI369" s="18"/>
      <c r="AJ369" s="12"/>
      <c r="AK369" s="78"/>
      <c r="AL369" s="78"/>
      <c r="AM369" s="78"/>
      <c r="AN369" s="79"/>
      <c r="AO369" s="78"/>
      <c r="AP369" s="78"/>
      <c r="AQ369" s="78"/>
      <c r="AR369" s="78"/>
      <c r="AS369" s="78"/>
      <c r="AT369" s="78"/>
      <c r="AU369" s="78"/>
      <c r="AV369" s="78"/>
      <c r="AW369" s="78"/>
      <c r="AX369" s="83"/>
      <c r="AY369" s="78"/>
      <c r="AZ369" s="84"/>
      <c r="BA369" s="78"/>
      <c r="BB369" s="78"/>
      <c r="BC369" s="78"/>
    </row>
    <row r="370" spans="1:55" ht="39" customHeight="1">
      <c r="A370" s="10" t="str">
        <f>IF(C370=0,"  ",VLOOKUP(C370,CODES!$A$1:$B$143,2,FALSE))</f>
        <v/>
      </c>
      <c r="B370" s="18"/>
      <c r="C370" s="12"/>
      <c r="D370" s="16"/>
      <c r="E370" s="13" t="str">
        <f t="shared" ref="E370:H370" si="1451">IF($D370="Public Bidding","Date Required",IF($D370="Shopping","n/a",IF($D370="Small Value Procurement","n/a",IF($D370="Lease of Venue","n/a",IF($D370="Agency to Agency","n/a",IF($D370="Direct Contracting","n/a",IF($D370="Emergency Cases","n/a",IF($D370=""," ","Check Mode of Proc"))))))))</f>
        <v/>
      </c>
      <c r="F370" s="13" t="str">
        <f t="shared" si="1451"/>
        <v/>
      </c>
      <c r="G370" s="13" t="str">
        <f t="shared" si="1451"/>
        <v/>
      </c>
      <c r="H370" s="13" t="str">
        <f t="shared" si="1451"/>
        <v/>
      </c>
      <c r="I370" s="12" t="str">
        <f t="shared" ref="I370:J370" si="1452">IF($D370="Public Bidding","Date Required",IF($D370="Shopping","Date Required",IF($D370="Small Value Procurement","Date Required",IF($D370="Lease of Venue","Date Required",IF($D370="Agency to Agency","Date Required",IF($D370="Direct Contracting","Date Required",IF($D370="Emergency Cases","Date Required",IF($D370=""," ","Check Mode of Proc"))))))))</f>
        <v/>
      </c>
      <c r="J370" s="12" t="str">
        <f t="shared" si="1452"/>
        <v/>
      </c>
      <c r="K370" s="27" t="str">
        <f t="shared" si="1"/>
        <v/>
      </c>
      <c r="L370" s="12" t="str">
        <f t="shared" ref="L370:Q370" si="1453">IF($D370="Public Bidding","Date Required",IF($D370="Shopping","Date Required",IF($D370="Small Value Procurement","Date Required",IF($D370="Lease of Venue","Date Required",IF($D370="Agency to Agency","Date Required",IF($D370="Direct Contracting","Date Required",IF($D370="Emergency Cases","Date Required",IF($D370=""," ","Check Mode of Proc"))))))))</f>
        <v/>
      </c>
      <c r="M370" s="12" t="str">
        <f t="shared" si="1453"/>
        <v/>
      </c>
      <c r="N370" s="28" t="str">
        <f t="shared" si="1453"/>
        <v/>
      </c>
      <c r="O370" s="28" t="str">
        <f t="shared" si="1453"/>
        <v/>
      </c>
      <c r="P370" s="28" t="str">
        <f t="shared" si="1453"/>
        <v/>
      </c>
      <c r="Q370" s="28" t="str">
        <f t="shared" si="1453"/>
        <v/>
      </c>
      <c r="R370" s="36" t="s">
        <v>38</v>
      </c>
      <c r="S370" s="37">
        <f t="shared" si="945"/>
        <v>0</v>
      </c>
      <c r="T370" s="41"/>
      <c r="U370" s="43"/>
      <c r="V370" s="37">
        <f t="shared" si="226"/>
        <v>0</v>
      </c>
      <c r="W370" s="41"/>
      <c r="X370" s="43"/>
      <c r="Y370" s="36" t="str">
        <f t="shared" ref="Y370:AE370" si="1454">IF($D370="Public Bidding","Date Required",IF($D370="Shopping","n/a",IF($D370="Small Value Procurement","n/a",IF($D370="Lease of Venue","n/a",IF($D370="Agency to Agency","n/a",IF($D370="Direct Contracting","n/a",IF($D370="Emergency Cases","n/a","Check Mode of Proc")))))))</f>
        <v>Check Mode of Proc</v>
      </c>
      <c r="Z370" s="36" t="str">
        <f t="shared" si="1454"/>
        <v>Check Mode of Proc</v>
      </c>
      <c r="AA370" s="36" t="str">
        <f t="shared" si="1454"/>
        <v>Check Mode of Proc</v>
      </c>
      <c r="AB370" s="36" t="str">
        <f t="shared" si="1454"/>
        <v>Check Mode of Proc</v>
      </c>
      <c r="AC370" s="36" t="str">
        <f t="shared" si="1454"/>
        <v>Check Mode of Proc</v>
      </c>
      <c r="AD370" s="36" t="str">
        <f t="shared" si="1454"/>
        <v>Check Mode of Proc</v>
      </c>
      <c r="AE370" s="36" t="str">
        <f t="shared" si="1454"/>
        <v>Check Mode of Proc</v>
      </c>
      <c r="AF370" s="50"/>
      <c r="AG370" s="64"/>
      <c r="AH370" s="12"/>
      <c r="AI370" s="18"/>
      <c r="AJ370" s="12"/>
      <c r="AK370" s="78"/>
      <c r="AL370" s="78"/>
      <c r="AM370" s="78"/>
      <c r="AN370" s="79"/>
      <c r="AO370" s="78"/>
      <c r="AP370" s="78"/>
      <c r="AQ370" s="78"/>
      <c r="AR370" s="78"/>
      <c r="AS370" s="78"/>
      <c r="AT370" s="78"/>
      <c r="AU370" s="78"/>
      <c r="AV370" s="78"/>
      <c r="AW370" s="78"/>
      <c r="AX370" s="83"/>
      <c r="AY370" s="78"/>
      <c r="AZ370" s="84"/>
      <c r="BA370" s="78"/>
      <c r="BB370" s="78"/>
      <c r="BC370" s="78"/>
    </row>
    <row r="371" spans="1:55" ht="49.5" customHeight="1">
      <c r="A371" s="10" t="str">
        <f>IF(C371=0,"  ",VLOOKUP(C371,CODES!$A$1:$B$143,2,FALSE))</f>
        <v/>
      </c>
      <c r="B371" s="18"/>
      <c r="C371" s="12"/>
      <c r="D371" s="16"/>
      <c r="E371" s="13" t="str">
        <f t="shared" ref="E371:H371" si="1455">IF($D371="Public Bidding","Date Required",IF($D371="Shopping","n/a",IF($D371="Small Value Procurement","n/a",IF($D371="Lease of Venue","n/a",IF($D371="Agency to Agency","n/a",IF($D371="Direct Contracting","n/a",IF($D371="Emergency Cases","n/a",IF($D371=""," ","Check Mode of Proc"))))))))</f>
        <v/>
      </c>
      <c r="F371" s="13" t="str">
        <f t="shared" si="1455"/>
        <v/>
      </c>
      <c r="G371" s="13" t="str">
        <f t="shared" si="1455"/>
        <v/>
      </c>
      <c r="H371" s="13" t="str">
        <f t="shared" si="1455"/>
        <v/>
      </c>
      <c r="I371" s="12" t="str">
        <f t="shared" ref="I371:J371" si="1456">IF($D371="Public Bidding","Date Required",IF($D371="Shopping","Date Required",IF($D371="Small Value Procurement","Date Required",IF($D371="Lease of Venue","Date Required",IF($D371="Agency to Agency","Date Required",IF($D371="Direct Contracting","Date Required",IF($D371="Emergency Cases","Date Required",IF($D371=""," ","Check Mode of Proc"))))))))</f>
        <v/>
      </c>
      <c r="J371" s="12" t="str">
        <f t="shared" si="1456"/>
        <v/>
      </c>
      <c r="K371" s="27" t="str">
        <f t="shared" si="1"/>
        <v/>
      </c>
      <c r="L371" s="12" t="str">
        <f t="shared" ref="L371:Q371" si="1457">IF($D371="Public Bidding","Date Required",IF($D371="Shopping","Date Required",IF($D371="Small Value Procurement","Date Required",IF($D371="Lease of Venue","Date Required",IF($D371="Agency to Agency","Date Required",IF($D371="Direct Contracting","Date Required",IF($D371="Emergency Cases","Date Required",IF($D371=""," ","Check Mode of Proc"))))))))</f>
        <v/>
      </c>
      <c r="M371" s="12" t="str">
        <f t="shared" si="1457"/>
        <v/>
      </c>
      <c r="N371" s="28" t="str">
        <f t="shared" si="1457"/>
        <v/>
      </c>
      <c r="O371" s="28" t="str">
        <f t="shared" si="1457"/>
        <v/>
      </c>
      <c r="P371" s="28" t="str">
        <f t="shared" si="1457"/>
        <v/>
      </c>
      <c r="Q371" s="28" t="str">
        <f t="shared" si="1457"/>
        <v/>
      </c>
      <c r="R371" s="36" t="s">
        <v>38</v>
      </c>
      <c r="S371" s="37">
        <f t="shared" si="945"/>
        <v>0</v>
      </c>
      <c r="T371" s="41"/>
      <c r="U371" s="43"/>
      <c r="V371" s="37">
        <f t="shared" si="226"/>
        <v>0</v>
      </c>
      <c r="W371" s="41"/>
      <c r="X371" s="43"/>
      <c r="Y371" s="36" t="str">
        <f t="shared" ref="Y371:AE371" si="1458">IF($D371="Public Bidding","Date Required",IF($D371="Shopping","n/a",IF($D371="Small Value Procurement","n/a",IF($D371="Lease of Venue","n/a",IF($D371="Agency to Agency","n/a",IF($D371="Direct Contracting","n/a",IF($D371="Emergency Cases","n/a","Check Mode of Proc")))))))</f>
        <v>Check Mode of Proc</v>
      </c>
      <c r="Z371" s="36" t="str">
        <f t="shared" si="1458"/>
        <v>Check Mode of Proc</v>
      </c>
      <c r="AA371" s="36" t="str">
        <f t="shared" si="1458"/>
        <v>Check Mode of Proc</v>
      </c>
      <c r="AB371" s="36" t="str">
        <f t="shared" si="1458"/>
        <v>Check Mode of Proc</v>
      </c>
      <c r="AC371" s="36" t="str">
        <f t="shared" si="1458"/>
        <v>Check Mode of Proc</v>
      </c>
      <c r="AD371" s="36" t="str">
        <f t="shared" si="1458"/>
        <v>Check Mode of Proc</v>
      </c>
      <c r="AE371" s="36" t="str">
        <f t="shared" si="1458"/>
        <v>Check Mode of Proc</v>
      </c>
      <c r="AF371" s="50"/>
      <c r="AG371" s="64"/>
      <c r="AH371" s="12"/>
      <c r="AI371" s="18"/>
      <c r="AJ371" s="12"/>
      <c r="AK371" s="78"/>
      <c r="AL371" s="78"/>
      <c r="AM371" s="78"/>
      <c r="AN371" s="79"/>
      <c r="AO371" s="78"/>
      <c r="AP371" s="78"/>
      <c r="AQ371" s="78"/>
      <c r="AR371" s="78"/>
      <c r="AS371" s="78"/>
      <c r="AT371" s="78"/>
      <c r="AU371" s="78"/>
      <c r="AV371" s="78"/>
      <c r="AW371" s="78"/>
      <c r="AX371" s="83"/>
      <c r="AY371" s="78"/>
      <c r="AZ371" s="84"/>
      <c r="BA371" s="78"/>
      <c r="BB371" s="78"/>
      <c r="BC371" s="78"/>
    </row>
    <row r="372" spans="1:55" ht="39" customHeight="1">
      <c r="A372" s="10" t="str">
        <f>IF(C372=0,"  ",VLOOKUP(C372,CODES!$A$1:$B$143,2,FALSE))</f>
        <v/>
      </c>
      <c r="B372" s="18"/>
      <c r="C372" s="12"/>
      <c r="D372" s="16"/>
      <c r="E372" s="13" t="str">
        <f t="shared" ref="E372:H372" si="1459">IF($D372="Public Bidding","Date Required",IF($D372="Shopping","n/a",IF($D372="Small Value Procurement","n/a",IF($D372="Lease of Venue","n/a",IF($D372="Agency to Agency","n/a",IF($D372="Direct Contracting","n/a",IF($D372="Emergency Cases","n/a",IF($D372=""," ","Check Mode of Proc"))))))))</f>
        <v/>
      </c>
      <c r="F372" s="13" t="str">
        <f t="shared" si="1459"/>
        <v/>
      </c>
      <c r="G372" s="13" t="str">
        <f t="shared" si="1459"/>
        <v/>
      </c>
      <c r="H372" s="13" t="str">
        <f t="shared" si="1459"/>
        <v/>
      </c>
      <c r="I372" s="12" t="str">
        <f t="shared" ref="I372:J372" si="1460">IF($D372="Public Bidding","Date Required",IF($D372="Shopping","Date Required",IF($D372="Small Value Procurement","Date Required",IF($D372="Lease of Venue","Date Required",IF($D372="Agency to Agency","Date Required",IF($D372="Direct Contracting","Date Required",IF($D372="Emergency Cases","Date Required",IF($D372=""," ","Check Mode of Proc"))))))))</f>
        <v/>
      </c>
      <c r="J372" s="12" t="str">
        <f t="shared" si="1460"/>
        <v/>
      </c>
      <c r="K372" s="27" t="str">
        <f t="shared" si="1"/>
        <v/>
      </c>
      <c r="L372" s="12" t="str">
        <f t="shared" ref="L372:Q372" si="1461">IF($D372="Public Bidding","Date Required",IF($D372="Shopping","Date Required",IF($D372="Small Value Procurement","Date Required",IF($D372="Lease of Venue","Date Required",IF($D372="Agency to Agency","Date Required",IF($D372="Direct Contracting","Date Required",IF($D372="Emergency Cases","Date Required",IF($D372=""," ","Check Mode of Proc"))))))))</f>
        <v/>
      </c>
      <c r="M372" s="12" t="str">
        <f t="shared" si="1461"/>
        <v/>
      </c>
      <c r="N372" s="28" t="str">
        <f t="shared" si="1461"/>
        <v/>
      </c>
      <c r="O372" s="28" t="str">
        <f t="shared" si="1461"/>
        <v/>
      </c>
      <c r="P372" s="28" t="str">
        <f t="shared" si="1461"/>
        <v/>
      </c>
      <c r="Q372" s="28" t="str">
        <f t="shared" si="1461"/>
        <v/>
      </c>
      <c r="R372" s="36" t="s">
        <v>38</v>
      </c>
      <c r="S372" s="37">
        <f t="shared" si="945"/>
        <v>0</v>
      </c>
      <c r="T372" s="41"/>
      <c r="U372" s="43"/>
      <c r="V372" s="37">
        <f t="shared" si="226"/>
        <v>0</v>
      </c>
      <c r="W372" s="41"/>
      <c r="X372" s="43"/>
      <c r="Y372" s="36" t="str">
        <f t="shared" ref="Y372:AE372" si="1462">IF($D372="Public Bidding","Date Required",IF($D372="Shopping","n/a",IF($D372="Small Value Procurement","n/a",IF($D372="Lease of Venue","n/a",IF($D372="Agency to Agency","n/a",IF($D372="Direct Contracting","n/a",IF($D372="Emergency Cases","n/a","Check Mode of Proc")))))))</f>
        <v>Check Mode of Proc</v>
      </c>
      <c r="Z372" s="36" t="str">
        <f t="shared" si="1462"/>
        <v>Check Mode of Proc</v>
      </c>
      <c r="AA372" s="36" t="str">
        <f t="shared" si="1462"/>
        <v>Check Mode of Proc</v>
      </c>
      <c r="AB372" s="36" t="str">
        <f t="shared" si="1462"/>
        <v>Check Mode of Proc</v>
      </c>
      <c r="AC372" s="36" t="str">
        <f t="shared" si="1462"/>
        <v>Check Mode of Proc</v>
      </c>
      <c r="AD372" s="36" t="str">
        <f t="shared" si="1462"/>
        <v>Check Mode of Proc</v>
      </c>
      <c r="AE372" s="36" t="str">
        <f t="shared" si="1462"/>
        <v>Check Mode of Proc</v>
      </c>
      <c r="AF372" s="50"/>
      <c r="AG372" s="64"/>
      <c r="AH372" s="12"/>
      <c r="AI372" s="18"/>
      <c r="AJ372" s="12"/>
      <c r="AK372" s="78"/>
      <c r="AL372" s="78"/>
      <c r="AM372" s="78"/>
      <c r="AN372" s="79"/>
      <c r="AO372" s="78"/>
      <c r="AP372" s="78"/>
      <c r="AQ372" s="78"/>
      <c r="AR372" s="78"/>
      <c r="AS372" s="78"/>
      <c r="AT372" s="78"/>
      <c r="AU372" s="78"/>
      <c r="AV372" s="78"/>
      <c r="AW372" s="78"/>
      <c r="AX372" s="83"/>
      <c r="AY372" s="78"/>
      <c r="AZ372" s="84"/>
      <c r="BA372" s="78"/>
      <c r="BB372" s="78"/>
      <c r="BC372" s="78"/>
    </row>
    <row r="373" spans="1:55" ht="39" customHeight="1">
      <c r="A373" s="10" t="str">
        <f>IF(C373=0,"  ",VLOOKUP(C373,CODES!$A$1:$B$143,2,FALSE))</f>
        <v/>
      </c>
      <c r="B373" s="18"/>
      <c r="C373" s="12"/>
      <c r="D373" s="16"/>
      <c r="E373" s="13" t="str">
        <f t="shared" ref="E373:H373" si="1463">IF($D373="Public Bidding","Date Required",IF($D373="Shopping","n/a",IF($D373="Small Value Procurement","n/a",IF($D373="Lease of Venue","n/a",IF($D373="Agency to Agency","n/a",IF($D373="Direct Contracting","n/a",IF($D373="Emergency Cases","n/a",IF($D373=""," ","Check Mode of Proc"))))))))</f>
        <v/>
      </c>
      <c r="F373" s="13" t="str">
        <f t="shared" si="1463"/>
        <v/>
      </c>
      <c r="G373" s="13" t="str">
        <f t="shared" si="1463"/>
        <v/>
      </c>
      <c r="H373" s="13" t="str">
        <f t="shared" si="1463"/>
        <v/>
      </c>
      <c r="I373" s="12" t="str">
        <f t="shared" ref="I373:J373" si="1464">IF($D373="Public Bidding","Date Required",IF($D373="Shopping","Date Required",IF($D373="Small Value Procurement","Date Required",IF($D373="Lease of Venue","Date Required",IF($D373="Agency to Agency","Date Required",IF($D373="Direct Contracting","Date Required",IF($D373="Emergency Cases","Date Required",IF($D373=""," ","Check Mode of Proc"))))))))</f>
        <v/>
      </c>
      <c r="J373" s="12" t="str">
        <f t="shared" si="1464"/>
        <v/>
      </c>
      <c r="K373" s="27" t="str">
        <f t="shared" si="1"/>
        <v/>
      </c>
      <c r="L373" s="12" t="str">
        <f t="shared" ref="L373:Q373" si="1465">IF($D373="Public Bidding","Date Required",IF($D373="Shopping","Date Required",IF($D373="Small Value Procurement","Date Required",IF($D373="Lease of Venue","Date Required",IF($D373="Agency to Agency","Date Required",IF($D373="Direct Contracting","Date Required",IF($D373="Emergency Cases","Date Required",IF($D373=""," ","Check Mode of Proc"))))))))</f>
        <v/>
      </c>
      <c r="M373" s="12" t="str">
        <f t="shared" si="1465"/>
        <v/>
      </c>
      <c r="N373" s="28" t="str">
        <f t="shared" si="1465"/>
        <v/>
      </c>
      <c r="O373" s="28" t="str">
        <f t="shared" si="1465"/>
        <v/>
      </c>
      <c r="P373" s="28" t="str">
        <f t="shared" si="1465"/>
        <v/>
      </c>
      <c r="Q373" s="28" t="str">
        <f t="shared" si="1465"/>
        <v/>
      </c>
      <c r="R373" s="36" t="s">
        <v>38</v>
      </c>
      <c r="S373" s="37">
        <f t="shared" si="945"/>
        <v>0</v>
      </c>
      <c r="T373" s="41"/>
      <c r="U373" s="43"/>
      <c r="V373" s="37">
        <f t="shared" si="226"/>
        <v>0</v>
      </c>
      <c r="W373" s="41"/>
      <c r="X373" s="43"/>
      <c r="Y373" s="36" t="str">
        <f t="shared" ref="Y373:AE373" si="1466">IF($D373="Public Bidding","Date Required",IF($D373="Shopping","n/a",IF($D373="Small Value Procurement","n/a",IF($D373="Lease of Venue","n/a",IF($D373="Agency to Agency","n/a",IF($D373="Direct Contracting","n/a",IF($D373="Emergency Cases","n/a","Check Mode of Proc")))))))</f>
        <v>Check Mode of Proc</v>
      </c>
      <c r="Z373" s="36" t="str">
        <f t="shared" si="1466"/>
        <v>Check Mode of Proc</v>
      </c>
      <c r="AA373" s="36" t="str">
        <f t="shared" si="1466"/>
        <v>Check Mode of Proc</v>
      </c>
      <c r="AB373" s="36" t="str">
        <f t="shared" si="1466"/>
        <v>Check Mode of Proc</v>
      </c>
      <c r="AC373" s="36" t="str">
        <f t="shared" si="1466"/>
        <v>Check Mode of Proc</v>
      </c>
      <c r="AD373" s="36" t="str">
        <f t="shared" si="1466"/>
        <v>Check Mode of Proc</v>
      </c>
      <c r="AE373" s="36" t="str">
        <f t="shared" si="1466"/>
        <v>Check Mode of Proc</v>
      </c>
      <c r="AF373" s="50"/>
      <c r="AG373" s="64"/>
      <c r="AH373" s="12"/>
      <c r="AI373" s="18"/>
      <c r="AJ373" s="12"/>
      <c r="AK373" s="78"/>
      <c r="AL373" s="78"/>
      <c r="AM373" s="78"/>
      <c r="AN373" s="79"/>
      <c r="AO373" s="78"/>
      <c r="AP373" s="78"/>
      <c r="AQ373" s="78"/>
      <c r="AR373" s="78"/>
      <c r="AS373" s="78"/>
      <c r="AT373" s="78"/>
      <c r="AU373" s="78"/>
      <c r="AV373" s="78"/>
      <c r="AW373" s="78"/>
      <c r="AX373" s="83"/>
      <c r="AY373" s="78"/>
      <c r="AZ373" s="84"/>
      <c r="BA373" s="78"/>
      <c r="BB373" s="78"/>
      <c r="BC373" s="78"/>
    </row>
    <row r="374" spans="1:55" ht="39" customHeight="1">
      <c r="A374" s="10" t="str">
        <f>IF(C374=0,"  ",VLOOKUP(C374,CODES!$A$1:$B$143,2,FALSE))</f>
        <v/>
      </c>
      <c r="B374" s="18"/>
      <c r="C374" s="12"/>
      <c r="D374" s="16"/>
      <c r="E374" s="13" t="str">
        <f t="shared" ref="E374:H374" si="1467">IF($D374="Public Bidding","Date Required",IF($D374="Shopping","n/a",IF($D374="Small Value Procurement","n/a",IF($D374="Lease of Venue","n/a",IF($D374="Agency to Agency","n/a",IF($D374="Direct Contracting","n/a",IF($D374="Emergency Cases","n/a",IF($D374=""," ","Check Mode of Proc"))))))))</f>
        <v/>
      </c>
      <c r="F374" s="13" t="str">
        <f t="shared" si="1467"/>
        <v/>
      </c>
      <c r="G374" s="13" t="str">
        <f t="shared" si="1467"/>
        <v/>
      </c>
      <c r="H374" s="13" t="str">
        <f t="shared" si="1467"/>
        <v/>
      </c>
      <c r="I374" s="12" t="str">
        <f t="shared" ref="I374:J374" si="1468">IF($D374="Public Bidding","Date Required",IF($D374="Shopping","Date Required",IF($D374="Small Value Procurement","Date Required",IF($D374="Lease of Venue","Date Required",IF($D374="Agency to Agency","Date Required",IF($D374="Direct Contracting","Date Required",IF($D374="Emergency Cases","Date Required",IF($D374=""," ","Check Mode of Proc"))))))))</f>
        <v/>
      </c>
      <c r="J374" s="12" t="str">
        <f t="shared" si="1468"/>
        <v/>
      </c>
      <c r="K374" s="27" t="str">
        <f t="shared" si="1"/>
        <v/>
      </c>
      <c r="L374" s="12" t="str">
        <f t="shared" ref="L374:Q374" si="1469">IF($D374="Public Bidding","Date Required",IF($D374="Shopping","Date Required",IF($D374="Small Value Procurement","Date Required",IF($D374="Lease of Venue","Date Required",IF($D374="Agency to Agency","Date Required",IF($D374="Direct Contracting","Date Required",IF($D374="Emergency Cases","Date Required",IF($D374=""," ","Check Mode of Proc"))))))))</f>
        <v/>
      </c>
      <c r="M374" s="12" t="str">
        <f t="shared" si="1469"/>
        <v/>
      </c>
      <c r="N374" s="28" t="str">
        <f t="shared" si="1469"/>
        <v/>
      </c>
      <c r="O374" s="28" t="str">
        <f t="shared" si="1469"/>
        <v/>
      </c>
      <c r="P374" s="28" t="str">
        <f t="shared" si="1469"/>
        <v/>
      </c>
      <c r="Q374" s="28" t="str">
        <f t="shared" si="1469"/>
        <v/>
      </c>
      <c r="R374" s="36" t="s">
        <v>38</v>
      </c>
      <c r="S374" s="37">
        <f t="shared" si="945"/>
        <v>0</v>
      </c>
      <c r="T374" s="41"/>
      <c r="U374" s="43"/>
      <c r="V374" s="37">
        <f t="shared" si="226"/>
        <v>0</v>
      </c>
      <c r="W374" s="41"/>
      <c r="X374" s="43"/>
      <c r="Y374" s="36" t="str">
        <f t="shared" ref="Y374:AE374" si="1470">IF($D374="Public Bidding","Date Required",IF($D374="Shopping","n/a",IF($D374="Small Value Procurement","n/a",IF($D374="Lease of Venue","n/a",IF($D374="Agency to Agency","n/a",IF($D374="Direct Contracting","n/a",IF($D374="Emergency Cases","n/a","Check Mode of Proc")))))))</f>
        <v>Check Mode of Proc</v>
      </c>
      <c r="Z374" s="36" t="str">
        <f t="shared" si="1470"/>
        <v>Check Mode of Proc</v>
      </c>
      <c r="AA374" s="36" t="str">
        <f t="shared" si="1470"/>
        <v>Check Mode of Proc</v>
      </c>
      <c r="AB374" s="36" t="str">
        <f t="shared" si="1470"/>
        <v>Check Mode of Proc</v>
      </c>
      <c r="AC374" s="36" t="str">
        <f t="shared" si="1470"/>
        <v>Check Mode of Proc</v>
      </c>
      <c r="AD374" s="36" t="str">
        <f t="shared" si="1470"/>
        <v>Check Mode of Proc</v>
      </c>
      <c r="AE374" s="36" t="str">
        <f t="shared" si="1470"/>
        <v>Check Mode of Proc</v>
      </c>
      <c r="AF374" s="50"/>
      <c r="AG374" s="64"/>
      <c r="AH374" s="12"/>
      <c r="AI374" s="18"/>
      <c r="AJ374" s="12"/>
      <c r="AK374" s="78"/>
      <c r="AL374" s="78"/>
      <c r="AM374" s="78"/>
      <c r="AN374" s="79"/>
      <c r="AO374" s="78"/>
      <c r="AP374" s="78"/>
      <c r="AQ374" s="78"/>
      <c r="AR374" s="78"/>
      <c r="AS374" s="78"/>
      <c r="AT374" s="78"/>
      <c r="AU374" s="78"/>
      <c r="AV374" s="78"/>
      <c r="AW374" s="78"/>
      <c r="AX374" s="83"/>
      <c r="AY374" s="78"/>
      <c r="AZ374" s="84"/>
      <c r="BA374" s="78"/>
      <c r="BB374" s="78"/>
      <c r="BC374" s="78"/>
    </row>
    <row r="375" spans="1:55" ht="39" customHeight="1">
      <c r="A375" s="10" t="str">
        <f>IF(C375=0,"  ",VLOOKUP(C375,CODES!$A$1:$B$143,2,FALSE))</f>
        <v/>
      </c>
      <c r="B375" s="18"/>
      <c r="C375" s="12"/>
      <c r="D375" s="16"/>
      <c r="E375" s="13" t="str">
        <f t="shared" ref="E375:H375" si="1471">IF($D375="Public Bidding","Date Required",IF($D375="Shopping","n/a",IF($D375="Small Value Procurement","n/a",IF($D375="Lease of Venue","n/a",IF($D375="Agency to Agency","n/a",IF($D375="Direct Contracting","n/a",IF($D375="Emergency Cases","n/a",IF($D375=""," ","Check Mode of Proc"))))))))</f>
        <v/>
      </c>
      <c r="F375" s="13" t="str">
        <f t="shared" si="1471"/>
        <v/>
      </c>
      <c r="G375" s="13" t="str">
        <f t="shared" si="1471"/>
        <v/>
      </c>
      <c r="H375" s="13" t="str">
        <f t="shared" si="1471"/>
        <v/>
      </c>
      <c r="I375" s="12" t="str">
        <f t="shared" ref="I375:J375" si="1472">IF($D375="Public Bidding","Date Required",IF($D375="Shopping","Date Required",IF($D375="Small Value Procurement","Date Required",IF($D375="Lease of Venue","Date Required",IF($D375="Agency to Agency","Date Required",IF($D375="Direct Contracting","Date Required",IF($D375="Emergency Cases","Date Required",IF($D375=""," ","Check Mode of Proc"))))))))</f>
        <v/>
      </c>
      <c r="J375" s="12" t="str">
        <f t="shared" si="1472"/>
        <v/>
      </c>
      <c r="K375" s="27" t="str">
        <f t="shared" si="1"/>
        <v/>
      </c>
      <c r="L375" s="12" t="str">
        <f t="shared" ref="L375:Q375" si="1473">IF($D375="Public Bidding","Date Required",IF($D375="Shopping","Date Required",IF($D375="Small Value Procurement","Date Required",IF($D375="Lease of Venue","Date Required",IF($D375="Agency to Agency","Date Required",IF($D375="Direct Contracting","Date Required",IF($D375="Emergency Cases","Date Required",IF($D375=""," ","Check Mode of Proc"))))))))</f>
        <v/>
      </c>
      <c r="M375" s="12" t="str">
        <f t="shared" si="1473"/>
        <v/>
      </c>
      <c r="N375" s="28" t="str">
        <f t="shared" si="1473"/>
        <v/>
      </c>
      <c r="O375" s="28" t="str">
        <f t="shared" si="1473"/>
        <v/>
      </c>
      <c r="P375" s="28" t="str">
        <f t="shared" si="1473"/>
        <v/>
      </c>
      <c r="Q375" s="28" t="str">
        <f t="shared" si="1473"/>
        <v/>
      </c>
      <c r="R375" s="36" t="s">
        <v>38</v>
      </c>
      <c r="S375" s="37">
        <f t="shared" si="945"/>
        <v>0</v>
      </c>
      <c r="T375" s="41"/>
      <c r="U375" s="43"/>
      <c r="V375" s="37">
        <f t="shared" si="226"/>
        <v>0</v>
      </c>
      <c r="W375" s="41"/>
      <c r="X375" s="43"/>
      <c r="Y375" s="36" t="str">
        <f t="shared" ref="Y375:AE375" si="1474">IF($D375="Public Bidding","Date Required",IF($D375="Shopping","n/a",IF($D375="Small Value Procurement","n/a",IF($D375="Lease of Venue","n/a",IF($D375="Agency to Agency","n/a",IF($D375="Direct Contracting","n/a",IF($D375="Emergency Cases","n/a","Check Mode of Proc")))))))</f>
        <v>Check Mode of Proc</v>
      </c>
      <c r="Z375" s="36" t="str">
        <f t="shared" si="1474"/>
        <v>Check Mode of Proc</v>
      </c>
      <c r="AA375" s="36" t="str">
        <f t="shared" si="1474"/>
        <v>Check Mode of Proc</v>
      </c>
      <c r="AB375" s="36" t="str">
        <f t="shared" si="1474"/>
        <v>Check Mode of Proc</v>
      </c>
      <c r="AC375" s="36" t="str">
        <f t="shared" si="1474"/>
        <v>Check Mode of Proc</v>
      </c>
      <c r="AD375" s="36" t="str">
        <f t="shared" si="1474"/>
        <v>Check Mode of Proc</v>
      </c>
      <c r="AE375" s="36" t="str">
        <f t="shared" si="1474"/>
        <v>Check Mode of Proc</v>
      </c>
      <c r="AF375" s="50"/>
      <c r="AG375" s="64"/>
      <c r="AH375" s="12"/>
      <c r="AI375" s="18"/>
      <c r="AJ375" s="12"/>
      <c r="AK375" s="78"/>
      <c r="AL375" s="78"/>
      <c r="AM375" s="78"/>
      <c r="AN375" s="79"/>
      <c r="AO375" s="78"/>
      <c r="AP375" s="78"/>
      <c r="AQ375" s="78"/>
      <c r="AR375" s="78"/>
      <c r="AS375" s="78"/>
      <c r="AT375" s="78"/>
      <c r="AU375" s="78"/>
      <c r="AV375" s="78"/>
      <c r="AW375" s="78"/>
      <c r="AX375" s="83"/>
      <c r="AY375" s="78"/>
      <c r="AZ375" s="84"/>
      <c r="BA375" s="78"/>
      <c r="BB375" s="78"/>
      <c r="BC375" s="78"/>
    </row>
    <row r="376" spans="1:55" ht="39" customHeight="1">
      <c r="A376" s="10" t="str">
        <f>IF(C376=0,"  ",VLOOKUP(C376,CODES!$A$1:$B$143,2,FALSE))</f>
        <v/>
      </c>
      <c r="B376" s="18"/>
      <c r="C376" s="12"/>
      <c r="D376" s="16"/>
      <c r="E376" s="13" t="str">
        <f t="shared" ref="E376:H376" si="1475">IF($D376="Public Bidding","Date Required",IF($D376="Shopping","n/a",IF($D376="Small Value Procurement","n/a",IF($D376="Lease of Venue","n/a",IF($D376="Agency to Agency","n/a",IF($D376="Direct Contracting","n/a",IF($D376="Emergency Cases","n/a",IF($D376=""," ","Check Mode of Proc"))))))))</f>
        <v/>
      </c>
      <c r="F376" s="13" t="str">
        <f t="shared" si="1475"/>
        <v/>
      </c>
      <c r="G376" s="13" t="str">
        <f t="shared" si="1475"/>
        <v/>
      </c>
      <c r="H376" s="13" t="str">
        <f t="shared" si="1475"/>
        <v/>
      </c>
      <c r="I376" s="12" t="str">
        <f t="shared" ref="I376:J376" si="1476">IF($D376="Public Bidding","Date Required",IF($D376="Shopping","Date Required",IF($D376="Small Value Procurement","Date Required",IF($D376="Lease of Venue","Date Required",IF($D376="Agency to Agency","Date Required",IF($D376="Direct Contracting","Date Required",IF($D376="Emergency Cases","Date Required",IF($D376=""," ","Check Mode of Proc"))))))))</f>
        <v/>
      </c>
      <c r="J376" s="12" t="str">
        <f t="shared" si="1476"/>
        <v/>
      </c>
      <c r="K376" s="27" t="str">
        <f t="shared" si="1"/>
        <v/>
      </c>
      <c r="L376" s="12" t="str">
        <f t="shared" ref="L376:Q376" si="1477">IF($D376="Public Bidding","Date Required",IF($D376="Shopping","Date Required",IF($D376="Small Value Procurement","Date Required",IF($D376="Lease of Venue","Date Required",IF($D376="Agency to Agency","Date Required",IF($D376="Direct Contracting","Date Required",IF($D376="Emergency Cases","Date Required",IF($D376=""," ","Check Mode of Proc"))))))))</f>
        <v/>
      </c>
      <c r="M376" s="12" t="str">
        <f t="shared" si="1477"/>
        <v/>
      </c>
      <c r="N376" s="28" t="str">
        <f t="shared" si="1477"/>
        <v/>
      </c>
      <c r="O376" s="28" t="str">
        <f t="shared" si="1477"/>
        <v/>
      </c>
      <c r="P376" s="28" t="str">
        <f t="shared" si="1477"/>
        <v/>
      </c>
      <c r="Q376" s="28" t="str">
        <f t="shared" si="1477"/>
        <v/>
      </c>
      <c r="R376" s="36" t="s">
        <v>38</v>
      </c>
      <c r="S376" s="37">
        <f t="shared" si="945"/>
        <v>0</v>
      </c>
      <c r="T376" s="41"/>
      <c r="U376" s="43"/>
      <c r="V376" s="37">
        <f t="shared" si="226"/>
        <v>0</v>
      </c>
      <c r="W376" s="41"/>
      <c r="X376" s="43"/>
      <c r="Y376" s="36" t="str">
        <f t="shared" ref="Y376:AE376" si="1478">IF($D376="Public Bidding","Date Required",IF($D376="Shopping","n/a",IF($D376="Small Value Procurement","n/a",IF($D376="Lease of Venue","n/a",IF($D376="Agency to Agency","n/a",IF($D376="Direct Contracting","n/a",IF($D376="Emergency Cases","n/a","Check Mode of Proc")))))))</f>
        <v>Check Mode of Proc</v>
      </c>
      <c r="Z376" s="36" t="str">
        <f t="shared" si="1478"/>
        <v>Check Mode of Proc</v>
      </c>
      <c r="AA376" s="36" t="str">
        <f t="shared" si="1478"/>
        <v>Check Mode of Proc</v>
      </c>
      <c r="AB376" s="36" t="str">
        <f t="shared" si="1478"/>
        <v>Check Mode of Proc</v>
      </c>
      <c r="AC376" s="36" t="str">
        <f t="shared" si="1478"/>
        <v>Check Mode of Proc</v>
      </c>
      <c r="AD376" s="36" t="str">
        <f t="shared" si="1478"/>
        <v>Check Mode of Proc</v>
      </c>
      <c r="AE376" s="36" t="str">
        <f t="shared" si="1478"/>
        <v>Check Mode of Proc</v>
      </c>
      <c r="AF376" s="50"/>
      <c r="AG376" s="64"/>
      <c r="AH376" s="12"/>
      <c r="AI376" s="18"/>
      <c r="AJ376" s="12"/>
      <c r="AK376" s="78"/>
      <c r="AL376" s="78"/>
      <c r="AM376" s="78"/>
      <c r="AN376" s="79"/>
      <c r="AO376" s="78"/>
      <c r="AP376" s="78"/>
      <c r="AQ376" s="78"/>
      <c r="AR376" s="78"/>
      <c r="AS376" s="78"/>
      <c r="AT376" s="78"/>
      <c r="AU376" s="78"/>
      <c r="AV376" s="78"/>
      <c r="AW376" s="78"/>
      <c r="AX376" s="83"/>
      <c r="AY376" s="78"/>
      <c r="AZ376" s="84"/>
      <c r="BA376" s="78"/>
      <c r="BB376" s="78"/>
      <c r="BC376" s="78"/>
    </row>
    <row r="377" spans="1:55" ht="45" customHeight="1">
      <c r="A377" s="10" t="str">
        <f>IF(C377=0,"  ",VLOOKUP(C377,CODES!$A$1:$B$143,2,FALSE))</f>
        <v/>
      </c>
      <c r="B377" s="18"/>
      <c r="C377" s="12"/>
      <c r="D377" s="16"/>
      <c r="E377" s="13" t="str">
        <f t="shared" ref="E377:H377" si="1479">IF($D377="Public Bidding","Date Required",IF($D377="Shopping","n/a",IF($D377="Small Value Procurement","n/a",IF($D377="Lease of Venue","n/a",IF($D377="Agency to Agency","n/a",IF($D377="Direct Contracting","n/a",IF($D377="Emergency Cases","n/a",IF($D377=""," ","Check Mode of Proc"))))))))</f>
        <v/>
      </c>
      <c r="F377" s="13" t="str">
        <f t="shared" si="1479"/>
        <v/>
      </c>
      <c r="G377" s="13" t="str">
        <f t="shared" si="1479"/>
        <v/>
      </c>
      <c r="H377" s="13" t="str">
        <f t="shared" si="1479"/>
        <v/>
      </c>
      <c r="I377" s="12" t="str">
        <f t="shared" ref="I377:J377" si="1480">IF($D377="Public Bidding","Date Required",IF($D377="Shopping","Date Required",IF($D377="Small Value Procurement","Date Required",IF($D377="Lease of Venue","Date Required",IF($D377="Agency to Agency","Date Required",IF($D377="Direct Contracting","Date Required",IF($D377="Emergency Cases","Date Required",IF($D377=""," ","Check Mode of Proc"))))))))</f>
        <v/>
      </c>
      <c r="J377" s="12" t="str">
        <f t="shared" si="1480"/>
        <v/>
      </c>
      <c r="K377" s="27" t="str">
        <f t="shared" si="1"/>
        <v/>
      </c>
      <c r="L377" s="12" t="str">
        <f t="shared" ref="L377:Q377" si="1481">IF($D377="Public Bidding","Date Required",IF($D377="Shopping","Date Required",IF($D377="Small Value Procurement","Date Required",IF($D377="Lease of Venue","Date Required",IF($D377="Agency to Agency","Date Required",IF($D377="Direct Contracting","Date Required",IF($D377="Emergency Cases","Date Required",IF($D377=""," ","Check Mode of Proc"))))))))</f>
        <v/>
      </c>
      <c r="M377" s="12" t="str">
        <f t="shared" si="1481"/>
        <v/>
      </c>
      <c r="N377" s="28" t="str">
        <f t="shared" si="1481"/>
        <v/>
      </c>
      <c r="O377" s="28" t="str">
        <f t="shared" si="1481"/>
        <v/>
      </c>
      <c r="P377" s="28" t="str">
        <f t="shared" si="1481"/>
        <v/>
      </c>
      <c r="Q377" s="28" t="str">
        <f t="shared" si="1481"/>
        <v/>
      </c>
      <c r="R377" s="36" t="s">
        <v>38</v>
      </c>
      <c r="S377" s="37">
        <f t="shared" si="945"/>
        <v>0</v>
      </c>
      <c r="T377" s="41"/>
      <c r="U377" s="43"/>
      <c r="V377" s="37">
        <f t="shared" si="226"/>
        <v>0</v>
      </c>
      <c r="W377" s="41"/>
      <c r="X377" s="43"/>
      <c r="Y377" s="36" t="str">
        <f t="shared" ref="Y377:AE377" si="1482">IF($D377="Public Bidding","Date Required",IF($D377="Shopping","n/a",IF($D377="Small Value Procurement","n/a",IF($D377="Lease of Venue","n/a",IF($D377="Agency to Agency","n/a",IF($D377="Direct Contracting","n/a",IF($D377="Emergency Cases","n/a","Check Mode of Proc")))))))</f>
        <v>Check Mode of Proc</v>
      </c>
      <c r="Z377" s="36" t="str">
        <f t="shared" si="1482"/>
        <v>Check Mode of Proc</v>
      </c>
      <c r="AA377" s="36" t="str">
        <f t="shared" si="1482"/>
        <v>Check Mode of Proc</v>
      </c>
      <c r="AB377" s="36" t="str">
        <f t="shared" si="1482"/>
        <v>Check Mode of Proc</v>
      </c>
      <c r="AC377" s="36" t="str">
        <f t="shared" si="1482"/>
        <v>Check Mode of Proc</v>
      </c>
      <c r="AD377" s="36" t="str">
        <f t="shared" si="1482"/>
        <v>Check Mode of Proc</v>
      </c>
      <c r="AE377" s="36" t="str">
        <f t="shared" si="1482"/>
        <v>Check Mode of Proc</v>
      </c>
      <c r="AF377" s="50"/>
      <c r="AG377" s="64"/>
      <c r="AH377" s="12"/>
      <c r="AI377" s="18"/>
      <c r="AJ377" s="12"/>
      <c r="AK377" s="78"/>
      <c r="AL377" s="78"/>
      <c r="AM377" s="78"/>
      <c r="AN377" s="79"/>
      <c r="AO377" s="78"/>
      <c r="AP377" s="78"/>
      <c r="AQ377" s="78"/>
      <c r="AR377" s="78"/>
      <c r="AS377" s="78"/>
      <c r="AT377" s="78"/>
      <c r="AU377" s="78"/>
      <c r="AV377" s="78"/>
      <c r="AW377" s="78"/>
      <c r="AX377" s="83"/>
      <c r="AY377" s="78"/>
      <c r="AZ377" s="84"/>
      <c r="BA377" s="78"/>
      <c r="BB377" s="78"/>
      <c r="BC377" s="78"/>
    </row>
    <row r="378" spans="1:55" ht="48" customHeight="1">
      <c r="A378" s="10" t="str">
        <f>IF(C378=0,"  ",VLOOKUP(C378,CODES!$A$1:$B$143,2,FALSE))</f>
        <v/>
      </c>
      <c r="B378" s="18"/>
      <c r="C378" s="12"/>
      <c r="D378" s="16"/>
      <c r="E378" s="13" t="str">
        <f t="shared" ref="E378:H378" si="1483">IF($D378="Public Bidding","Date Required",IF($D378="Shopping","n/a",IF($D378="Small Value Procurement","n/a",IF($D378="Lease of Venue","n/a",IF($D378="Agency to Agency","n/a",IF($D378="Direct Contracting","n/a",IF($D378="Emergency Cases","n/a",IF($D378=""," ","Check Mode of Proc"))))))))</f>
        <v/>
      </c>
      <c r="F378" s="13" t="str">
        <f t="shared" si="1483"/>
        <v/>
      </c>
      <c r="G378" s="13" t="str">
        <f t="shared" si="1483"/>
        <v/>
      </c>
      <c r="H378" s="13" t="str">
        <f t="shared" si="1483"/>
        <v/>
      </c>
      <c r="I378" s="12" t="str">
        <f t="shared" ref="I378:J378" si="1484">IF($D378="Public Bidding","Date Required",IF($D378="Shopping","Date Required",IF($D378="Small Value Procurement","Date Required",IF($D378="Lease of Venue","Date Required",IF($D378="Agency to Agency","Date Required",IF($D378="Direct Contracting","Date Required",IF($D378="Emergency Cases","Date Required",IF($D378=""," ","Check Mode of Proc"))))))))</f>
        <v/>
      </c>
      <c r="J378" s="12" t="str">
        <f t="shared" si="1484"/>
        <v/>
      </c>
      <c r="K378" s="27" t="str">
        <f t="shared" si="1"/>
        <v/>
      </c>
      <c r="L378" s="12" t="str">
        <f t="shared" ref="L378:Q378" si="1485">IF($D378="Public Bidding","Date Required",IF($D378="Shopping","Date Required",IF($D378="Small Value Procurement","Date Required",IF($D378="Lease of Venue","Date Required",IF($D378="Agency to Agency","Date Required",IF($D378="Direct Contracting","Date Required",IF($D378="Emergency Cases","Date Required",IF($D378=""," ","Check Mode of Proc"))))))))</f>
        <v/>
      </c>
      <c r="M378" s="12" t="str">
        <f t="shared" si="1485"/>
        <v/>
      </c>
      <c r="N378" s="28" t="str">
        <f t="shared" si="1485"/>
        <v/>
      </c>
      <c r="O378" s="28" t="str">
        <f t="shared" si="1485"/>
        <v/>
      </c>
      <c r="P378" s="28" t="str">
        <f t="shared" si="1485"/>
        <v/>
      </c>
      <c r="Q378" s="28" t="str">
        <f t="shared" si="1485"/>
        <v/>
      </c>
      <c r="R378" s="36" t="s">
        <v>38</v>
      </c>
      <c r="S378" s="37">
        <f t="shared" si="945"/>
        <v>0</v>
      </c>
      <c r="T378" s="41"/>
      <c r="U378" s="43"/>
      <c r="V378" s="37">
        <f t="shared" si="226"/>
        <v>0</v>
      </c>
      <c r="W378" s="41"/>
      <c r="X378" s="43"/>
      <c r="Y378" s="36" t="str">
        <f t="shared" ref="Y378:AE378" si="1486">IF($D378="Public Bidding","Date Required",IF($D378="Shopping","n/a",IF($D378="Small Value Procurement","n/a",IF($D378="Lease of Venue","n/a",IF($D378="Agency to Agency","n/a",IF($D378="Direct Contracting","n/a",IF($D378="Emergency Cases","n/a","Check Mode of Proc")))))))</f>
        <v>Check Mode of Proc</v>
      </c>
      <c r="Z378" s="36" t="str">
        <f t="shared" si="1486"/>
        <v>Check Mode of Proc</v>
      </c>
      <c r="AA378" s="36" t="str">
        <f t="shared" si="1486"/>
        <v>Check Mode of Proc</v>
      </c>
      <c r="AB378" s="36" t="str">
        <f t="shared" si="1486"/>
        <v>Check Mode of Proc</v>
      </c>
      <c r="AC378" s="36" t="str">
        <f t="shared" si="1486"/>
        <v>Check Mode of Proc</v>
      </c>
      <c r="AD378" s="36" t="str">
        <f t="shared" si="1486"/>
        <v>Check Mode of Proc</v>
      </c>
      <c r="AE378" s="36" t="str">
        <f t="shared" si="1486"/>
        <v>Check Mode of Proc</v>
      </c>
      <c r="AF378" s="50"/>
      <c r="AG378" s="64"/>
      <c r="AH378" s="12"/>
      <c r="AI378" s="18"/>
      <c r="AJ378" s="12"/>
      <c r="AK378" s="78"/>
      <c r="AL378" s="78"/>
      <c r="AM378" s="78"/>
      <c r="AN378" s="79"/>
      <c r="AO378" s="78"/>
      <c r="AP378" s="78"/>
      <c r="AQ378" s="78"/>
      <c r="AR378" s="78"/>
      <c r="AS378" s="78"/>
      <c r="AT378" s="78"/>
      <c r="AU378" s="78"/>
      <c r="AV378" s="78"/>
      <c r="AW378" s="78"/>
      <c r="AX378" s="83"/>
      <c r="AY378" s="78"/>
      <c r="AZ378" s="84"/>
      <c r="BA378" s="78"/>
      <c r="BB378" s="78"/>
      <c r="BC378" s="78"/>
    </row>
    <row r="379" spans="1:55" ht="39" customHeight="1">
      <c r="A379" s="10" t="str">
        <f>IF(C379=0,"  ",VLOOKUP(C379,CODES!$A$1:$B$143,2,FALSE))</f>
        <v/>
      </c>
      <c r="B379" s="18"/>
      <c r="C379" s="12"/>
      <c r="D379" s="16"/>
      <c r="E379" s="13" t="str">
        <f t="shared" ref="E379:H379" si="1487">IF($D379="Public Bidding","Date Required",IF($D379="Shopping","n/a",IF($D379="Small Value Procurement","n/a",IF($D379="Lease of Venue","n/a",IF($D379="Agency to Agency","n/a",IF($D379="Direct Contracting","n/a",IF($D379="Emergency Cases","n/a",IF($D379=""," ","Check Mode of Proc"))))))))</f>
        <v/>
      </c>
      <c r="F379" s="13" t="str">
        <f t="shared" si="1487"/>
        <v/>
      </c>
      <c r="G379" s="13" t="str">
        <f t="shared" si="1487"/>
        <v/>
      </c>
      <c r="H379" s="13" t="str">
        <f t="shared" si="1487"/>
        <v/>
      </c>
      <c r="I379" s="12" t="str">
        <f t="shared" ref="I379:J379" si="1488">IF($D379="Public Bidding","Date Required",IF($D379="Shopping","Date Required",IF($D379="Small Value Procurement","Date Required",IF($D379="Lease of Venue","Date Required",IF($D379="Agency to Agency","Date Required",IF($D379="Direct Contracting","Date Required",IF($D379="Emergency Cases","Date Required",IF($D379=""," ","Check Mode of Proc"))))))))</f>
        <v/>
      </c>
      <c r="J379" s="12" t="str">
        <f t="shared" si="1488"/>
        <v/>
      </c>
      <c r="K379" s="27" t="str">
        <f t="shared" si="1"/>
        <v/>
      </c>
      <c r="L379" s="12" t="str">
        <f t="shared" ref="L379:Q379" si="1489">IF($D379="Public Bidding","Date Required",IF($D379="Shopping","Date Required",IF($D379="Small Value Procurement","Date Required",IF($D379="Lease of Venue","Date Required",IF($D379="Agency to Agency","Date Required",IF($D379="Direct Contracting","Date Required",IF($D379="Emergency Cases","Date Required",IF($D379=""," ","Check Mode of Proc"))))))))</f>
        <v/>
      </c>
      <c r="M379" s="12" t="str">
        <f t="shared" si="1489"/>
        <v/>
      </c>
      <c r="N379" s="28" t="str">
        <f t="shared" si="1489"/>
        <v/>
      </c>
      <c r="O379" s="28" t="str">
        <f t="shared" si="1489"/>
        <v/>
      </c>
      <c r="P379" s="28" t="str">
        <f t="shared" si="1489"/>
        <v/>
      </c>
      <c r="Q379" s="28" t="str">
        <f t="shared" si="1489"/>
        <v/>
      </c>
      <c r="R379" s="36" t="s">
        <v>38</v>
      </c>
      <c r="S379" s="37">
        <f t="shared" si="945"/>
        <v>0</v>
      </c>
      <c r="T379" s="41"/>
      <c r="U379" s="43"/>
      <c r="V379" s="37">
        <f t="shared" si="226"/>
        <v>0</v>
      </c>
      <c r="W379" s="41"/>
      <c r="X379" s="43"/>
      <c r="Y379" s="36" t="str">
        <f t="shared" ref="Y379:AE379" si="1490">IF($D379="Public Bidding","Date Required",IF($D379="Shopping","n/a",IF($D379="Small Value Procurement","n/a",IF($D379="Lease of Venue","n/a",IF($D379="Agency to Agency","n/a",IF($D379="Direct Contracting","n/a",IF($D379="Emergency Cases","n/a","Check Mode of Proc")))))))</f>
        <v>Check Mode of Proc</v>
      </c>
      <c r="Z379" s="36" t="str">
        <f t="shared" si="1490"/>
        <v>Check Mode of Proc</v>
      </c>
      <c r="AA379" s="36" t="str">
        <f t="shared" si="1490"/>
        <v>Check Mode of Proc</v>
      </c>
      <c r="AB379" s="36" t="str">
        <f t="shared" si="1490"/>
        <v>Check Mode of Proc</v>
      </c>
      <c r="AC379" s="36" t="str">
        <f t="shared" si="1490"/>
        <v>Check Mode of Proc</v>
      </c>
      <c r="AD379" s="36" t="str">
        <f t="shared" si="1490"/>
        <v>Check Mode of Proc</v>
      </c>
      <c r="AE379" s="36" t="str">
        <f t="shared" si="1490"/>
        <v>Check Mode of Proc</v>
      </c>
      <c r="AF379" s="50"/>
      <c r="AG379" s="64"/>
      <c r="AH379" s="12"/>
      <c r="AI379" s="18"/>
      <c r="AJ379" s="12"/>
      <c r="AK379" s="78"/>
      <c r="AL379" s="78"/>
      <c r="AM379" s="78"/>
      <c r="AN379" s="79"/>
      <c r="AO379" s="78"/>
      <c r="AP379" s="78"/>
      <c r="AQ379" s="78"/>
      <c r="AR379" s="78"/>
      <c r="AS379" s="78"/>
      <c r="AT379" s="78"/>
      <c r="AU379" s="78"/>
      <c r="AV379" s="78"/>
      <c r="AW379" s="78"/>
      <c r="AX379" s="83"/>
      <c r="AY379" s="78"/>
      <c r="AZ379" s="84"/>
      <c r="BA379" s="78"/>
      <c r="BB379" s="78"/>
      <c r="BC379" s="78"/>
    </row>
    <row r="380" spans="1:55" ht="39" customHeight="1">
      <c r="A380" s="10" t="str">
        <f>IF(C380=0,"  ",VLOOKUP(C380,CODES!$A$1:$B$143,2,FALSE))</f>
        <v/>
      </c>
      <c r="B380" s="18"/>
      <c r="C380" s="12"/>
      <c r="D380" s="16"/>
      <c r="E380" s="13" t="str">
        <f t="shared" ref="E380:H380" si="1491">IF($D380="Public Bidding","Date Required",IF($D380="Shopping","n/a",IF($D380="Small Value Procurement","n/a",IF($D380="Lease of Venue","n/a",IF($D380="Agency to Agency","n/a",IF($D380="Direct Contracting","n/a",IF($D380="Emergency Cases","n/a",IF($D380=""," ","Check Mode of Proc"))))))))</f>
        <v/>
      </c>
      <c r="F380" s="13" t="str">
        <f t="shared" si="1491"/>
        <v/>
      </c>
      <c r="G380" s="13" t="str">
        <f t="shared" si="1491"/>
        <v/>
      </c>
      <c r="H380" s="13" t="str">
        <f t="shared" si="1491"/>
        <v/>
      </c>
      <c r="I380" s="12" t="str">
        <f t="shared" ref="I380:J380" si="1492">IF($D380="Public Bidding","Date Required",IF($D380="Shopping","Date Required",IF($D380="Small Value Procurement","Date Required",IF($D380="Lease of Venue","Date Required",IF($D380="Agency to Agency","Date Required",IF($D380="Direct Contracting","Date Required",IF($D380="Emergency Cases","Date Required",IF($D380=""," ","Check Mode of Proc"))))))))</f>
        <v/>
      </c>
      <c r="J380" s="12" t="str">
        <f t="shared" si="1492"/>
        <v/>
      </c>
      <c r="K380" s="27" t="str">
        <f t="shared" si="1"/>
        <v/>
      </c>
      <c r="L380" s="12" t="str">
        <f t="shared" ref="L380:Q380" si="1493">IF($D380="Public Bidding","Date Required",IF($D380="Shopping","Date Required",IF($D380="Small Value Procurement","Date Required",IF($D380="Lease of Venue","Date Required",IF($D380="Agency to Agency","Date Required",IF($D380="Direct Contracting","Date Required",IF($D380="Emergency Cases","Date Required",IF($D380=""," ","Check Mode of Proc"))))))))</f>
        <v/>
      </c>
      <c r="M380" s="12" t="str">
        <f t="shared" si="1493"/>
        <v/>
      </c>
      <c r="N380" s="28" t="str">
        <f t="shared" si="1493"/>
        <v/>
      </c>
      <c r="O380" s="28" t="str">
        <f t="shared" si="1493"/>
        <v/>
      </c>
      <c r="P380" s="28" t="str">
        <f t="shared" si="1493"/>
        <v/>
      </c>
      <c r="Q380" s="28" t="str">
        <f t="shared" si="1493"/>
        <v/>
      </c>
      <c r="R380" s="36" t="s">
        <v>38</v>
      </c>
      <c r="S380" s="37">
        <f t="shared" si="945"/>
        <v>0</v>
      </c>
      <c r="T380" s="41"/>
      <c r="U380" s="43"/>
      <c r="V380" s="37">
        <f t="shared" si="226"/>
        <v>0</v>
      </c>
      <c r="W380" s="41"/>
      <c r="X380" s="43"/>
      <c r="Y380" s="36" t="str">
        <f t="shared" ref="Y380:AE380" si="1494">IF($D380="Public Bidding","Date Required",IF($D380="Shopping","n/a",IF($D380="Small Value Procurement","n/a",IF($D380="Lease of Venue","n/a",IF($D380="Agency to Agency","n/a",IF($D380="Direct Contracting","n/a",IF($D380="Emergency Cases","n/a","Check Mode of Proc")))))))</f>
        <v>Check Mode of Proc</v>
      </c>
      <c r="Z380" s="36" t="str">
        <f t="shared" si="1494"/>
        <v>Check Mode of Proc</v>
      </c>
      <c r="AA380" s="36" t="str">
        <f t="shared" si="1494"/>
        <v>Check Mode of Proc</v>
      </c>
      <c r="AB380" s="36" t="str">
        <f t="shared" si="1494"/>
        <v>Check Mode of Proc</v>
      </c>
      <c r="AC380" s="36" t="str">
        <f t="shared" si="1494"/>
        <v>Check Mode of Proc</v>
      </c>
      <c r="AD380" s="36" t="str">
        <f t="shared" si="1494"/>
        <v>Check Mode of Proc</v>
      </c>
      <c r="AE380" s="36" t="str">
        <f t="shared" si="1494"/>
        <v>Check Mode of Proc</v>
      </c>
      <c r="AF380" s="50"/>
      <c r="AG380" s="64"/>
      <c r="AH380" s="12"/>
      <c r="AI380" s="18"/>
      <c r="AJ380" s="12"/>
      <c r="AK380" s="78"/>
      <c r="AL380" s="78"/>
      <c r="AM380" s="78"/>
      <c r="AN380" s="79"/>
      <c r="AO380" s="78"/>
      <c r="AP380" s="78"/>
      <c r="AQ380" s="78"/>
      <c r="AR380" s="78"/>
      <c r="AS380" s="78"/>
      <c r="AT380" s="78"/>
      <c r="AU380" s="78"/>
      <c r="AV380" s="78"/>
      <c r="AW380" s="78"/>
      <c r="AX380" s="83"/>
      <c r="AY380" s="78"/>
      <c r="AZ380" s="84"/>
      <c r="BA380" s="78"/>
      <c r="BB380" s="78"/>
      <c r="BC380" s="78"/>
    </row>
    <row r="381" spans="1:55" ht="39" customHeight="1">
      <c r="A381" s="10" t="str">
        <f>IF(C381=0,"  ",VLOOKUP(C381,CODES!$A$1:$B$143,2,FALSE))</f>
        <v/>
      </c>
      <c r="B381" s="18"/>
      <c r="C381" s="12"/>
      <c r="D381" s="16"/>
      <c r="E381" s="13" t="str">
        <f t="shared" ref="E381:H381" si="1495">IF($D381="Public Bidding","Date Required",IF($D381="Shopping","n/a",IF($D381="Small Value Procurement","n/a",IF($D381="Lease of Venue","n/a",IF($D381="Agency to Agency","n/a",IF($D381="Direct Contracting","n/a",IF($D381="Emergency Cases","n/a",IF($D381=""," ","Check Mode of Proc"))))))))</f>
        <v/>
      </c>
      <c r="F381" s="13" t="str">
        <f t="shared" si="1495"/>
        <v/>
      </c>
      <c r="G381" s="13" t="str">
        <f t="shared" si="1495"/>
        <v/>
      </c>
      <c r="H381" s="13" t="str">
        <f t="shared" si="1495"/>
        <v/>
      </c>
      <c r="I381" s="12" t="str">
        <f t="shared" ref="I381:J381" si="1496">IF($D381="Public Bidding","Date Required",IF($D381="Shopping","Date Required",IF($D381="Small Value Procurement","Date Required",IF($D381="Lease of Venue","Date Required",IF($D381="Agency to Agency","Date Required",IF($D381="Direct Contracting","Date Required",IF($D381="Emergency Cases","Date Required",IF($D381=""," ","Check Mode of Proc"))))))))</f>
        <v/>
      </c>
      <c r="J381" s="12" t="str">
        <f t="shared" si="1496"/>
        <v/>
      </c>
      <c r="K381" s="27" t="str">
        <f t="shared" si="1"/>
        <v/>
      </c>
      <c r="L381" s="12" t="str">
        <f t="shared" ref="L381:Q381" si="1497">IF($D381="Public Bidding","Date Required",IF($D381="Shopping","Date Required",IF($D381="Small Value Procurement","Date Required",IF($D381="Lease of Venue","Date Required",IF($D381="Agency to Agency","Date Required",IF($D381="Direct Contracting","Date Required",IF($D381="Emergency Cases","Date Required",IF($D381=""," ","Check Mode of Proc"))))))))</f>
        <v/>
      </c>
      <c r="M381" s="12" t="str">
        <f t="shared" si="1497"/>
        <v/>
      </c>
      <c r="N381" s="28" t="str">
        <f t="shared" si="1497"/>
        <v/>
      </c>
      <c r="O381" s="28" t="str">
        <f t="shared" si="1497"/>
        <v/>
      </c>
      <c r="P381" s="28" t="str">
        <f t="shared" si="1497"/>
        <v/>
      </c>
      <c r="Q381" s="28" t="str">
        <f t="shared" si="1497"/>
        <v/>
      </c>
      <c r="R381" s="36" t="s">
        <v>38</v>
      </c>
      <c r="S381" s="37">
        <f t="shared" si="945"/>
        <v>0</v>
      </c>
      <c r="T381" s="41"/>
      <c r="U381" s="43"/>
      <c r="V381" s="37">
        <f t="shared" si="226"/>
        <v>0</v>
      </c>
      <c r="W381" s="41"/>
      <c r="X381" s="43"/>
      <c r="Y381" s="36" t="str">
        <f t="shared" ref="Y381:AE381" si="1498">IF($D381="Public Bidding","Date Required",IF($D381="Shopping","n/a",IF($D381="Small Value Procurement","n/a",IF($D381="Lease of Venue","n/a",IF($D381="Agency to Agency","n/a",IF($D381="Direct Contracting","n/a",IF($D381="Emergency Cases","n/a","Check Mode of Proc")))))))</f>
        <v>Check Mode of Proc</v>
      </c>
      <c r="Z381" s="36" t="str">
        <f t="shared" si="1498"/>
        <v>Check Mode of Proc</v>
      </c>
      <c r="AA381" s="36" t="str">
        <f t="shared" si="1498"/>
        <v>Check Mode of Proc</v>
      </c>
      <c r="AB381" s="36" t="str">
        <f t="shared" si="1498"/>
        <v>Check Mode of Proc</v>
      </c>
      <c r="AC381" s="36" t="str">
        <f t="shared" si="1498"/>
        <v>Check Mode of Proc</v>
      </c>
      <c r="AD381" s="36" t="str">
        <f t="shared" si="1498"/>
        <v>Check Mode of Proc</v>
      </c>
      <c r="AE381" s="36" t="str">
        <f t="shared" si="1498"/>
        <v>Check Mode of Proc</v>
      </c>
      <c r="AF381" s="50"/>
      <c r="AG381" s="64"/>
      <c r="AH381" s="12"/>
      <c r="AI381" s="18"/>
      <c r="AJ381" s="95"/>
      <c r="AK381" s="78"/>
      <c r="AL381" s="78"/>
      <c r="AM381" s="78"/>
      <c r="AN381" s="79"/>
      <c r="AO381" s="78"/>
      <c r="AP381" s="78"/>
      <c r="AQ381" s="78"/>
      <c r="AR381" s="78"/>
      <c r="AS381" s="78"/>
      <c r="AT381" s="78"/>
      <c r="AU381" s="78"/>
      <c r="AV381" s="78"/>
      <c r="AW381" s="78"/>
      <c r="AX381" s="83"/>
      <c r="AY381" s="78"/>
      <c r="AZ381" s="84"/>
      <c r="BA381" s="78"/>
      <c r="BB381" s="78"/>
      <c r="BC381" s="78"/>
    </row>
    <row r="382" spans="1:55" ht="39" customHeight="1">
      <c r="A382" s="10" t="str">
        <f>IF(C382=0,"  ",VLOOKUP(C382,CODES!$A$1:$B$143,2,FALSE))</f>
        <v/>
      </c>
      <c r="B382" s="18"/>
      <c r="C382" s="12"/>
      <c r="D382" s="16"/>
      <c r="E382" s="13" t="str">
        <f t="shared" ref="E382:H382" si="1499">IF($D382="Public Bidding","Date Required",IF($D382="Shopping","n/a",IF($D382="Small Value Procurement","n/a",IF($D382="Lease of Venue","n/a",IF($D382="Agency to Agency","n/a",IF($D382="Direct Contracting","n/a",IF($D382="Emergency Cases","n/a",IF($D382=""," ","Check Mode of Proc"))))))))</f>
        <v/>
      </c>
      <c r="F382" s="13" t="str">
        <f t="shared" si="1499"/>
        <v/>
      </c>
      <c r="G382" s="13" t="str">
        <f t="shared" si="1499"/>
        <v/>
      </c>
      <c r="H382" s="13" t="str">
        <f t="shared" si="1499"/>
        <v/>
      </c>
      <c r="I382" s="12" t="str">
        <f t="shared" ref="I382:J382" si="1500">IF($D382="Public Bidding","Date Required",IF($D382="Shopping","Date Required",IF($D382="Small Value Procurement","Date Required",IF($D382="Lease of Venue","Date Required",IF($D382="Agency to Agency","Date Required",IF($D382="Direct Contracting","Date Required",IF($D382="Emergency Cases","Date Required",IF($D382=""," ","Check Mode of Proc"))))))))</f>
        <v/>
      </c>
      <c r="J382" s="12" t="str">
        <f t="shared" si="1500"/>
        <v/>
      </c>
      <c r="K382" s="27" t="str">
        <f t="shared" si="1"/>
        <v/>
      </c>
      <c r="L382" s="12" t="str">
        <f t="shared" ref="L382:Q382" si="1501">IF($D382="Public Bidding","Date Required",IF($D382="Shopping","Date Required",IF($D382="Small Value Procurement","Date Required",IF($D382="Lease of Venue","Date Required",IF($D382="Agency to Agency","Date Required",IF($D382="Direct Contracting","Date Required",IF($D382="Emergency Cases","Date Required",IF($D382=""," ","Check Mode of Proc"))))))))</f>
        <v/>
      </c>
      <c r="M382" s="12" t="str">
        <f t="shared" si="1501"/>
        <v/>
      </c>
      <c r="N382" s="28" t="str">
        <f t="shared" si="1501"/>
        <v/>
      </c>
      <c r="O382" s="28" t="str">
        <f t="shared" si="1501"/>
        <v/>
      </c>
      <c r="P382" s="28" t="str">
        <f t="shared" si="1501"/>
        <v/>
      </c>
      <c r="Q382" s="28" t="str">
        <f t="shared" si="1501"/>
        <v/>
      </c>
      <c r="R382" s="36" t="s">
        <v>38</v>
      </c>
      <c r="S382" s="37">
        <f t="shared" si="945"/>
        <v>0</v>
      </c>
      <c r="T382" s="41"/>
      <c r="U382" s="43"/>
      <c r="V382" s="37">
        <f t="shared" si="226"/>
        <v>0</v>
      </c>
      <c r="W382" s="41"/>
      <c r="X382" s="43"/>
      <c r="Y382" s="36" t="str">
        <f t="shared" ref="Y382:AE382" si="1502">IF($D382="Public Bidding","Date Required",IF($D382="Shopping","n/a",IF($D382="Small Value Procurement","n/a",IF($D382="Lease of Venue","n/a",IF($D382="Agency to Agency","n/a",IF($D382="Direct Contracting","n/a",IF($D382="Emergency Cases","n/a","Check Mode of Proc")))))))</f>
        <v>Check Mode of Proc</v>
      </c>
      <c r="Z382" s="36" t="str">
        <f t="shared" si="1502"/>
        <v>Check Mode of Proc</v>
      </c>
      <c r="AA382" s="36" t="str">
        <f t="shared" si="1502"/>
        <v>Check Mode of Proc</v>
      </c>
      <c r="AB382" s="36" t="str">
        <f t="shared" si="1502"/>
        <v>Check Mode of Proc</v>
      </c>
      <c r="AC382" s="36" t="str">
        <f t="shared" si="1502"/>
        <v>Check Mode of Proc</v>
      </c>
      <c r="AD382" s="36" t="str">
        <f t="shared" si="1502"/>
        <v>Check Mode of Proc</v>
      </c>
      <c r="AE382" s="36" t="str">
        <f t="shared" si="1502"/>
        <v>Check Mode of Proc</v>
      </c>
      <c r="AF382" s="50"/>
      <c r="AG382" s="64"/>
      <c r="AH382" s="12"/>
      <c r="AI382" s="18"/>
      <c r="AJ382" s="12"/>
      <c r="AK382" s="78"/>
      <c r="AL382" s="78"/>
      <c r="AM382" s="78"/>
      <c r="AN382" s="79"/>
      <c r="AO382" s="78"/>
      <c r="AP382" s="78"/>
      <c r="AQ382" s="78"/>
      <c r="AR382" s="78"/>
      <c r="AS382" s="78"/>
      <c r="AT382" s="78"/>
      <c r="AU382" s="78"/>
      <c r="AV382" s="78"/>
      <c r="AW382" s="78"/>
      <c r="AX382" s="83"/>
      <c r="AY382" s="78"/>
      <c r="AZ382" s="84"/>
      <c r="BA382" s="78"/>
      <c r="BB382" s="78"/>
      <c r="BC382" s="78"/>
    </row>
    <row r="383" spans="1:55" ht="39" customHeight="1">
      <c r="A383" s="10" t="str">
        <f>IF(C383=0,"  ",VLOOKUP(C383,CODES!$A$1:$B$143,2,FALSE))</f>
        <v/>
      </c>
      <c r="B383" s="18"/>
      <c r="C383" s="12"/>
      <c r="D383" s="16"/>
      <c r="E383" s="13" t="str">
        <f t="shared" ref="E383:H383" si="1503">IF($D383="Public Bidding","Date Required",IF($D383="Shopping","n/a",IF($D383="Small Value Procurement","n/a",IF($D383="Lease of Venue","n/a",IF($D383="Agency to Agency","n/a",IF($D383="Direct Contracting","n/a",IF($D383="Emergency Cases","n/a",IF($D383=""," ","Check Mode of Proc"))))))))</f>
        <v/>
      </c>
      <c r="F383" s="13" t="str">
        <f t="shared" si="1503"/>
        <v/>
      </c>
      <c r="G383" s="13" t="str">
        <f t="shared" si="1503"/>
        <v/>
      </c>
      <c r="H383" s="13" t="str">
        <f t="shared" si="1503"/>
        <v/>
      </c>
      <c r="I383" s="12" t="str">
        <f t="shared" ref="I383:J383" si="1504">IF($D383="Public Bidding","Date Required",IF($D383="Shopping","Date Required",IF($D383="Small Value Procurement","Date Required",IF($D383="Lease of Venue","Date Required",IF($D383="Agency to Agency","Date Required",IF($D383="Direct Contracting","Date Required",IF($D383="Emergency Cases","Date Required",IF($D383=""," ","Check Mode of Proc"))))))))</f>
        <v/>
      </c>
      <c r="J383" s="12" t="str">
        <f t="shared" si="1504"/>
        <v/>
      </c>
      <c r="K383" s="27" t="str">
        <f t="shared" si="1"/>
        <v/>
      </c>
      <c r="L383" s="12" t="str">
        <f t="shared" ref="L383:Q383" si="1505">IF($D383="Public Bidding","Date Required",IF($D383="Shopping","Date Required",IF($D383="Small Value Procurement","Date Required",IF($D383="Lease of Venue","Date Required",IF($D383="Agency to Agency","Date Required",IF($D383="Direct Contracting","Date Required",IF($D383="Emergency Cases","Date Required",IF($D383=""," ","Check Mode of Proc"))))))))</f>
        <v/>
      </c>
      <c r="M383" s="12" t="str">
        <f t="shared" si="1505"/>
        <v/>
      </c>
      <c r="N383" s="28" t="str">
        <f t="shared" si="1505"/>
        <v/>
      </c>
      <c r="O383" s="28" t="str">
        <f t="shared" si="1505"/>
        <v/>
      </c>
      <c r="P383" s="28" t="str">
        <f t="shared" si="1505"/>
        <v/>
      </c>
      <c r="Q383" s="28" t="str">
        <f t="shared" si="1505"/>
        <v/>
      </c>
      <c r="R383" s="36" t="s">
        <v>38</v>
      </c>
      <c r="S383" s="37">
        <f t="shared" si="945"/>
        <v>0</v>
      </c>
      <c r="T383" s="41"/>
      <c r="U383" s="43"/>
      <c r="V383" s="37">
        <f t="shared" si="226"/>
        <v>0</v>
      </c>
      <c r="W383" s="41"/>
      <c r="X383" s="43"/>
      <c r="Y383" s="36" t="str">
        <f t="shared" ref="Y383:AE383" si="1506">IF($D383="Public Bidding","Date Required",IF($D383="Shopping","n/a",IF($D383="Small Value Procurement","n/a",IF($D383="Lease of Venue","n/a",IF($D383="Agency to Agency","n/a",IF($D383="Direct Contracting","n/a",IF($D383="Emergency Cases","n/a","Check Mode of Proc")))))))</f>
        <v>Check Mode of Proc</v>
      </c>
      <c r="Z383" s="36" t="str">
        <f t="shared" si="1506"/>
        <v>Check Mode of Proc</v>
      </c>
      <c r="AA383" s="36" t="str">
        <f t="shared" si="1506"/>
        <v>Check Mode of Proc</v>
      </c>
      <c r="AB383" s="36" t="str">
        <f t="shared" si="1506"/>
        <v>Check Mode of Proc</v>
      </c>
      <c r="AC383" s="36" t="str">
        <f t="shared" si="1506"/>
        <v>Check Mode of Proc</v>
      </c>
      <c r="AD383" s="36" t="str">
        <f t="shared" si="1506"/>
        <v>Check Mode of Proc</v>
      </c>
      <c r="AE383" s="36" t="str">
        <f t="shared" si="1506"/>
        <v>Check Mode of Proc</v>
      </c>
      <c r="AF383" s="50"/>
      <c r="AG383" s="64"/>
      <c r="AH383" s="12"/>
      <c r="AI383" s="18"/>
      <c r="AJ383" s="12"/>
      <c r="AK383" s="78"/>
      <c r="AL383" s="78"/>
      <c r="AM383" s="78"/>
      <c r="AN383" s="79"/>
      <c r="AO383" s="78"/>
      <c r="AP383" s="78"/>
      <c r="AQ383" s="78"/>
      <c r="AR383" s="78"/>
      <c r="AS383" s="78"/>
      <c r="AT383" s="78"/>
      <c r="AU383" s="78"/>
      <c r="AV383" s="78"/>
      <c r="AW383" s="78"/>
      <c r="AX383" s="83"/>
      <c r="AY383" s="78"/>
      <c r="AZ383" s="84"/>
      <c r="BA383" s="78"/>
      <c r="BB383" s="78"/>
      <c r="BC383" s="78"/>
    </row>
    <row r="384" spans="1:55" ht="50.25" customHeight="1">
      <c r="A384" s="10" t="str">
        <f>IF(C384=0,"  ",VLOOKUP(C384,CODES!$A$1:$B$143,2,FALSE))</f>
        <v/>
      </c>
      <c r="B384" s="18"/>
      <c r="C384" s="12"/>
      <c r="D384" s="16"/>
      <c r="E384" s="13" t="str">
        <f t="shared" ref="E384:H384" si="1507">IF($D384="Public Bidding","Date Required",IF($D384="Shopping","n/a",IF($D384="Small Value Procurement","n/a",IF($D384="Lease of Venue","n/a",IF($D384="Agency to Agency","n/a",IF($D384="Direct Contracting","n/a",IF($D384="Emergency Cases","n/a",IF($D384=""," ","Check Mode of Proc"))))))))</f>
        <v/>
      </c>
      <c r="F384" s="13" t="str">
        <f t="shared" si="1507"/>
        <v/>
      </c>
      <c r="G384" s="13" t="str">
        <f t="shared" si="1507"/>
        <v/>
      </c>
      <c r="H384" s="13" t="str">
        <f t="shared" si="1507"/>
        <v/>
      </c>
      <c r="I384" s="12" t="str">
        <f t="shared" ref="I384:J384" si="1508">IF($D384="Public Bidding","Date Required",IF($D384="Shopping","Date Required",IF($D384="Small Value Procurement","Date Required",IF($D384="Lease of Venue","Date Required",IF($D384="Agency to Agency","Date Required",IF($D384="Direct Contracting","Date Required",IF($D384="Emergency Cases","Date Required",IF($D384=""," ","Check Mode of Proc"))))))))</f>
        <v/>
      </c>
      <c r="J384" s="12" t="str">
        <f t="shared" si="1508"/>
        <v/>
      </c>
      <c r="K384" s="27" t="str">
        <f t="shared" si="1"/>
        <v/>
      </c>
      <c r="L384" s="12" t="str">
        <f t="shared" ref="L384:Q384" si="1509">IF($D384="Public Bidding","Date Required",IF($D384="Shopping","Date Required",IF($D384="Small Value Procurement","Date Required",IF($D384="Lease of Venue","Date Required",IF($D384="Agency to Agency","Date Required",IF($D384="Direct Contracting","Date Required",IF($D384="Emergency Cases","Date Required",IF($D384=""," ","Check Mode of Proc"))))))))</f>
        <v/>
      </c>
      <c r="M384" s="12" t="str">
        <f t="shared" si="1509"/>
        <v/>
      </c>
      <c r="N384" s="28" t="str">
        <f t="shared" si="1509"/>
        <v/>
      </c>
      <c r="O384" s="28" t="str">
        <f t="shared" si="1509"/>
        <v/>
      </c>
      <c r="P384" s="28" t="str">
        <f t="shared" si="1509"/>
        <v/>
      </c>
      <c r="Q384" s="28" t="str">
        <f t="shared" si="1509"/>
        <v/>
      </c>
      <c r="R384" s="36" t="s">
        <v>38</v>
      </c>
      <c r="S384" s="37">
        <f t="shared" si="945"/>
        <v>0</v>
      </c>
      <c r="T384" s="41"/>
      <c r="U384" s="43"/>
      <c r="V384" s="37">
        <f t="shared" si="226"/>
        <v>0</v>
      </c>
      <c r="W384" s="41"/>
      <c r="X384" s="43"/>
      <c r="Y384" s="36" t="str">
        <f t="shared" ref="Y384:AE384" si="1510">IF($D384="Public Bidding","Date Required",IF($D384="Shopping","n/a",IF($D384="Small Value Procurement","n/a",IF($D384="Lease of Venue","n/a",IF($D384="Agency to Agency","n/a",IF($D384="Direct Contracting","n/a",IF($D384="Emergency Cases","n/a","Check Mode of Proc")))))))</f>
        <v>Check Mode of Proc</v>
      </c>
      <c r="Z384" s="36" t="str">
        <f t="shared" si="1510"/>
        <v>Check Mode of Proc</v>
      </c>
      <c r="AA384" s="36" t="str">
        <f t="shared" si="1510"/>
        <v>Check Mode of Proc</v>
      </c>
      <c r="AB384" s="36" t="str">
        <f t="shared" si="1510"/>
        <v>Check Mode of Proc</v>
      </c>
      <c r="AC384" s="36" t="str">
        <f t="shared" si="1510"/>
        <v>Check Mode of Proc</v>
      </c>
      <c r="AD384" s="36" t="str">
        <f t="shared" si="1510"/>
        <v>Check Mode of Proc</v>
      </c>
      <c r="AE384" s="36" t="str">
        <f t="shared" si="1510"/>
        <v>Check Mode of Proc</v>
      </c>
      <c r="AF384" s="50"/>
      <c r="AG384" s="64"/>
      <c r="AH384" s="12"/>
      <c r="AI384" s="18"/>
      <c r="AJ384" s="12"/>
      <c r="AK384" s="78"/>
      <c r="AL384" s="78"/>
      <c r="AM384" s="78"/>
      <c r="AN384" s="79"/>
      <c r="AO384" s="78"/>
      <c r="AP384" s="78"/>
      <c r="AQ384" s="78"/>
      <c r="AR384" s="78"/>
      <c r="AS384" s="78"/>
      <c r="AT384" s="78"/>
      <c r="AU384" s="78"/>
      <c r="AV384" s="78"/>
      <c r="AW384" s="78"/>
      <c r="AX384" s="83"/>
      <c r="AY384" s="78"/>
      <c r="AZ384" s="84"/>
      <c r="BA384" s="78"/>
      <c r="BB384" s="78"/>
      <c r="BC384" s="78"/>
    </row>
    <row r="385" spans="1:55" ht="39" customHeight="1">
      <c r="A385" s="10" t="str">
        <f>IF(C385=0,"  ",VLOOKUP(C385,CODES!$A$1:$B$143,2,FALSE))</f>
        <v/>
      </c>
      <c r="B385" s="18"/>
      <c r="C385" s="12"/>
      <c r="D385" s="16"/>
      <c r="E385" s="13" t="str">
        <f t="shared" ref="E385:H385" si="1511">IF($D385="Public Bidding","Date Required",IF($D385="Shopping","n/a",IF($D385="Small Value Procurement","n/a",IF($D385="Lease of Venue","n/a",IF($D385="Agency to Agency","n/a",IF($D385="Direct Contracting","n/a",IF($D385="Emergency Cases","n/a",IF($D385=""," ","Check Mode of Proc"))))))))</f>
        <v/>
      </c>
      <c r="F385" s="13" t="str">
        <f t="shared" si="1511"/>
        <v/>
      </c>
      <c r="G385" s="13" t="str">
        <f t="shared" si="1511"/>
        <v/>
      </c>
      <c r="H385" s="13" t="str">
        <f t="shared" si="1511"/>
        <v/>
      </c>
      <c r="I385" s="12" t="str">
        <f t="shared" ref="I385:J385" si="1512">IF($D385="Public Bidding","Date Required",IF($D385="Shopping","Date Required",IF($D385="Small Value Procurement","Date Required",IF($D385="Lease of Venue","Date Required",IF($D385="Agency to Agency","Date Required",IF($D385="Direct Contracting","Date Required",IF($D385="Emergency Cases","Date Required",IF($D385=""," ","Check Mode of Proc"))))))))</f>
        <v/>
      </c>
      <c r="J385" s="12" t="str">
        <f t="shared" si="1512"/>
        <v/>
      </c>
      <c r="K385" s="27" t="str">
        <f t="shared" si="1"/>
        <v/>
      </c>
      <c r="L385" s="12" t="str">
        <f t="shared" ref="L385:Q385" si="1513">IF($D385="Public Bidding","Date Required",IF($D385="Shopping","Date Required",IF($D385="Small Value Procurement","Date Required",IF($D385="Lease of Venue","Date Required",IF($D385="Agency to Agency","Date Required",IF($D385="Direct Contracting","Date Required",IF($D385="Emergency Cases","Date Required",IF($D385=""," ","Check Mode of Proc"))))))))</f>
        <v/>
      </c>
      <c r="M385" s="12" t="str">
        <f t="shared" si="1513"/>
        <v/>
      </c>
      <c r="N385" s="28" t="str">
        <f t="shared" si="1513"/>
        <v/>
      </c>
      <c r="O385" s="28" t="str">
        <f t="shared" si="1513"/>
        <v/>
      </c>
      <c r="P385" s="28" t="str">
        <f t="shared" si="1513"/>
        <v/>
      </c>
      <c r="Q385" s="28" t="str">
        <f t="shared" si="1513"/>
        <v/>
      </c>
      <c r="R385" s="36" t="s">
        <v>38</v>
      </c>
      <c r="S385" s="37">
        <f t="shared" si="945"/>
        <v>0</v>
      </c>
      <c r="T385" s="41"/>
      <c r="U385" s="43"/>
      <c r="V385" s="37">
        <f t="shared" si="226"/>
        <v>0</v>
      </c>
      <c r="W385" s="41"/>
      <c r="X385" s="43"/>
      <c r="Y385" s="36" t="str">
        <f t="shared" ref="Y385:AE385" si="1514">IF($D385="Public Bidding","Date Required",IF($D385="Shopping","n/a",IF($D385="Small Value Procurement","n/a",IF($D385="Lease of Venue","n/a",IF($D385="Agency to Agency","n/a",IF($D385="Direct Contracting","n/a",IF($D385="Emergency Cases","n/a","Check Mode of Proc")))))))</f>
        <v>Check Mode of Proc</v>
      </c>
      <c r="Z385" s="36" t="str">
        <f t="shared" si="1514"/>
        <v>Check Mode of Proc</v>
      </c>
      <c r="AA385" s="36" t="str">
        <f t="shared" si="1514"/>
        <v>Check Mode of Proc</v>
      </c>
      <c r="AB385" s="36" t="str">
        <f t="shared" si="1514"/>
        <v>Check Mode of Proc</v>
      </c>
      <c r="AC385" s="36" t="str">
        <f t="shared" si="1514"/>
        <v>Check Mode of Proc</v>
      </c>
      <c r="AD385" s="36" t="str">
        <f t="shared" si="1514"/>
        <v>Check Mode of Proc</v>
      </c>
      <c r="AE385" s="36" t="str">
        <f t="shared" si="1514"/>
        <v>Check Mode of Proc</v>
      </c>
      <c r="AF385" s="50"/>
      <c r="AG385" s="64"/>
      <c r="AH385" s="12"/>
      <c r="AI385" s="18"/>
      <c r="AJ385" s="12"/>
      <c r="AK385" s="78"/>
      <c r="AL385" s="78"/>
      <c r="AM385" s="78"/>
      <c r="AN385" s="79"/>
      <c r="AO385" s="78"/>
      <c r="AP385" s="78"/>
      <c r="AQ385" s="78"/>
      <c r="AR385" s="78"/>
      <c r="AS385" s="78"/>
      <c r="AT385" s="78"/>
      <c r="AU385" s="78"/>
      <c r="AV385" s="78"/>
      <c r="AW385" s="78"/>
      <c r="AX385" s="83"/>
      <c r="AY385" s="78"/>
      <c r="AZ385" s="84"/>
      <c r="BA385" s="78"/>
      <c r="BB385" s="78"/>
      <c r="BC385" s="78"/>
    </row>
    <row r="386" spans="1:55" ht="39" customHeight="1">
      <c r="A386" s="10" t="str">
        <f>IF(C386=0,"  ",VLOOKUP(C386,CODES!$A$1:$B$143,2,FALSE))</f>
        <v/>
      </c>
      <c r="B386" s="18"/>
      <c r="C386" s="12"/>
      <c r="D386" s="16"/>
      <c r="E386" s="13" t="str">
        <f t="shared" ref="E386:H386" si="1515">IF($D386="Public Bidding","Date Required",IF($D386="Shopping","n/a",IF($D386="Small Value Procurement","n/a",IF($D386="Lease of Venue","n/a",IF($D386="Agency to Agency","n/a",IF($D386="Direct Contracting","n/a",IF($D386="Emergency Cases","n/a",IF($D386=""," ","Check Mode of Proc"))))))))</f>
        <v/>
      </c>
      <c r="F386" s="13" t="str">
        <f t="shared" si="1515"/>
        <v/>
      </c>
      <c r="G386" s="13" t="str">
        <f t="shared" si="1515"/>
        <v/>
      </c>
      <c r="H386" s="13" t="str">
        <f t="shared" si="1515"/>
        <v/>
      </c>
      <c r="I386" s="12" t="str">
        <f t="shared" ref="I386:J386" si="1516">IF($D386="Public Bidding","Date Required",IF($D386="Shopping","Date Required",IF($D386="Small Value Procurement","Date Required",IF($D386="Lease of Venue","Date Required",IF($D386="Agency to Agency","Date Required",IF($D386="Direct Contracting","Date Required",IF($D386="Emergency Cases","Date Required",IF($D386=""," ","Check Mode of Proc"))))))))</f>
        <v/>
      </c>
      <c r="J386" s="12" t="str">
        <f t="shared" si="1516"/>
        <v/>
      </c>
      <c r="K386" s="27" t="str">
        <f t="shared" si="1"/>
        <v/>
      </c>
      <c r="L386" s="12" t="str">
        <f t="shared" ref="L386:Q386" si="1517">IF($D386="Public Bidding","Date Required",IF($D386="Shopping","Date Required",IF($D386="Small Value Procurement","Date Required",IF($D386="Lease of Venue","Date Required",IF($D386="Agency to Agency","Date Required",IF($D386="Direct Contracting","Date Required",IF($D386="Emergency Cases","Date Required",IF($D386=""," ","Check Mode of Proc"))))))))</f>
        <v/>
      </c>
      <c r="M386" s="12" t="str">
        <f t="shared" si="1517"/>
        <v/>
      </c>
      <c r="N386" s="28" t="str">
        <f t="shared" si="1517"/>
        <v/>
      </c>
      <c r="O386" s="28" t="str">
        <f t="shared" si="1517"/>
        <v/>
      </c>
      <c r="P386" s="28" t="str">
        <f t="shared" si="1517"/>
        <v/>
      </c>
      <c r="Q386" s="28" t="str">
        <f t="shared" si="1517"/>
        <v/>
      </c>
      <c r="R386" s="36" t="s">
        <v>38</v>
      </c>
      <c r="S386" s="37">
        <f t="shared" si="945"/>
        <v>0</v>
      </c>
      <c r="T386" s="41"/>
      <c r="U386" s="43"/>
      <c r="V386" s="37">
        <f t="shared" si="226"/>
        <v>0</v>
      </c>
      <c r="W386" s="41"/>
      <c r="X386" s="43"/>
      <c r="Y386" s="36" t="str">
        <f t="shared" ref="Y386:AE386" si="1518">IF($D386="Public Bidding","Date Required",IF($D386="Shopping","n/a",IF($D386="Small Value Procurement","n/a",IF($D386="Lease of Venue","n/a",IF($D386="Agency to Agency","n/a",IF($D386="Direct Contracting","n/a",IF($D386="Emergency Cases","n/a","Check Mode of Proc")))))))</f>
        <v>Check Mode of Proc</v>
      </c>
      <c r="Z386" s="36" t="str">
        <f t="shared" si="1518"/>
        <v>Check Mode of Proc</v>
      </c>
      <c r="AA386" s="36" t="str">
        <f t="shared" si="1518"/>
        <v>Check Mode of Proc</v>
      </c>
      <c r="AB386" s="36" t="str">
        <f t="shared" si="1518"/>
        <v>Check Mode of Proc</v>
      </c>
      <c r="AC386" s="36" t="str">
        <f t="shared" si="1518"/>
        <v>Check Mode of Proc</v>
      </c>
      <c r="AD386" s="36" t="str">
        <f t="shared" si="1518"/>
        <v>Check Mode of Proc</v>
      </c>
      <c r="AE386" s="36" t="str">
        <f t="shared" si="1518"/>
        <v>Check Mode of Proc</v>
      </c>
      <c r="AF386" s="50"/>
      <c r="AG386" s="64"/>
      <c r="AH386" s="12"/>
      <c r="AI386" s="18"/>
      <c r="AJ386" s="12"/>
      <c r="AK386" s="78"/>
      <c r="AL386" s="78"/>
      <c r="AM386" s="78"/>
      <c r="AN386" s="79"/>
      <c r="AO386" s="78"/>
      <c r="AP386" s="78"/>
      <c r="AQ386" s="78"/>
      <c r="AR386" s="78"/>
      <c r="AS386" s="78"/>
      <c r="AT386" s="78"/>
      <c r="AU386" s="78"/>
      <c r="AV386" s="78"/>
      <c r="AW386" s="78"/>
      <c r="AX386" s="83"/>
      <c r="AY386" s="78"/>
      <c r="AZ386" s="84"/>
      <c r="BA386" s="78"/>
      <c r="BB386" s="78"/>
      <c r="BC386" s="78"/>
    </row>
    <row r="387" spans="1:55" ht="39" customHeight="1">
      <c r="A387" s="10" t="str">
        <f>IF(C387=0,"  ",VLOOKUP(C387,CODES!$A$1:$B$143,2,FALSE))</f>
        <v/>
      </c>
      <c r="B387" s="18"/>
      <c r="C387" s="12"/>
      <c r="D387" s="16"/>
      <c r="E387" s="13" t="str">
        <f t="shared" ref="E387:H387" si="1519">IF($D387="Public Bidding","Date Required",IF($D387="Shopping","n/a",IF($D387="Small Value Procurement","n/a",IF($D387="Lease of Venue","n/a",IF($D387="Agency to Agency","n/a",IF($D387="Direct Contracting","n/a",IF($D387="Emergency Cases","n/a",IF($D387=""," ","Check Mode of Proc"))))))))</f>
        <v/>
      </c>
      <c r="F387" s="13" t="str">
        <f t="shared" si="1519"/>
        <v/>
      </c>
      <c r="G387" s="13" t="str">
        <f t="shared" si="1519"/>
        <v/>
      </c>
      <c r="H387" s="13" t="str">
        <f t="shared" si="1519"/>
        <v/>
      </c>
      <c r="I387" s="12" t="str">
        <f t="shared" ref="I387:J387" si="1520">IF($D387="Public Bidding","Date Required",IF($D387="Shopping","Date Required",IF($D387="Small Value Procurement","Date Required",IF($D387="Lease of Venue","Date Required",IF($D387="Agency to Agency","Date Required",IF($D387="Direct Contracting","Date Required",IF($D387="Emergency Cases","Date Required",IF($D387=""," ","Check Mode of Proc"))))))))</f>
        <v/>
      </c>
      <c r="J387" s="12" t="str">
        <f t="shared" si="1520"/>
        <v/>
      </c>
      <c r="K387" s="27" t="str">
        <f t="shared" si="1"/>
        <v/>
      </c>
      <c r="L387" s="12" t="str">
        <f t="shared" ref="L387:Q387" si="1521">IF($D387="Public Bidding","Date Required",IF($D387="Shopping","Date Required",IF($D387="Small Value Procurement","Date Required",IF($D387="Lease of Venue","Date Required",IF($D387="Agency to Agency","Date Required",IF($D387="Direct Contracting","Date Required",IF($D387="Emergency Cases","Date Required",IF($D387=""," ","Check Mode of Proc"))))))))</f>
        <v/>
      </c>
      <c r="M387" s="12" t="str">
        <f t="shared" si="1521"/>
        <v/>
      </c>
      <c r="N387" s="28" t="str">
        <f t="shared" si="1521"/>
        <v/>
      </c>
      <c r="O387" s="28" t="str">
        <f t="shared" si="1521"/>
        <v/>
      </c>
      <c r="P387" s="28" t="str">
        <f t="shared" si="1521"/>
        <v/>
      </c>
      <c r="Q387" s="28" t="str">
        <f t="shared" si="1521"/>
        <v/>
      </c>
      <c r="R387" s="36" t="s">
        <v>38</v>
      </c>
      <c r="S387" s="37">
        <f t="shared" si="945"/>
        <v>0</v>
      </c>
      <c r="T387" s="41"/>
      <c r="U387" s="43"/>
      <c r="V387" s="37">
        <f t="shared" si="226"/>
        <v>0</v>
      </c>
      <c r="W387" s="41"/>
      <c r="X387" s="43"/>
      <c r="Y387" s="36" t="str">
        <f t="shared" ref="Y387:AE387" si="1522">IF($D387="Public Bidding","Date Required",IF($D387="Shopping","n/a",IF($D387="Small Value Procurement","n/a",IF($D387="Lease of Venue","n/a",IF($D387="Agency to Agency","n/a",IF($D387="Direct Contracting","n/a",IF($D387="Emergency Cases","n/a","Check Mode of Proc")))))))</f>
        <v>Check Mode of Proc</v>
      </c>
      <c r="Z387" s="36" t="str">
        <f t="shared" si="1522"/>
        <v>Check Mode of Proc</v>
      </c>
      <c r="AA387" s="36" t="str">
        <f t="shared" si="1522"/>
        <v>Check Mode of Proc</v>
      </c>
      <c r="AB387" s="36" t="str">
        <f t="shared" si="1522"/>
        <v>Check Mode of Proc</v>
      </c>
      <c r="AC387" s="36" t="str">
        <f t="shared" si="1522"/>
        <v>Check Mode of Proc</v>
      </c>
      <c r="AD387" s="36" t="str">
        <f t="shared" si="1522"/>
        <v>Check Mode of Proc</v>
      </c>
      <c r="AE387" s="36" t="str">
        <f t="shared" si="1522"/>
        <v>Check Mode of Proc</v>
      </c>
      <c r="AF387" s="50"/>
      <c r="AG387" s="64"/>
      <c r="AH387" s="12"/>
      <c r="AI387" s="18"/>
      <c r="AJ387" s="12"/>
      <c r="AK387" s="78"/>
      <c r="AL387" s="78"/>
      <c r="AM387" s="78"/>
      <c r="AN387" s="79"/>
      <c r="AO387" s="78"/>
      <c r="AP387" s="78"/>
      <c r="AQ387" s="78"/>
      <c r="AR387" s="78"/>
      <c r="AS387" s="78"/>
      <c r="AT387" s="78"/>
      <c r="AU387" s="78"/>
      <c r="AV387" s="78"/>
      <c r="AW387" s="78"/>
      <c r="AX387" s="83"/>
      <c r="AY387" s="78"/>
      <c r="AZ387" s="84"/>
      <c r="BA387" s="78"/>
      <c r="BB387" s="78"/>
      <c r="BC387" s="78"/>
    </row>
    <row r="388" spans="1:55" ht="39" customHeight="1">
      <c r="A388" s="10" t="str">
        <f>IF(C388=0,"  ",VLOOKUP(C388,CODES!$A$1:$B$143,2,FALSE))</f>
        <v/>
      </c>
      <c r="B388" s="18"/>
      <c r="C388" s="12"/>
      <c r="D388" s="16"/>
      <c r="E388" s="13" t="str">
        <f t="shared" ref="E388:H388" si="1523">IF($D388="Public Bidding","Date Required",IF($D388="Shopping","n/a",IF($D388="Small Value Procurement","n/a",IF($D388="Lease of Venue","n/a",IF($D388="Agency to Agency","n/a",IF($D388="Direct Contracting","n/a",IF($D388="Emergency Cases","n/a",IF($D388=""," ","Check Mode of Proc"))))))))</f>
        <v/>
      </c>
      <c r="F388" s="13" t="str">
        <f t="shared" si="1523"/>
        <v/>
      </c>
      <c r="G388" s="13" t="str">
        <f t="shared" si="1523"/>
        <v/>
      </c>
      <c r="H388" s="13" t="str">
        <f t="shared" si="1523"/>
        <v/>
      </c>
      <c r="I388" s="12" t="str">
        <f t="shared" ref="I388:J388" si="1524">IF($D388="Public Bidding","Date Required",IF($D388="Shopping","Date Required",IF($D388="Small Value Procurement","Date Required",IF($D388="Lease of Venue","Date Required",IF($D388="Agency to Agency","Date Required",IF($D388="Direct Contracting","Date Required",IF($D388="Emergency Cases","Date Required",IF($D388=""," ","Check Mode of Proc"))))))))</f>
        <v/>
      </c>
      <c r="J388" s="12" t="str">
        <f t="shared" si="1524"/>
        <v/>
      </c>
      <c r="K388" s="27" t="str">
        <f t="shared" si="1"/>
        <v/>
      </c>
      <c r="L388" s="12" t="str">
        <f t="shared" ref="L388:Q388" si="1525">IF($D388="Public Bidding","Date Required",IF($D388="Shopping","Date Required",IF($D388="Small Value Procurement","Date Required",IF($D388="Lease of Venue","Date Required",IF($D388="Agency to Agency","Date Required",IF($D388="Direct Contracting","Date Required",IF($D388="Emergency Cases","Date Required",IF($D388=""," ","Check Mode of Proc"))))))))</f>
        <v/>
      </c>
      <c r="M388" s="12" t="str">
        <f t="shared" si="1525"/>
        <v/>
      </c>
      <c r="N388" s="28" t="str">
        <f t="shared" si="1525"/>
        <v/>
      </c>
      <c r="O388" s="28" t="str">
        <f t="shared" si="1525"/>
        <v/>
      </c>
      <c r="P388" s="28" t="str">
        <f t="shared" si="1525"/>
        <v/>
      </c>
      <c r="Q388" s="28" t="str">
        <f t="shared" si="1525"/>
        <v/>
      </c>
      <c r="R388" s="36" t="s">
        <v>38</v>
      </c>
      <c r="S388" s="37">
        <f t="shared" si="945"/>
        <v>0</v>
      </c>
      <c r="T388" s="41"/>
      <c r="U388" s="43"/>
      <c r="V388" s="37">
        <f t="shared" si="226"/>
        <v>0</v>
      </c>
      <c r="W388" s="41"/>
      <c r="X388" s="43"/>
      <c r="Y388" s="36" t="str">
        <f t="shared" ref="Y388:AE388" si="1526">IF($D388="Public Bidding","Date Required",IF($D388="Shopping","n/a",IF($D388="Small Value Procurement","n/a",IF($D388="Lease of Venue","n/a",IF($D388="Agency to Agency","n/a",IF($D388="Direct Contracting","n/a",IF($D388="Emergency Cases","n/a","Check Mode of Proc")))))))</f>
        <v>Check Mode of Proc</v>
      </c>
      <c r="Z388" s="36" t="str">
        <f t="shared" si="1526"/>
        <v>Check Mode of Proc</v>
      </c>
      <c r="AA388" s="36" t="str">
        <f t="shared" si="1526"/>
        <v>Check Mode of Proc</v>
      </c>
      <c r="AB388" s="36" t="str">
        <f t="shared" si="1526"/>
        <v>Check Mode of Proc</v>
      </c>
      <c r="AC388" s="36" t="str">
        <f t="shared" si="1526"/>
        <v>Check Mode of Proc</v>
      </c>
      <c r="AD388" s="36" t="str">
        <f t="shared" si="1526"/>
        <v>Check Mode of Proc</v>
      </c>
      <c r="AE388" s="36" t="str">
        <f t="shared" si="1526"/>
        <v>Check Mode of Proc</v>
      </c>
      <c r="AF388" s="50"/>
      <c r="AG388" s="64"/>
      <c r="AH388" s="12"/>
      <c r="AI388" s="18"/>
      <c r="AJ388" s="12"/>
      <c r="AK388" s="78"/>
      <c r="AL388" s="78"/>
      <c r="AM388" s="78"/>
      <c r="AN388" s="79"/>
      <c r="AO388" s="78"/>
      <c r="AP388" s="78"/>
      <c r="AQ388" s="78"/>
      <c r="AR388" s="78"/>
      <c r="AS388" s="78"/>
      <c r="AT388" s="78"/>
      <c r="AU388" s="78"/>
      <c r="AV388" s="78"/>
      <c r="AW388" s="78"/>
      <c r="AX388" s="83"/>
      <c r="AY388" s="78"/>
      <c r="AZ388" s="84"/>
      <c r="BA388" s="78"/>
      <c r="BB388" s="78"/>
      <c r="BC388" s="78"/>
    </row>
    <row r="389" spans="1:55" ht="39" customHeight="1">
      <c r="A389" s="10" t="str">
        <f>IF(C389=0,"  ",VLOOKUP(C389,CODES!$A$1:$B$143,2,FALSE))</f>
        <v/>
      </c>
      <c r="B389" s="18"/>
      <c r="C389" s="12"/>
      <c r="D389" s="16"/>
      <c r="E389" s="13" t="str">
        <f t="shared" ref="E389:H389" si="1527">IF($D389="Public Bidding","Date Required",IF($D389="Shopping","n/a",IF($D389="Small Value Procurement","n/a",IF($D389="Lease of Venue","n/a",IF($D389="Agency to Agency","n/a",IF($D389="Direct Contracting","n/a",IF($D389="Emergency Cases","n/a",IF($D389=""," ","Check Mode of Proc"))))))))</f>
        <v/>
      </c>
      <c r="F389" s="13" t="str">
        <f t="shared" si="1527"/>
        <v/>
      </c>
      <c r="G389" s="13" t="str">
        <f t="shared" si="1527"/>
        <v/>
      </c>
      <c r="H389" s="13" t="str">
        <f t="shared" si="1527"/>
        <v/>
      </c>
      <c r="I389" s="12" t="str">
        <f t="shared" ref="I389:J389" si="1528">IF($D389="Public Bidding","Date Required",IF($D389="Shopping","Date Required",IF($D389="Small Value Procurement","Date Required",IF($D389="Lease of Venue","Date Required",IF($D389="Agency to Agency","Date Required",IF($D389="Direct Contracting","Date Required",IF($D389="Emergency Cases","Date Required",IF($D389=""," ","Check Mode of Proc"))))))))</f>
        <v/>
      </c>
      <c r="J389" s="12" t="str">
        <f t="shared" si="1528"/>
        <v/>
      </c>
      <c r="K389" s="27" t="str">
        <f t="shared" si="1"/>
        <v/>
      </c>
      <c r="L389" s="12" t="str">
        <f t="shared" ref="L389:Q389" si="1529">IF($D389="Public Bidding","Date Required",IF($D389="Shopping","Date Required",IF($D389="Small Value Procurement","Date Required",IF($D389="Lease of Venue","Date Required",IF($D389="Agency to Agency","Date Required",IF($D389="Direct Contracting","Date Required",IF($D389="Emergency Cases","Date Required",IF($D389=""," ","Check Mode of Proc"))))))))</f>
        <v/>
      </c>
      <c r="M389" s="12" t="str">
        <f t="shared" si="1529"/>
        <v/>
      </c>
      <c r="N389" s="28" t="str">
        <f t="shared" si="1529"/>
        <v/>
      </c>
      <c r="O389" s="28" t="str">
        <f t="shared" si="1529"/>
        <v/>
      </c>
      <c r="P389" s="28" t="str">
        <f t="shared" si="1529"/>
        <v/>
      </c>
      <c r="Q389" s="28" t="str">
        <f t="shared" si="1529"/>
        <v/>
      </c>
      <c r="R389" s="36" t="s">
        <v>38</v>
      </c>
      <c r="S389" s="37">
        <f t="shared" si="945"/>
        <v>0</v>
      </c>
      <c r="T389" s="41"/>
      <c r="U389" s="43"/>
      <c r="V389" s="37">
        <f t="shared" si="226"/>
        <v>0</v>
      </c>
      <c r="W389" s="41"/>
      <c r="X389" s="43"/>
      <c r="Y389" s="36" t="str">
        <f t="shared" ref="Y389:AE389" si="1530">IF($D389="Public Bidding","Date Required",IF($D389="Shopping","n/a",IF($D389="Small Value Procurement","n/a",IF($D389="Lease of Venue","n/a",IF($D389="Agency to Agency","n/a",IF($D389="Direct Contracting","n/a",IF($D389="Emergency Cases","n/a","Check Mode of Proc")))))))</f>
        <v>Check Mode of Proc</v>
      </c>
      <c r="Z389" s="36" t="str">
        <f t="shared" si="1530"/>
        <v>Check Mode of Proc</v>
      </c>
      <c r="AA389" s="36" t="str">
        <f t="shared" si="1530"/>
        <v>Check Mode of Proc</v>
      </c>
      <c r="AB389" s="36" t="str">
        <f t="shared" si="1530"/>
        <v>Check Mode of Proc</v>
      </c>
      <c r="AC389" s="36" t="str">
        <f t="shared" si="1530"/>
        <v>Check Mode of Proc</v>
      </c>
      <c r="AD389" s="36" t="str">
        <f t="shared" si="1530"/>
        <v>Check Mode of Proc</v>
      </c>
      <c r="AE389" s="36" t="str">
        <f t="shared" si="1530"/>
        <v>Check Mode of Proc</v>
      </c>
      <c r="AF389" s="50"/>
      <c r="AG389" s="64"/>
      <c r="AH389" s="12"/>
      <c r="AI389" s="18"/>
      <c r="AJ389" s="12"/>
      <c r="AK389" s="78"/>
      <c r="AL389" s="78"/>
      <c r="AM389" s="78"/>
      <c r="AN389" s="79"/>
      <c r="AO389" s="78"/>
      <c r="AP389" s="78"/>
      <c r="AQ389" s="78"/>
      <c r="AR389" s="78"/>
      <c r="AS389" s="78"/>
      <c r="AT389" s="78"/>
      <c r="AU389" s="78"/>
      <c r="AV389" s="78"/>
      <c r="AW389" s="78"/>
      <c r="AX389" s="83"/>
      <c r="AY389" s="78"/>
      <c r="AZ389" s="84"/>
      <c r="BA389" s="78"/>
      <c r="BB389" s="78"/>
      <c r="BC389" s="78"/>
    </row>
    <row r="390" spans="1:55" ht="39" customHeight="1">
      <c r="A390" s="10" t="str">
        <f>IF(C390=0,"  ",VLOOKUP(C390,CODES!$A$1:$B$143,2,FALSE))</f>
        <v/>
      </c>
      <c r="B390" s="18"/>
      <c r="C390" s="12"/>
      <c r="D390" s="16"/>
      <c r="E390" s="13" t="str">
        <f t="shared" ref="E390:H390" si="1531">IF($D390="Public Bidding","Date Required",IF($D390="Shopping","n/a",IF($D390="Small Value Procurement","n/a",IF($D390="Lease of Venue","n/a",IF($D390="Agency to Agency","n/a",IF($D390="Direct Contracting","n/a",IF($D390="Emergency Cases","n/a",IF($D390=""," ","Check Mode of Proc"))))))))</f>
        <v/>
      </c>
      <c r="F390" s="13" t="str">
        <f t="shared" si="1531"/>
        <v/>
      </c>
      <c r="G390" s="13" t="str">
        <f t="shared" si="1531"/>
        <v/>
      </c>
      <c r="H390" s="13" t="str">
        <f t="shared" si="1531"/>
        <v/>
      </c>
      <c r="I390" s="12" t="str">
        <f t="shared" ref="I390:J390" si="1532">IF($D390="Public Bidding","Date Required",IF($D390="Shopping","Date Required",IF($D390="Small Value Procurement","Date Required",IF($D390="Lease of Venue","Date Required",IF($D390="Agency to Agency","Date Required",IF($D390="Direct Contracting","Date Required",IF($D390="Emergency Cases","Date Required",IF($D390=""," ","Check Mode of Proc"))))))))</f>
        <v/>
      </c>
      <c r="J390" s="12" t="str">
        <f t="shared" si="1532"/>
        <v/>
      </c>
      <c r="K390" s="27" t="str">
        <f t="shared" si="1"/>
        <v/>
      </c>
      <c r="L390" s="12" t="str">
        <f t="shared" ref="L390:Q390" si="1533">IF($D390="Public Bidding","Date Required",IF($D390="Shopping","Date Required",IF($D390="Small Value Procurement","Date Required",IF($D390="Lease of Venue","Date Required",IF($D390="Agency to Agency","Date Required",IF($D390="Direct Contracting","Date Required",IF($D390="Emergency Cases","Date Required",IF($D390=""," ","Check Mode of Proc"))))))))</f>
        <v/>
      </c>
      <c r="M390" s="12" t="str">
        <f t="shared" si="1533"/>
        <v/>
      </c>
      <c r="N390" s="28" t="str">
        <f t="shared" si="1533"/>
        <v/>
      </c>
      <c r="O390" s="28" t="str">
        <f t="shared" si="1533"/>
        <v/>
      </c>
      <c r="P390" s="28" t="str">
        <f t="shared" si="1533"/>
        <v/>
      </c>
      <c r="Q390" s="28" t="str">
        <f t="shared" si="1533"/>
        <v/>
      </c>
      <c r="R390" s="36" t="s">
        <v>38</v>
      </c>
      <c r="S390" s="37">
        <f t="shared" si="945"/>
        <v>0</v>
      </c>
      <c r="T390" s="41"/>
      <c r="U390" s="43"/>
      <c r="V390" s="37">
        <f t="shared" si="226"/>
        <v>0</v>
      </c>
      <c r="W390" s="41"/>
      <c r="X390" s="43"/>
      <c r="Y390" s="36" t="str">
        <f t="shared" ref="Y390:AE390" si="1534">IF($D390="Public Bidding","Date Required",IF($D390="Shopping","n/a",IF($D390="Small Value Procurement","n/a",IF($D390="Lease of Venue","n/a",IF($D390="Agency to Agency","n/a",IF($D390="Direct Contracting","n/a",IF($D390="Emergency Cases","n/a","Check Mode of Proc")))))))</f>
        <v>Check Mode of Proc</v>
      </c>
      <c r="Z390" s="36" t="str">
        <f t="shared" si="1534"/>
        <v>Check Mode of Proc</v>
      </c>
      <c r="AA390" s="36" t="str">
        <f t="shared" si="1534"/>
        <v>Check Mode of Proc</v>
      </c>
      <c r="AB390" s="36" t="str">
        <f t="shared" si="1534"/>
        <v>Check Mode of Proc</v>
      </c>
      <c r="AC390" s="36" t="str">
        <f t="shared" si="1534"/>
        <v>Check Mode of Proc</v>
      </c>
      <c r="AD390" s="36" t="str">
        <f t="shared" si="1534"/>
        <v>Check Mode of Proc</v>
      </c>
      <c r="AE390" s="36" t="str">
        <f t="shared" si="1534"/>
        <v>Check Mode of Proc</v>
      </c>
      <c r="AF390" s="50"/>
      <c r="AG390" s="64"/>
      <c r="AH390" s="12"/>
      <c r="AI390" s="18"/>
      <c r="AJ390" s="12"/>
      <c r="AK390" s="78"/>
      <c r="AL390" s="78"/>
      <c r="AM390" s="78"/>
      <c r="AN390" s="79"/>
      <c r="AO390" s="78"/>
      <c r="AP390" s="78"/>
      <c r="AQ390" s="78"/>
      <c r="AR390" s="78"/>
      <c r="AS390" s="78"/>
      <c r="AT390" s="78"/>
      <c r="AU390" s="78"/>
      <c r="AV390" s="78"/>
      <c r="AW390" s="78"/>
      <c r="AX390" s="83"/>
      <c r="AY390" s="78"/>
      <c r="AZ390" s="84"/>
      <c r="BA390" s="78"/>
      <c r="BB390" s="78"/>
      <c r="BC390" s="78"/>
    </row>
    <row r="391" spans="1:55" ht="39" customHeight="1">
      <c r="A391" s="10" t="str">
        <f>IF(C391=0,"  ",VLOOKUP(C391,CODES!$A$1:$B$143,2,FALSE))</f>
        <v/>
      </c>
      <c r="B391" s="18"/>
      <c r="C391" s="12"/>
      <c r="D391" s="16"/>
      <c r="E391" s="13" t="str">
        <f t="shared" ref="E391:H391" si="1535">IF($D391="Public Bidding","Date Required",IF($D391="Shopping","n/a",IF($D391="Small Value Procurement","n/a",IF($D391="Lease of Venue","n/a",IF($D391="Agency to Agency","n/a",IF($D391="Direct Contracting","n/a",IF($D391="Emergency Cases","n/a",IF($D391=""," ","Check Mode of Proc"))))))))</f>
        <v/>
      </c>
      <c r="F391" s="13" t="str">
        <f t="shared" si="1535"/>
        <v/>
      </c>
      <c r="G391" s="13" t="str">
        <f t="shared" si="1535"/>
        <v/>
      </c>
      <c r="H391" s="13" t="str">
        <f t="shared" si="1535"/>
        <v/>
      </c>
      <c r="I391" s="12" t="str">
        <f t="shared" ref="I391:J391" si="1536">IF($D391="Public Bidding","Date Required",IF($D391="Shopping","Date Required",IF($D391="Small Value Procurement","Date Required",IF($D391="Lease of Venue","Date Required",IF($D391="Agency to Agency","Date Required",IF($D391="Direct Contracting","Date Required",IF($D391="Emergency Cases","Date Required",IF($D391=""," ","Check Mode of Proc"))))))))</f>
        <v/>
      </c>
      <c r="J391" s="12" t="str">
        <f t="shared" si="1536"/>
        <v/>
      </c>
      <c r="K391" s="27" t="str">
        <f t="shared" si="1"/>
        <v/>
      </c>
      <c r="L391" s="12" t="str">
        <f t="shared" ref="L391:Q391" si="1537">IF($D391="Public Bidding","Date Required",IF($D391="Shopping","Date Required",IF($D391="Small Value Procurement","Date Required",IF($D391="Lease of Venue","Date Required",IF($D391="Agency to Agency","Date Required",IF($D391="Direct Contracting","Date Required",IF($D391="Emergency Cases","Date Required",IF($D391=""," ","Check Mode of Proc"))))))))</f>
        <v/>
      </c>
      <c r="M391" s="12" t="str">
        <f t="shared" si="1537"/>
        <v/>
      </c>
      <c r="N391" s="28" t="str">
        <f t="shared" si="1537"/>
        <v/>
      </c>
      <c r="O391" s="28" t="str">
        <f t="shared" si="1537"/>
        <v/>
      </c>
      <c r="P391" s="28" t="str">
        <f t="shared" si="1537"/>
        <v/>
      </c>
      <c r="Q391" s="28" t="str">
        <f t="shared" si="1537"/>
        <v/>
      </c>
      <c r="R391" s="36" t="s">
        <v>38</v>
      </c>
      <c r="S391" s="37">
        <f t="shared" si="945"/>
        <v>0</v>
      </c>
      <c r="T391" s="41"/>
      <c r="U391" s="43"/>
      <c r="V391" s="37">
        <f t="shared" si="226"/>
        <v>0</v>
      </c>
      <c r="W391" s="41"/>
      <c r="X391" s="43"/>
      <c r="Y391" s="36" t="str">
        <f t="shared" ref="Y391:AE391" si="1538">IF($D391="Public Bidding","Date Required",IF($D391="Shopping","n/a",IF($D391="Small Value Procurement","n/a",IF($D391="Lease of Venue","n/a",IF($D391="Agency to Agency","n/a",IF($D391="Direct Contracting","n/a",IF($D391="Emergency Cases","n/a","Check Mode of Proc")))))))</f>
        <v>Check Mode of Proc</v>
      </c>
      <c r="Z391" s="36" t="str">
        <f t="shared" si="1538"/>
        <v>Check Mode of Proc</v>
      </c>
      <c r="AA391" s="36" t="str">
        <f t="shared" si="1538"/>
        <v>Check Mode of Proc</v>
      </c>
      <c r="AB391" s="36" t="str">
        <f t="shared" si="1538"/>
        <v>Check Mode of Proc</v>
      </c>
      <c r="AC391" s="36" t="str">
        <f t="shared" si="1538"/>
        <v>Check Mode of Proc</v>
      </c>
      <c r="AD391" s="36" t="str">
        <f t="shared" si="1538"/>
        <v>Check Mode of Proc</v>
      </c>
      <c r="AE391" s="36" t="str">
        <f t="shared" si="1538"/>
        <v>Check Mode of Proc</v>
      </c>
      <c r="AF391" s="50"/>
      <c r="AG391" s="64"/>
      <c r="AH391" s="12"/>
      <c r="AI391" s="18"/>
      <c r="AJ391" s="12"/>
      <c r="AK391" s="78"/>
      <c r="AL391" s="78"/>
      <c r="AM391" s="78"/>
      <c r="AN391" s="79"/>
      <c r="AO391" s="78"/>
      <c r="AP391" s="78"/>
      <c r="AQ391" s="78"/>
      <c r="AR391" s="78"/>
      <c r="AS391" s="78"/>
      <c r="AT391" s="78"/>
      <c r="AU391" s="78"/>
      <c r="AV391" s="78"/>
      <c r="AW391" s="78"/>
      <c r="AX391" s="83"/>
      <c r="AY391" s="78"/>
      <c r="AZ391" s="84"/>
      <c r="BA391" s="78"/>
      <c r="BB391" s="78"/>
      <c r="BC391" s="78"/>
    </row>
    <row r="392" spans="1:55" ht="39" customHeight="1">
      <c r="A392" s="10" t="str">
        <f>IF(C392=0,"  ",VLOOKUP(C392,CODES!$A$1:$B$143,2,FALSE))</f>
        <v/>
      </c>
      <c r="B392" s="18"/>
      <c r="C392" s="12"/>
      <c r="D392" s="16"/>
      <c r="E392" s="13" t="str">
        <f t="shared" ref="E392:H392" si="1539">IF($D392="Public Bidding","Date Required",IF($D392="Shopping","n/a",IF($D392="Small Value Procurement","n/a",IF($D392="Lease of Venue","n/a",IF($D392="Agency to Agency","n/a",IF($D392="Direct Contracting","n/a",IF($D392="Emergency Cases","n/a",IF($D392=""," ","Check Mode of Proc"))))))))</f>
        <v/>
      </c>
      <c r="F392" s="13" t="str">
        <f t="shared" si="1539"/>
        <v/>
      </c>
      <c r="G392" s="13" t="str">
        <f t="shared" si="1539"/>
        <v/>
      </c>
      <c r="H392" s="13" t="str">
        <f t="shared" si="1539"/>
        <v/>
      </c>
      <c r="I392" s="12" t="str">
        <f t="shared" ref="I392:J392" si="1540">IF($D392="Public Bidding","Date Required",IF($D392="Shopping","Date Required",IF($D392="Small Value Procurement","Date Required",IF($D392="Lease of Venue","Date Required",IF($D392="Agency to Agency","Date Required",IF($D392="Direct Contracting","Date Required",IF($D392="Emergency Cases","Date Required",IF($D392=""," ","Check Mode of Proc"))))))))</f>
        <v/>
      </c>
      <c r="J392" s="12" t="str">
        <f t="shared" si="1540"/>
        <v/>
      </c>
      <c r="K392" s="27" t="str">
        <f t="shared" si="1"/>
        <v/>
      </c>
      <c r="L392" s="12" t="str">
        <f t="shared" ref="L392:Q392" si="1541">IF($D392="Public Bidding","Date Required",IF($D392="Shopping","Date Required",IF($D392="Small Value Procurement","Date Required",IF($D392="Lease of Venue","Date Required",IF($D392="Agency to Agency","Date Required",IF($D392="Direct Contracting","Date Required",IF($D392="Emergency Cases","Date Required",IF($D392=""," ","Check Mode of Proc"))))))))</f>
        <v/>
      </c>
      <c r="M392" s="12" t="str">
        <f t="shared" si="1541"/>
        <v/>
      </c>
      <c r="N392" s="28" t="str">
        <f t="shared" si="1541"/>
        <v/>
      </c>
      <c r="O392" s="28" t="str">
        <f t="shared" si="1541"/>
        <v/>
      </c>
      <c r="P392" s="28" t="str">
        <f t="shared" si="1541"/>
        <v/>
      </c>
      <c r="Q392" s="28" t="str">
        <f t="shared" si="1541"/>
        <v/>
      </c>
      <c r="R392" s="36" t="s">
        <v>38</v>
      </c>
      <c r="S392" s="37">
        <f t="shared" si="945"/>
        <v>0</v>
      </c>
      <c r="T392" s="41"/>
      <c r="U392" s="43"/>
      <c r="V392" s="37">
        <f t="shared" si="226"/>
        <v>0</v>
      </c>
      <c r="W392" s="41"/>
      <c r="X392" s="43"/>
      <c r="Y392" s="36" t="str">
        <f t="shared" ref="Y392:AE392" si="1542">IF($D392="Public Bidding","Date Required",IF($D392="Shopping","n/a",IF($D392="Small Value Procurement","n/a",IF($D392="Lease of Venue","n/a",IF($D392="Agency to Agency","n/a",IF($D392="Direct Contracting","n/a",IF($D392="Emergency Cases","n/a","Check Mode of Proc")))))))</f>
        <v>Check Mode of Proc</v>
      </c>
      <c r="Z392" s="36" t="str">
        <f t="shared" si="1542"/>
        <v>Check Mode of Proc</v>
      </c>
      <c r="AA392" s="36" t="str">
        <f t="shared" si="1542"/>
        <v>Check Mode of Proc</v>
      </c>
      <c r="AB392" s="36" t="str">
        <f t="shared" si="1542"/>
        <v>Check Mode of Proc</v>
      </c>
      <c r="AC392" s="36" t="str">
        <f t="shared" si="1542"/>
        <v>Check Mode of Proc</v>
      </c>
      <c r="AD392" s="36" t="str">
        <f t="shared" si="1542"/>
        <v>Check Mode of Proc</v>
      </c>
      <c r="AE392" s="36" t="str">
        <f t="shared" si="1542"/>
        <v>Check Mode of Proc</v>
      </c>
      <c r="AF392" s="50"/>
      <c r="AG392" s="64"/>
      <c r="AH392" s="12"/>
      <c r="AI392" s="18"/>
      <c r="AJ392" s="12"/>
      <c r="AK392" s="78"/>
      <c r="AL392" s="78"/>
      <c r="AM392" s="78"/>
      <c r="AN392" s="79"/>
      <c r="AO392" s="78"/>
      <c r="AP392" s="78"/>
      <c r="AQ392" s="78"/>
      <c r="AR392" s="78"/>
      <c r="AS392" s="78"/>
      <c r="AT392" s="78"/>
      <c r="AU392" s="78"/>
      <c r="AV392" s="78"/>
      <c r="AW392" s="78"/>
      <c r="AX392" s="83"/>
      <c r="AY392" s="78"/>
      <c r="AZ392" s="84"/>
      <c r="BA392" s="78"/>
      <c r="BB392" s="78"/>
      <c r="BC392" s="78"/>
    </row>
    <row r="393" spans="1:55" ht="39" customHeight="1">
      <c r="A393" s="10" t="str">
        <f>IF(C393=0,"  ",VLOOKUP(C393,CODES!$A$1:$B$143,2,FALSE))</f>
        <v/>
      </c>
      <c r="B393" s="18"/>
      <c r="C393" s="12"/>
      <c r="D393" s="16"/>
      <c r="E393" s="13" t="str">
        <f t="shared" ref="E393:H393" si="1543">IF($D393="Public Bidding","Date Required",IF($D393="Shopping","n/a",IF($D393="Small Value Procurement","n/a",IF($D393="Lease of Venue","n/a",IF($D393="Agency to Agency","n/a",IF($D393="Direct Contracting","n/a",IF($D393="Emergency Cases","n/a",IF($D393=""," ","Check Mode of Proc"))))))))</f>
        <v/>
      </c>
      <c r="F393" s="13" t="str">
        <f t="shared" si="1543"/>
        <v/>
      </c>
      <c r="G393" s="13" t="str">
        <f t="shared" si="1543"/>
        <v/>
      </c>
      <c r="H393" s="13" t="str">
        <f t="shared" si="1543"/>
        <v/>
      </c>
      <c r="I393" s="12" t="str">
        <f t="shared" ref="I393:J393" si="1544">IF($D393="Public Bidding","Date Required",IF($D393="Shopping","Date Required",IF($D393="Small Value Procurement","Date Required",IF($D393="Lease of Venue","Date Required",IF($D393="Agency to Agency","Date Required",IF($D393="Direct Contracting","Date Required",IF($D393="Emergency Cases","Date Required",IF($D393=""," ","Check Mode of Proc"))))))))</f>
        <v/>
      </c>
      <c r="J393" s="12" t="str">
        <f t="shared" si="1544"/>
        <v/>
      </c>
      <c r="K393" s="27" t="str">
        <f t="shared" si="1"/>
        <v/>
      </c>
      <c r="L393" s="12" t="str">
        <f t="shared" ref="L393:Q393" si="1545">IF($D393="Public Bidding","Date Required",IF($D393="Shopping","Date Required",IF($D393="Small Value Procurement","Date Required",IF($D393="Lease of Venue","Date Required",IF($D393="Agency to Agency","Date Required",IF($D393="Direct Contracting","Date Required",IF($D393="Emergency Cases","Date Required",IF($D393=""," ","Check Mode of Proc"))))))))</f>
        <v/>
      </c>
      <c r="M393" s="12" t="str">
        <f t="shared" si="1545"/>
        <v/>
      </c>
      <c r="N393" s="28" t="str">
        <f t="shared" si="1545"/>
        <v/>
      </c>
      <c r="O393" s="28" t="str">
        <f t="shared" si="1545"/>
        <v/>
      </c>
      <c r="P393" s="28" t="str">
        <f t="shared" si="1545"/>
        <v/>
      </c>
      <c r="Q393" s="28" t="str">
        <f t="shared" si="1545"/>
        <v/>
      </c>
      <c r="R393" s="36" t="s">
        <v>38</v>
      </c>
      <c r="S393" s="37">
        <f t="shared" si="945"/>
        <v>0</v>
      </c>
      <c r="T393" s="41"/>
      <c r="U393" s="43"/>
      <c r="V393" s="37">
        <f t="shared" si="226"/>
        <v>0</v>
      </c>
      <c r="W393" s="41"/>
      <c r="X393" s="43"/>
      <c r="Y393" s="36" t="str">
        <f t="shared" ref="Y393:AE393" si="1546">IF($D393="Public Bidding","Date Required",IF($D393="Shopping","n/a",IF($D393="Small Value Procurement","n/a",IF($D393="Lease of Venue","n/a",IF($D393="Agency to Agency","n/a",IF($D393="Direct Contracting","n/a",IF($D393="Emergency Cases","n/a","Check Mode of Proc")))))))</f>
        <v>Check Mode of Proc</v>
      </c>
      <c r="Z393" s="36" t="str">
        <f t="shared" si="1546"/>
        <v>Check Mode of Proc</v>
      </c>
      <c r="AA393" s="36" t="str">
        <f t="shared" si="1546"/>
        <v>Check Mode of Proc</v>
      </c>
      <c r="AB393" s="36" t="str">
        <f t="shared" si="1546"/>
        <v>Check Mode of Proc</v>
      </c>
      <c r="AC393" s="36" t="str">
        <f t="shared" si="1546"/>
        <v>Check Mode of Proc</v>
      </c>
      <c r="AD393" s="36" t="str">
        <f t="shared" si="1546"/>
        <v>Check Mode of Proc</v>
      </c>
      <c r="AE393" s="36" t="str">
        <f t="shared" si="1546"/>
        <v>Check Mode of Proc</v>
      </c>
      <c r="AF393" s="50"/>
      <c r="AG393" s="64"/>
      <c r="AH393" s="12"/>
      <c r="AI393" s="18"/>
      <c r="AJ393" s="12"/>
      <c r="AK393" s="78"/>
      <c r="AL393" s="78"/>
      <c r="AM393" s="78"/>
      <c r="AN393" s="79"/>
      <c r="AO393" s="78"/>
      <c r="AP393" s="78"/>
      <c r="AQ393" s="78"/>
      <c r="AR393" s="78"/>
      <c r="AS393" s="78"/>
      <c r="AT393" s="78"/>
      <c r="AU393" s="78"/>
      <c r="AV393" s="78"/>
      <c r="AW393" s="78"/>
      <c r="AX393" s="83"/>
      <c r="AY393" s="78"/>
      <c r="AZ393" s="84"/>
      <c r="BA393" s="78"/>
      <c r="BB393" s="78"/>
      <c r="BC393" s="78"/>
    </row>
    <row r="394" spans="1:55" ht="39" customHeight="1">
      <c r="A394" s="10" t="str">
        <f>IF(C394=0,"  ",VLOOKUP(C394,CODES!$A$1:$B$143,2,FALSE))</f>
        <v/>
      </c>
      <c r="B394" s="18"/>
      <c r="C394" s="12"/>
      <c r="D394" s="16"/>
      <c r="E394" s="13" t="str">
        <f t="shared" ref="E394:H394" si="1547">IF($D394="Public Bidding","Date Required",IF($D394="Shopping","n/a",IF($D394="Small Value Procurement","n/a",IF($D394="Lease of Venue","n/a",IF($D394="Agency to Agency","n/a",IF($D394="Direct Contracting","n/a",IF($D394="Emergency Cases","n/a",IF($D394=""," ","Check Mode of Proc"))))))))</f>
        <v/>
      </c>
      <c r="F394" s="13" t="str">
        <f t="shared" si="1547"/>
        <v/>
      </c>
      <c r="G394" s="13" t="str">
        <f t="shared" si="1547"/>
        <v/>
      </c>
      <c r="H394" s="13" t="str">
        <f t="shared" si="1547"/>
        <v/>
      </c>
      <c r="I394" s="12" t="str">
        <f t="shared" ref="I394:J394" si="1548">IF($D394="Public Bidding","Date Required",IF($D394="Shopping","Date Required",IF($D394="Small Value Procurement","Date Required",IF($D394="Lease of Venue","Date Required",IF($D394="Agency to Agency","Date Required",IF($D394="Direct Contracting","Date Required",IF($D394="Emergency Cases","Date Required",IF($D394=""," ","Check Mode of Proc"))))))))</f>
        <v/>
      </c>
      <c r="J394" s="12" t="str">
        <f t="shared" si="1548"/>
        <v/>
      </c>
      <c r="K394" s="27" t="str">
        <f t="shared" si="1"/>
        <v/>
      </c>
      <c r="L394" s="12" t="str">
        <f t="shared" ref="L394:Q394" si="1549">IF($D394="Public Bidding","Date Required",IF($D394="Shopping","Date Required",IF($D394="Small Value Procurement","Date Required",IF($D394="Lease of Venue","Date Required",IF($D394="Agency to Agency","Date Required",IF($D394="Direct Contracting","Date Required",IF($D394="Emergency Cases","Date Required",IF($D394=""," ","Check Mode of Proc"))))))))</f>
        <v/>
      </c>
      <c r="M394" s="12" t="str">
        <f t="shared" si="1549"/>
        <v/>
      </c>
      <c r="N394" s="28" t="str">
        <f t="shared" si="1549"/>
        <v/>
      </c>
      <c r="O394" s="28" t="str">
        <f t="shared" si="1549"/>
        <v/>
      </c>
      <c r="P394" s="28" t="str">
        <f t="shared" si="1549"/>
        <v/>
      </c>
      <c r="Q394" s="28" t="str">
        <f t="shared" si="1549"/>
        <v/>
      </c>
      <c r="R394" s="36" t="s">
        <v>38</v>
      </c>
      <c r="S394" s="37">
        <f t="shared" si="945"/>
        <v>0</v>
      </c>
      <c r="T394" s="41"/>
      <c r="U394" s="43"/>
      <c r="V394" s="37">
        <f t="shared" si="226"/>
        <v>0</v>
      </c>
      <c r="W394" s="41"/>
      <c r="X394" s="43"/>
      <c r="Y394" s="36" t="str">
        <f t="shared" ref="Y394:AE394" si="1550">IF($D394="Public Bidding","Date Required",IF($D394="Shopping","n/a",IF($D394="Small Value Procurement","n/a",IF($D394="Lease of Venue","n/a",IF($D394="Agency to Agency","n/a",IF($D394="Direct Contracting","n/a",IF($D394="Emergency Cases","n/a","Check Mode of Proc")))))))</f>
        <v>Check Mode of Proc</v>
      </c>
      <c r="Z394" s="36" t="str">
        <f t="shared" si="1550"/>
        <v>Check Mode of Proc</v>
      </c>
      <c r="AA394" s="36" t="str">
        <f t="shared" si="1550"/>
        <v>Check Mode of Proc</v>
      </c>
      <c r="AB394" s="36" t="str">
        <f t="shared" si="1550"/>
        <v>Check Mode of Proc</v>
      </c>
      <c r="AC394" s="36" t="str">
        <f t="shared" si="1550"/>
        <v>Check Mode of Proc</v>
      </c>
      <c r="AD394" s="36" t="str">
        <f t="shared" si="1550"/>
        <v>Check Mode of Proc</v>
      </c>
      <c r="AE394" s="36" t="str">
        <f t="shared" si="1550"/>
        <v>Check Mode of Proc</v>
      </c>
      <c r="AF394" s="50"/>
      <c r="AG394" s="64"/>
      <c r="AH394" s="12"/>
      <c r="AI394" s="18"/>
      <c r="AJ394" s="12"/>
      <c r="AK394" s="78"/>
      <c r="AL394" s="78"/>
      <c r="AM394" s="78"/>
      <c r="AN394" s="79"/>
      <c r="AO394" s="78"/>
      <c r="AP394" s="78"/>
      <c r="AQ394" s="78"/>
      <c r="AR394" s="78"/>
      <c r="AS394" s="78"/>
      <c r="AT394" s="78"/>
      <c r="AU394" s="78"/>
      <c r="AV394" s="78"/>
      <c r="AW394" s="78"/>
      <c r="AX394" s="83"/>
      <c r="AY394" s="78"/>
      <c r="AZ394" s="84"/>
      <c r="BA394" s="78"/>
      <c r="BB394" s="78"/>
      <c r="BC394" s="78"/>
    </row>
    <row r="395" spans="1:55" ht="48.75" customHeight="1">
      <c r="A395" s="10" t="str">
        <f>IF(C395=0,"  ",VLOOKUP(C395,CODES!$A$1:$B$143,2,FALSE))</f>
        <v/>
      </c>
      <c r="B395" s="18"/>
      <c r="C395" s="12"/>
      <c r="D395" s="16"/>
      <c r="E395" s="13" t="str">
        <f t="shared" ref="E395:H395" si="1551">IF($D395="Public Bidding","Date Required",IF($D395="Shopping","n/a",IF($D395="Small Value Procurement","n/a",IF($D395="Lease of Venue","n/a",IF($D395="Agency to Agency","n/a",IF($D395="Direct Contracting","n/a",IF($D395="Emergency Cases","n/a",IF($D395=""," ","Check Mode of Proc"))))))))</f>
        <v/>
      </c>
      <c r="F395" s="13" t="str">
        <f t="shared" si="1551"/>
        <v/>
      </c>
      <c r="G395" s="13" t="str">
        <f t="shared" si="1551"/>
        <v/>
      </c>
      <c r="H395" s="13" t="str">
        <f t="shared" si="1551"/>
        <v/>
      </c>
      <c r="I395" s="12" t="str">
        <f t="shared" ref="I395:J395" si="1552">IF($D395="Public Bidding","Date Required",IF($D395="Shopping","Date Required",IF($D395="Small Value Procurement","Date Required",IF($D395="Lease of Venue","Date Required",IF($D395="Agency to Agency","Date Required",IF($D395="Direct Contracting","Date Required",IF($D395="Emergency Cases","Date Required",IF($D395=""," ","Check Mode of Proc"))))))))</f>
        <v/>
      </c>
      <c r="J395" s="12" t="str">
        <f t="shared" si="1552"/>
        <v/>
      </c>
      <c r="K395" s="27" t="str">
        <f t="shared" si="1"/>
        <v/>
      </c>
      <c r="L395" s="12" t="str">
        <f t="shared" ref="L395:Q395" si="1553">IF($D395="Public Bidding","Date Required",IF($D395="Shopping","Date Required",IF($D395="Small Value Procurement","Date Required",IF($D395="Lease of Venue","Date Required",IF($D395="Agency to Agency","Date Required",IF($D395="Direct Contracting","Date Required",IF($D395="Emergency Cases","Date Required",IF($D395=""," ","Check Mode of Proc"))))))))</f>
        <v/>
      </c>
      <c r="M395" s="12" t="str">
        <f t="shared" si="1553"/>
        <v/>
      </c>
      <c r="N395" s="28" t="str">
        <f t="shared" si="1553"/>
        <v/>
      </c>
      <c r="O395" s="28" t="str">
        <f t="shared" si="1553"/>
        <v/>
      </c>
      <c r="P395" s="28" t="str">
        <f t="shared" si="1553"/>
        <v/>
      </c>
      <c r="Q395" s="28" t="str">
        <f t="shared" si="1553"/>
        <v/>
      </c>
      <c r="R395" s="36" t="s">
        <v>38</v>
      </c>
      <c r="S395" s="37">
        <f t="shared" si="945"/>
        <v>0</v>
      </c>
      <c r="T395" s="41"/>
      <c r="U395" s="43"/>
      <c r="V395" s="37">
        <f t="shared" si="226"/>
        <v>0</v>
      </c>
      <c r="W395" s="41"/>
      <c r="X395" s="43"/>
      <c r="Y395" s="36" t="str">
        <f t="shared" ref="Y395:AE395" si="1554">IF($D395="Public Bidding","Date Required",IF($D395="Shopping","n/a",IF($D395="Small Value Procurement","n/a",IF($D395="Lease of Venue","n/a",IF($D395="Agency to Agency","n/a",IF($D395="Direct Contracting","n/a",IF($D395="Emergency Cases","n/a","Check Mode of Proc")))))))</f>
        <v>Check Mode of Proc</v>
      </c>
      <c r="Z395" s="36" t="str">
        <f t="shared" si="1554"/>
        <v>Check Mode of Proc</v>
      </c>
      <c r="AA395" s="36" t="str">
        <f t="shared" si="1554"/>
        <v>Check Mode of Proc</v>
      </c>
      <c r="AB395" s="36" t="str">
        <f t="shared" si="1554"/>
        <v>Check Mode of Proc</v>
      </c>
      <c r="AC395" s="36" t="str">
        <f t="shared" si="1554"/>
        <v>Check Mode of Proc</v>
      </c>
      <c r="AD395" s="36" t="str">
        <f t="shared" si="1554"/>
        <v>Check Mode of Proc</v>
      </c>
      <c r="AE395" s="36" t="str">
        <f t="shared" si="1554"/>
        <v>Check Mode of Proc</v>
      </c>
      <c r="AF395" s="50"/>
      <c r="AG395" s="64"/>
      <c r="AH395" s="12"/>
      <c r="AI395" s="18"/>
      <c r="AJ395" s="12"/>
      <c r="AK395" s="78"/>
      <c r="AL395" s="78"/>
      <c r="AM395" s="78"/>
      <c r="AN395" s="79"/>
      <c r="AO395" s="78"/>
      <c r="AP395" s="78"/>
      <c r="AQ395" s="78"/>
      <c r="AR395" s="78"/>
      <c r="AS395" s="78"/>
      <c r="AT395" s="78"/>
      <c r="AU395" s="78"/>
      <c r="AV395" s="78"/>
      <c r="AW395" s="78"/>
      <c r="AX395" s="83"/>
      <c r="AY395" s="78"/>
      <c r="AZ395" s="84"/>
      <c r="BA395" s="78"/>
      <c r="BB395" s="78"/>
      <c r="BC395" s="78"/>
    </row>
    <row r="396" spans="1:55" ht="39" customHeight="1">
      <c r="A396" s="10" t="str">
        <f>IF(C396=0,"  ",VLOOKUP(C396,CODES!$A$1:$B$143,2,FALSE))</f>
        <v/>
      </c>
      <c r="B396" s="18"/>
      <c r="C396" s="12"/>
      <c r="D396" s="16"/>
      <c r="E396" s="13" t="str">
        <f t="shared" ref="E396:H396" si="1555">IF($D396="Public Bidding","Date Required",IF($D396="Shopping","n/a",IF($D396="Small Value Procurement","n/a",IF($D396="Lease of Venue","n/a",IF($D396="Agency to Agency","n/a",IF($D396="Direct Contracting","n/a",IF($D396="Emergency Cases","n/a",IF($D396=""," ","Check Mode of Proc"))))))))</f>
        <v/>
      </c>
      <c r="F396" s="13" t="str">
        <f t="shared" si="1555"/>
        <v/>
      </c>
      <c r="G396" s="13" t="str">
        <f t="shared" si="1555"/>
        <v/>
      </c>
      <c r="H396" s="13" t="str">
        <f t="shared" si="1555"/>
        <v/>
      </c>
      <c r="I396" s="12" t="str">
        <f t="shared" ref="I396:J396" si="1556">IF($D396="Public Bidding","Date Required",IF($D396="Shopping","Date Required",IF($D396="Small Value Procurement","Date Required",IF($D396="Lease of Venue","Date Required",IF($D396="Agency to Agency","Date Required",IF($D396="Direct Contracting","Date Required",IF($D396="Emergency Cases","Date Required",IF($D396=""," ","Check Mode of Proc"))))))))</f>
        <v/>
      </c>
      <c r="J396" s="12" t="str">
        <f t="shared" si="1556"/>
        <v/>
      </c>
      <c r="K396" s="27" t="str">
        <f t="shared" si="1"/>
        <v/>
      </c>
      <c r="L396" s="12" t="str">
        <f t="shared" ref="L396:Q396" si="1557">IF($D396="Public Bidding","Date Required",IF($D396="Shopping","Date Required",IF($D396="Small Value Procurement","Date Required",IF($D396="Lease of Venue","Date Required",IF($D396="Agency to Agency","Date Required",IF($D396="Direct Contracting","Date Required",IF($D396="Emergency Cases","Date Required",IF($D396=""," ","Check Mode of Proc"))))))))</f>
        <v/>
      </c>
      <c r="M396" s="12" t="str">
        <f t="shared" si="1557"/>
        <v/>
      </c>
      <c r="N396" s="28" t="str">
        <f t="shared" si="1557"/>
        <v/>
      </c>
      <c r="O396" s="28" t="str">
        <f t="shared" si="1557"/>
        <v/>
      </c>
      <c r="P396" s="28" t="str">
        <f t="shared" si="1557"/>
        <v/>
      </c>
      <c r="Q396" s="28" t="str">
        <f t="shared" si="1557"/>
        <v/>
      </c>
      <c r="R396" s="36" t="s">
        <v>38</v>
      </c>
      <c r="S396" s="37">
        <f t="shared" si="945"/>
        <v>0</v>
      </c>
      <c r="T396" s="41"/>
      <c r="U396" s="43"/>
      <c r="V396" s="37">
        <f t="shared" si="226"/>
        <v>0</v>
      </c>
      <c r="W396" s="41"/>
      <c r="X396" s="43"/>
      <c r="Y396" s="36" t="str">
        <f t="shared" ref="Y396:AE396" si="1558">IF($D396="Public Bidding","Date Required",IF($D396="Shopping","n/a",IF($D396="Small Value Procurement","n/a",IF($D396="Lease of Venue","n/a",IF($D396="Agency to Agency","n/a",IF($D396="Direct Contracting","n/a",IF($D396="Emergency Cases","n/a","Check Mode of Proc")))))))</f>
        <v>Check Mode of Proc</v>
      </c>
      <c r="Z396" s="36" t="str">
        <f t="shared" si="1558"/>
        <v>Check Mode of Proc</v>
      </c>
      <c r="AA396" s="36" t="str">
        <f t="shared" si="1558"/>
        <v>Check Mode of Proc</v>
      </c>
      <c r="AB396" s="36" t="str">
        <f t="shared" si="1558"/>
        <v>Check Mode of Proc</v>
      </c>
      <c r="AC396" s="36" t="str">
        <f t="shared" si="1558"/>
        <v>Check Mode of Proc</v>
      </c>
      <c r="AD396" s="36" t="str">
        <f t="shared" si="1558"/>
        <v>Check Mode of Proc</v>
      </c>
      <c r="AE396" s="36" t="str">
        <f t="shared" si="1558"/>
        <v>Check Mode of Proc</v>
      </c>
      <c r="AF396" s="50"/>
      <c r="AG396" s="64"/>
      <c r="AH396" s="12"/>
      <c r="AI396" s="18"/>
      <c r="AJ396" s="12"/>
      <c r="AK396" s="78"/>
      <c r="AL396" s="78"/>
      <c r="AM396" s="78"/>
      <c r="AN396" s="79"/>
      <c r="AO396" s="78"/>
      <c r="AP396" s="78"/>
      <c r="AQ396" s="78"/>
      <c r="AR396" s="78"/>
      <c r="AS396" s="78"/>
      <c r="AT396" s="78"/>
      <c r="AU396" s="78"/>
      <c r="AV396" s="78"/>
      <c r="AW396" s="78"/>
      <c r="AX396" s="83"/>
      <c r="AY396" s="78"/>
      <c r="AZ396" s="84"/>
      <c r="BA396" s="78"/>
      <c r="BB396" s="78"/>
      <c r="BC396" s="78"/>
    </row>
    <row r="397" spans="1:55" ht="47.25" customHeight="1">
      <c r="A397" s="10" t="str">
        <f>IF(C397=0,"  ",VLOOKUP(C397,CODES!$A$1:$B$143,2,FALSE))</f>
        <v/>
      </c>
      <c r="B397" s="18"/>
      <c r="C397" s="12"/>
      <c r="D397" s="16"/>
      <c r="E397" s="13" t="str">
        <f t="shared" ref="E397:H397" si="1559">IF($D397="Public Bidding","Date Required",IF($D397="Shopping","n/a",IF($D397="Small Value Procurement","n/a",IF($D397="Lease of Venue","n/a",IF($D397="Agency to Agency","n/a",IF($D397="Direct Contracting","n/a",IF($D397="Emergency Cases","n/a",IF($D397=""," ","Check Mode of Proc"))))))))</f>
        <v/>
      </c>
      <c r="F397" s="13" t="str">
        <f t="shared" si="1559"/>
        <v/>
      </c>
      <c r="G397" s="13" t="str">
        <f t="shared" si="1559"/>
        <v/>
      </c>
      <c r="H397" s="13" t="str">
        <f t="shared" si="1559"/>
        <v/>
      </c>
      <c r="I397" s="12" t="str">
        <f t="shared" ref="I397:J397" si="1560">IF($D397="Public Bidding","Date Required",IF($D397="Shopping","Date Required",IF($D397="Small Value Procurement","Date Required",IF($D397="Lease of Venue","Date Required",IF($D397="Agency to Agency","Date Required",IF($D397="Direct Contracting","Date Required",IF($D397="Emergency Cases","Date Required",IF($D397=""," ","Check Mode of Proc"))))))))</f>
        <v/>
      </c>
      <c r="J397" s="12" t="str">
        <f t="shared" si="1560"/>
        <v/>
      </c>
      <c r="K397" s="27" t="str">
        <f t="shared" si="1"/>
        <v/>
      </c>
      <c r="L397" s="12" t="str">
        <f t="shared" ref="L397:Q397" si="1561">IF($D397="Public Bidding","Date Required",IF($D397="Shopping","Date Required",IF($D397="Small Value Procurement","Date Required",IF($D397="Lease of Venue","Date Required",IF($D397="Agency to Agency","Date Required",IF($D397="Direct Contracting","Date Required",IF($D397="Emergency Cases","Date Required",IF($D397=""," ","Check Mode of Proc"))))))))</f>
        <v/>
      </c>
      <c r="M397" s="12" t="str">
        <f t="shared" si="1561"/>
        <v/>
      </c>
      <c r="N397" s="28" t="str">
        <f t="shared" si="1561"/>
        <v/>
      </c>
      <c r="O397" s="28" t="str">
        <f t="shared" si="1561"/>
        <v/>
      </c>
      <c r="P397" s="28" t="str">
        <f t="shared" si="1561"/>
        <v/>
      </c>
      <c r="Q397" s="28" t="str">
        <f t="shared" si="1561"/>
        <v/>
      </c>
      <c r="R397" s="36" t="s">
        <v>38</v>
      </c>
      <c r="S397" s="37">
        <f t="shared" si="945"/>
        <v>0</v>
      </c>
      <c r="T397" s="41"/>
      <c r="U397" s="43"/>
      <c r="V397" s="37">
        <f t="shared" si="226"/>
        <v>0</v>
      </c>
      <c r="W397" s="41"/>
      <c r="X397" s="43"/>
      <c r="Y397" s="36" t="str">
        <f t="shared" ref="Y397:AE397" si="1562">IF($D397="Public Bidding","Date Required",IF($D397="Shopping","n/a",IF($D397="Small Value Procurement","n/a",IF($D397="Lease of Venue","n/a",IF($D397="Agency to Agency","n/a",IF($D397="Direct Contracting","n/a",IF($D397="Emergency Cases","n/a","Check Mode of Proc")))))))</f>
        <v>Check Mode of Proc</v>
      </c>
      <c r="Z397" s="36" t="str">
        <f t="shared" si="1562"/>
        <v>Check Mode of Proc</v>
      </c>
      <c r="AA397" s="36" t="str">
        <f t="shared" si="1562"/>
        <v>Check Mode of Proc</v>
      </c>
      <c r="AB397" s="36" t="str">
        <f t="shared" si="1562"/>
        <v>Check Mode of Proc</v>
      </c>
      <c r="AC397" s="36" t="str">
        <f t="shared" si="1562"/>
        <v>Check Mode of Proc</v>
      </c>
      <c r="AD397" s="36" t="str">
        <f t="shared" si="1562"/>
        <v>Check Mode of Proc</v>
      </c>
      <c r="AE397" s="36" t="str">
        <f t="shared" si="1562"/>
        <v>Check Mode of Proc</v>
      </c>
      <c r="AF397" s="50"/>
      <c r="AG397" s="64"/>
      <c r="AH397" s="12"/>
      <c r="AI397" s="18"/>
      <c r="AJ397" s="12"/>
      <c r="AK397" s="78"/>
      <c r="AL397" s="78"/>
      <c r="AM397" s="78"/>
      <c r="AN397" s="79"/>
      <c r="AO397" s="78"/>
      <c r="AP397" s="78"/>
      <c r="AQ397" s="78"/>
      <c r="AR397" s="78"/>
      <c r="AS397" s="78"/>
      <c r="AT397" s="78"/>
      <c r="AU397" s="78"/>
      <c r="AV397" s="78"/>
      <c r="AW397" s="78"/>
      <c r="AX397" s="83"/>
      <c r="AY397" s="78"/>
      <c r="AZ397" s="84"/>
      <c r="BA397" s="78"/>
      <c r="BB397" s="78"/>
      <c r="BC397" s="78"/>
    </row>
    <row r="398" spans="1:55" ht="39" customHeight="1">
      <c r="A398" s="10" t="str">
        <f>IF(C398=0,"  ",VLOOKUP(C398,CODES!$A$1:$B$143,2,FALSE))</f>
        <v/>
      </c>
      <c r="B398" s="18"/>
      <c r="C398" s="12"/>
      <c r="D398" s="16"/>
      <c r="E398" s="13" t="str">
        <f t="shared" ref="E398:H398" si="1563">IF($D398="Public Bidding","Date Required",IF($D398="Shopping","n/a",IF($D398="Small Value Procurement","n/a",IF($D398="Lease of Venue","n/a",IF($D398="Agency to Agency","n/a",IF($D398="Direct Contracting","n/a",IF($D398="Emergency Cases","n/a",IF($D398=""," ","Check Mode of Proc"))))))))</f>
        <v/>
      </c>
      <c r="F398" s="13" t="str">
        <f t="shared" si="1563"/>
        <v/>
      </c>
      <c r="G398" s="13" t="str">
        <f t="shared" si="1563"/>
        <v/>
      </c>
      <c r="H398" s="13" t="str">
        <f t="shared" si="1563"/>
        <v/>
      </c>
      <c r="I398" s="12" t="str">
        <f t="shared" ref="I398:J398" si="1564">IF($D398="Public Bidding","Date Required",IF($D398="Shopping","Date Required",IF($D398="Small Value Procurement","Date Required",IF($D398="Lease of Venue","Date Required",IF($D398="Agency to Agency","Date Required",IF($D398="Direct Contracting","Date Required",IF($D398="Emergency Cases","Date Required",IF($D398=""," ","Check Mode of Proc"))))))))</f>
        <v/>
      </c>
      <c r="J398" s="12" t="str">
        <f t="shared" si="1564"/>
        <v/>
      </c>
      <c r="K398" s="27" t="str">
        <f t="shared" si="1"/>
        <v/>
      </c>
      <c r="L398" s="12" t="str">
        <f t="shared" ref="L398:Q398" si="1565">IF($D398="Public Bidding","Date Required",IF($D398="Shopping","Date Required",IF($D398="Small Value Procurement","Date Required",IF($D398="Lease of Venue","Date Required",IF($D398="Agency to Agency","Date Required",IF($D398="Direct Contracting","Date Required",IF($D398="Emergency Cases","Date Required",IF($D398=""," ","Check Mode of Proc"))))))))</f>
        <v/>
      </c>
      <c r="M398" s="12" t="str">
        <f t="shared" si="1565"/>
        <v/>
      </c>
      <c r="N398" s="28" t="str">
        <f t="shared" si="1565"/>
        <v/>
      </c>
      <c r="O398" s="28" t="str">
        <f t="shared" si="1565"/>
        <v/>
      </c>
      <c r="P398" s="28" t="str">
        <f t="shared" si="1565"/>
        <v/>
      </c>
      <c r="Q398" s="28" t="str">
        <f t="shared" si="1565"/>
        <v/>
      </c>
      <c r="R398" s="36" t="s">
        <v>38</v>
      </c>
      <c r="S398" s="37">
        <f t="shared" si="945"/>
        <v>0</v>
      </c>
      <c r="T398" s="41"/>
      <c r="U398" s="43"/>
      <c r="V398" s="37">
        <f t="shared" si="226"/>
        <v>0</v>
      </c>
      <c r="W398" s="41"/>
      <c r="X398" s="43"/>
      <c r="Y398" s="36" t="str">
        <f t="shared" ref="Y398:AE398" si="1566">IF($D398="Public Bidding","Date Required",IF($D398="Shopping","n/a",IF($D398="Small Value Procurement","n/a",IF($D398="Lease of Venue","n/a",IF($D398="Agency to Agency","n/a",IF($D398="Direct Contracting","n/a",IF($D398="Emergency Cases","n/a","Check Mode of Proc")))))))</f>
        <v>Check Mode of Proc</v>
      </c>
      <c r="Z398" s="36" t="str">
        <f t="shared" si="1566"/>
        <v>Check Mode of Proc</v>
      </c>
      <c r="AA398" s="36" t="str">
        <f t="shared" si="1566"/>
        <v>Check Mode of Proc</v>
      </c>
      <c r="AB398" s="36" t="str">
        <f t="shared" si="1566"/>
        <v>Check Mode of Proc</v>
      </c>
      <c r="AC398" s="36" t="str">
        <f t="shared" si="1566"/>
        <v>Check Mode of Proc</v>
      </c>
      <c r="AD398" s="36" t="str">
        <f t="shared" si="1566"/>
        <v>Check Mode of Proc</v>
      </c>
      <c r="AE398" s="36" t="str">
        <f t="shared" si="1566"/>
        <v>Check Mode of Proc</v>
      </c>
      <c r="AF398" s="50"/>
      <c r="AG398" s="64"/>
      <c r="AH398" s="12"/>
      <c r="AI398" s="18"/>
      <c r="AJ398" s="12"/>
      <c r="AK398" s="78"/>
      <c r="AL398" s="78"/>
      <c r="AM398" s="78"/>
      <c r="AN398" s="79"/>
      <c r="AO398" s="78"/>
      <c r="AP398" s="78"/>
      <c r="AQ398" s="78"/>
      <c r="AR398" s="78"/>
      <c r="AS398" s="78"/>
      <c r="AT398" s="78"/>
      <c r="AU398" s="78"/>
      <c r="AV398" s="78"/>
      <c r="AW398" s="78"/>
      <c r="AX398" s="83"/>
      <c r="AY398" s="78"/>
      <c r="AZ398" s="84"/>
      <c r="BA398" s="78"/>
      <c r="BB398" s="78"/>
      <c r="BC398" s="78"/>
    </row>
    <row r="399" spans="1:55" ht="39" customHeight="1">
      <c r="A399" s="10" t="str">
        <f>IF(C399=0,"  ",VLOOKUP(C399,CODES!$A$1:$B$143,2,FALSE))</f>
        <v/>
      </c>
      <c r="B399" s="18"/>
      <c r="C399" s="12"/>
      <c r="D399" s="16"/>
      <c r="E399" s="13" t="str">
        <f t="shared" ref="E399:H399" si="1567">IF($D399="Public Bidding","Date Required",IF($D399="Shopping","n/a",IF($D399="Small Value Procurement","n/a",IF($D399="Lease of Venue","n/a",IF($D399="Agency to Agency","n/a",IF($D399="Direct Contracting","n/a",IF($D399="Emergency Cases","n/a",IF($D399=""," ","Check Mode of Proc"))))))))</f>
        <v/>
      </c>
      <c r="F399" s="13" t="str">
        <f t="shared" si="1567"/>
        <v/>
      </c>
      <c r="G399" s="13" t="str">
        <f t="shared" si="1567"/>
        <v/>
      </c>
      <c r="H399" s="13" t="str">
        <f t="shared" si="1567"/>
        <v/>
      </c>
      <c r="I399" s="12" t="str">
        <f t="shared" ref="I399:J399" si="1568">IF($D399="Public Bidding","Date Required",IF($D399="Shopping","Date Required",IF($D399="Small Value Procurement","Date Required",IF($D399="Lease of Venue","Date Required",IF($D399="Agency to Agency","Date Required",IF($D399="Direct Contracting","Date Required",IF($D399="Emergency Cases","Date Required",IF($D399=""," ","Check Mode of Proc"))))))))</f>
        <v/>
      </c>
      <c r="J399" s="12" t="str">
        <f t="shared" si="1568"/>
        <v/>
      </c>
      <c r="K399" s="27" t="str">
        <f t="shared" si="1"/>
        <v/>
      </c>
      <c r="L399" s="12" t="str">
        <f t="shared" ref="L399:Q399" si="1569">IF($D399="Public Bidding","Date Required",IF($D399="Shopping","Date Required",IF($D399="Small Value Procurement","Date Required",IF($D399="Lease of Venue","Date Required",IF($D399="Agency to Agency","Date Required",IF($D399="Direct Contracting","Date Required",IF($D399="Emergency Cases","Date Required",IF($D399=""," ","Check Mode of Proc"))))))))</f>
        <v/>
      </c>
      <c r="M399" s="12" t="str">
        <f t="shared" si="1569"/>
        <v/>
      </c>
      <c r="N399" s="28" t="str">
        <f t="shared" si="1569"/>
        <v/>
      </c>
      <c r="O399" s="28" t="str">
        <f t="shared" si="1569"/>
        <v/>
      </c>
      <c r="P399" s="28" t="str">
        <f t="shared" si="1569"/>
        <v/>
      </c>
      <c r="Q399" s="28" t="str">
        <f t="shared" si="1569"/>
        <v/>
      </c>
      <c r="R399" s="36" t="s">
        <v>38</v>
      </c>
      <c r="S399" s="37">
        <f t="shared" si="945"/>
        <v>0</v>
      </c>
      <c r="T399" s="41"/>
      <c r="U399" s="43"/>
      <c r="V399" s="37">
        <f t="shared" si="226"/>
        <v>0</v>
      </c>
      <c r="W399" s="41"/>
      <c r="X399" s="43"/>
      <c r="Y399" s="36" t="str">
        <f t="shared" ref="Y399:AE399" si="1570">IF($D399="Public Bidding","Date Required",IF($D399="Shopping","n/a",IF($D399="Small Value Procurement","n/a",IF($D399="Lease of Venue","n/a",IF($D399="Agency to Agency","n/a",IF($D399="Direct Contracting","n/a",IF($D399="Emergency Cases","n/a","Check Mode of Proc")))))))</f>
        <v>Check Mode of Proc</v>
      </c>
      <c r="Z399" s="36" t="str">
        <f t="shared" si="1570"/>
        <v>Check Mode of Proc</v>
      </c>
      <c r="AA399" s="36" t="str">
        <f t="shared" si="1570"/>
        <v>Check Mode of Proc</v>
      </c>
      <c r="AB399" s="36" t="str">
        <f t="shared" si="1570"/>
        <v>Check Mode of Proc</v>
      </c>
      <c r="AC399" s="36" t="str">
        <f t="shared" si="1570"/>
        <v>Check Mode of Proc</v>
      </c>
      <c r="AD399" s="36" t="str">
        <f t="shared" si="1570"/>
        <v>Check Mode of Proc</v>
      </c>
      <c r="AE399" s="36" t="str">
        <f t="shared" si="1570"/>
        <v>Check Mode of Proc</v>
      </c>
      <c r="AF399" s="50"/>
      <c r="AG399" s="64"/>
      <c r="AH399" s="12"/>
      <c r="AI399" s="18"/>
      <c r="AJ399" s="12"/>
      <c r="AK399" s="78"/>
      <c r="AL399" s="78"/>
      <c r="AM399" s="78"/>
      <c r="AN399" s="79"/>
      <c r="AO399" s="78"/>
      <c r="AP399" s="78"/>
      <c r="AQ399" s="78"/>
      <c r="AR399" s="78"/>
      <c r="AS399" s="78"/>
      <c r="AT399" s="78"/>
      <c r="AU399" s="78"/>
      <c r="AV399" s="78"/>
      <c r="AW399" s="78"/>
      <c r="AX399" s="83"/>
      <c r="AY399" s="78"/>
      <c r="AZ399" s="84"/>
      <c r="BA399" s="78"/>
      <c r="BB399" s="78"/>
      <c r="BC399" s="78"/>
    </row>
    <row r="400" spans="1:55" ht="39" customHeight="1">
      <c r="A400" s="10" t="str">
        <f>IF(C400=0,"  ",VLOOKUP(C400,CODES!$A$1:$B$143,2,FALSE))</f>
        <v/>
      </c>
      <c r="B400" s="18"/>
      <c r="C400" s="12"/>
      <c r="D400" s="16"/>
      <c r="E400" s="13" t="str">
        <f t="shared" ref="E400:H400" si="1571">IF($D400="Public Bidding","Date Required",IF($D400="Shopping","n/a",IF($D400="Small Value Procurement","n/a",IF($D400="Lease of Venue","n/a",IF($D400="Agency to Agency","n/a",IF($D400="Direct Contracting","n/a",IF($D400="Emergency Cases","n/a",IF($D400=""," ","Check Mode of Proc"))))))))</f>
        <v/>
      </c>
      <c r="F400" s="13" t="str">
        <f t="shared" si="1571"/>
        <v/>
      </c>
      <c r="G400" s="13" t="str">
        <f t="shared" si="1571"/>
        <v/>
      </c>
      <c r="H400" s="13" t="str">
        <f t="shared" si="1571"/>
        <v/>
      </c>
      <c r="I400" s="12" t="str">
        <f t="shared" ref="I400:J400" si="1572">IF($D400="Public Bidding","Date Required",IF($D400="Shopping","Date Required",IF($D400="Small Value Procurement","Date Required",IF($D400="Lease of Venue","Date Required",IF($D400="Agency to Agency","Date Required",IF($D400="Direct Contracting","Date Required",IF($D400="Emergency Cases","Date Required",IF($D400=""," ","Check Mode of Proc"))))))))</f>
        <v/>
      </c>
      <c r="J400" s="12" t="str">
        <f t="shared" si="1572"/>
        <v/>
      </c>
      <c r="K400" s="27" t="str">
        <f t="shared" si="1"/>
        <v/>
      </c>
      <c r="L400" s="12" t="str">
        <f t="shared" ref="L400:Q400" si="1573">IF($D400="Public Bidding","Date Required",IF($D400="Shopping","Date Required",IF($D400="Small Value Procurement","Date Required",IF($D400="Lease of Venue","Date Required",IF($D400="Agency to Agency","Date Required",IF($D400="Direct Contracting","Date Required",IF($D400="Emergency Cases","Date Required",IF($D400=""," ","Check Mode of Proc"))))))))</f>
        <v/>
      </c>
      <c r="M400" s="12" t="str">
        <f t="shared" si="1573"/>
        <v/>
      </c>
      <c r="N400" s="28" t="str">
        <f t="shared" si="1573"/>
        <v/>
      </c>
      <c r="O400" s="28" t="str">
        <f t="shared" si="1573"/>
        <v/>
      </c>
      <c r="P400" s="28" t="str">
        <f t="shared" si="1573"/>
        <v/>
      </c>
      <c r="Q400" s="28" t="str">
        <f t="shared" si="1573"/>
        <v/>
      </c>
      <c r="R400" s="36" t="s">
        <v>38</v>
      </c>
      <c r="S400" s="37">
        <f t="shared" si="945"/>
        <v>0</v>
      </c>
      <c r="T400" s="41"/>
      <c r="U400" s="43"/>
      <c r="V400" s="37">
        <f t="shared" si="226"/>
        <v>0</v>
      </c>
      <c r="W400" s="41"/>
      <c r="X400" s="43"/>
      <c r="Y400" s="36" t="str">
        <f t="shared" ref="Y400:AE400" si="1574">IF($D400="Public Bidding","Date Required",IF($D400="Shopping","n/a",IF($D400="Small Value Procurement","n/a",IF($D400="Lease of Venue","n/a",IF($D400="Agency to Agency","n/a",IF($D400="Direct Contracting","n/a",IF($D400="Emergency Cases","n/a","Check Mode of Proc")))))))</f>
        <v>Check Mode of Proc</v>
      </c>
      <c r="Z400" s="36" t="str">
        <f t="shared" si="1574"/>
        <v>Check Mode of Proc</v>
      </c>
      <c r="AA400" s="36" t="str">
        <f t="shared" si="1574"/>
        <v>Check Mode of Proc</v>
      </c>
      <c r="AB400" s="36" t="str">
        <f t="shared" si="1574"/>
        <v>Check Mode of Proc</v>
      </c>
      <c r="AC400" s="36" t="str">
        <f t="shared" si="1574"/>
        <v>Check Mode of Proc</v>
      </c>
      <c r="AD400" s="36" t="str">
        <f t="shared" si="1574"/>
        <v>Check Mode of Proc</v>
      </c>
      <c r="AE400" s="36" t="str">
        <f t="shared" si="1574"/>
        <v>Check Mode of Proc</v>
      </c>
      <c r="AF400" s="50"/>
      <c r="AG400" s="64"/>
      <c r="AH400" s="12"/>
      <c r="AI400" s="18"/>
      <c r="AJ400" s="12"/>
      <c r="AK400" s="78"/>
      <c r="AL400" s="78"/>
      <c r="AM400" s="78"/>
      <c r="AN400" s="79"/>
      <c r="AO400" s="78"/>
      <c r="AP400" s="78"/>
      <c r="AQ400" s="78"/>
      <c r="AR400" s="78"/>
      <c r="AS400" s="78"/>
      <c r="AT400" s="78"/>
      <c r="AU400" s="78"/>
      <c r="AV400" s="78"/>
      <c r="AW400" s="78"/>
      <c r="AX400" s="83"/>
      <c r="AY400" s="78"/>
      <c r="AZ400" s="84"/>
      <c r="BA400" s="78"/>
      <c r="BB400" s="78"/>
      <c r="BC400" s="78"/>
    </row>
    <row r="401" spans="1:55" ht="39" customHeight="1">
      <c r="A401" s="10" t="str">
        <f>IF(C401=0,"  ",VLOOKUP(C401,CODES!$A$1:$B$143,2,FALSE))</f>
        <v/>
      </c>
      <c r="B401" s="18"/>
      <c r="C401" s="12"/>
      <c r="D401" s="16"/>
      <c r="E401" s="13" t="str">
        <f t="shared" ref="E401:H401" si="1575">IF($D401="Public Bidding","Date Required",IF($D401="Shopping","n/a",IF($D401="Small Value Procurement","n/a",IF($D401="Lease of Venue","n/a",IF($D401="Agency to Agency","n/a",IF($D401="Direct Contracting","n/a",IF($D401="Emergency Cases","n/a",IF($D401=""," ","Check Mode of Proc"))))))))</f>
        <v/>
      </c>
      <c r="F401" s="13" t="str">
        <f t="shared" si="1575"/>
        <v/>
      </c>
      <c r="G401" s="13" t="str">
        <f t="shared" si="1575"/>
        <v/>
      </c>
      <c r="H401" s="13" t="str">
        <f t="shared" si="1575"/>
        <v/>
      </c>
      <c r="I401" s="12" t="str">
        <f t="shared" ref="I401:J401" si="1576">IF($D401="Public Bidding","Date Required",IF($D401="Shopping","Date Required",IF($D401="Small Value Procurement","Date Required",IF($D401="Lease of Venue","Date Required",IF($D401="Agency to Agency","Date Required",IF($D401="Direct Contracting","Date Required",IF($D401="Emergency Cases","Date Required",IF($D401=""," ","Check Mode of Proc"))))))))</f>
        <v/>
      </c>
      <c r="J401" s="12" t="str">
        <f t="shared" si="1576"/>
        <v/>
      </c>
      <c r="K401" s="27" t="str">
        <f t="shared" si="1"/>
        <v/>
      </c>
      <c r="L401" s="12" t="str">
        <f t="shared" ref="L401:Q401" si="1577">IF($D401="Public Bidding","Date Required",IF($D401="Shopping","Date Required",IF($D401="Small Value Procurement","Date Required",IF($D401="Lease of Venue","Date Required",IF($D401="Agency to Agency","Date Required",IF($D401="Direct Contracting","Date Required",IF($D401="Emergency Cases","Date Required",IF($D401=""," ","Check Mode of Proc"))))))))</f>
        <v/>
      </c>
      <c r="M401" s="12" t="str">
        <f t="shared" si="1577"/>
        <v/>
      </c>
      <c r="N401" s="28" t="str">
        <f t="shared" si="1577"/>
        <v/>
      </c>
      <c r="O401" s="28" t="str">
        <f t="shared" si="1577"/>
        <v/>
      </c>
      <c r="P401" s="28" t="str">
        <f t="shared" si="1577"/>
        <v/>
      </c>
      <c r="Q401" s="28" t="str">
        <f t="shared" si="1577"/>
        <v/>
      </c>
      <c r="R401" s="36" t="s">
        <v>38</v>
      </c>
      <c r="S401" s="37">
        <v>401700</v>
      </c>
      <c r="T401" s="41"/>
      <c r="U401" s="43"/>
      <c r="V401" s="37">
        <f t="shared" si="226"/>
        <v>0</v>
      </c>
      <c r="W401" s="41"/>
      <c r="X401" s="43"/>
      <c r="Y401" s="36" t="str">
        <f t="shared" ref="Y401:AE401" si="1578">IF($D401="Public Bidding","Date Required",IF($D401="Shopping","n/a",IF($D401="Small Value Procurement","n/a",IF($D401="Lease of Venue","n/a",IF($D401="Agency to Agency","n/a",IF($D401="Direct Contracting","n/a",IF($D401="Emergency Cases","n/a","Check Mode of Proc")))))))</f>
        <v>Check Mode of Proc</v>
      </c>
      <c r="Z401" s="36" t="str">
        <f t="shared" si="1578"/>
        <v>Check Mode of Proc</v>
      </c>
      <c r="AA401" s="36" t="str">
        <f t="shared" si="1578"/>
        <v>Check Mode of Proc</v>
      </c>
      <c r="AB401" s="36" t="str">
        <f t="shared" si="1578"/>
        <v>Check Mode of Proc</v>
      </c>
      <c r="AC401" s="36" t="str">
        <f t="shared" si="1578"/>
        <v>Check Mode of Proc</v>
      </c>
      <c r="AD401" s="36" t="str">
        <f t="shared" si="1578"/>
        <v>Check Mode of Proc</v>
      </c>
      <c r="AE401" s="36" t="str">
        <f t="shared" si="1578"/>
        <v>Check Mode of Proc</v>
      </c>
      <c r="AF401" s="50"/>
      <c r="AG401" s="64"/>
      <c r="AH401" s="12"/>
      <c r="AI401" s="18"/>
      <c r="AJ401" s="12"/>
      <c r="AK401" s="78"/>
      <c r="AL401" s="78"/>
      <c r="AM401" s="78"/>
      <c r="AN401" s="79"/>
      <c r="AO401" s="78"/>
      <c r="AP401" s="78"/>
      <c r="AQ401" s="78"/>
      <c r="AR401" s="78"/>
      <c r="AS401" s="78"/>
      <c r="AT401" s="78"/>
      <c r="AU401" s="78"/>
      <c r="AV401" s="78"/>
      <c r="AW401" s="78"/>
      <c r="AX401" s="83"/>
      <c r="AY401" s="78"/>
      <c r="AZ401" s="84"/>
      <c r="BA401" s="78"/>
      <c r="BB401" s="78"/>
      <c r="BC401" s="78"/>
    </row>
    <row r="402" spans="1:55" ht="39" customHeight="1">
      <c r="A402" s="10" t="str">
        <f>IF(C402=0,"  ",VLOOKUP(C402,CODES!$A$1:$B$143,2,FALSE))</f>
        <v/>
      </c>
      <c r="B402" s="18"/>
      <c r="C402" s="12"/>
      <c r="D402" s="16"/>
      <c r="E402" s="13" t="str">
        <f t="shared" ref="E402:H402" si="1579">IF($D402="Public Bidding","Date Required",IF($D402="Shopping","n/a",IF($D402="Small Value Procurement","n/a",IF($D402="Lease of Venue","n/a",IF($D402="Agency to Agency","n/a",IF($D402="Direct Contracting","n/a",IF($D402="Emergency Cases","n/a",IF($D402=""," ","Check Mode of Proc"))))))))</f>
        <v/>
      </c>
      <c r="F402" s="13" t="str">
        <f t="shared" si="1579"/>
        <v/>
      </c>
      <c r="G402" s="13" t="str">
        <f t="shared" si="1579"/>
        <v/>
      </c>
      <c r="H402" s="13" t="str">
        <f t="shared" si="1579"/>
        <v/>
      </c>
      <c r="I402" s="12" t="str">
        <f t="shared" ref="I402:J402" si="1580">IF($D402="Public Bidding","Date Required",IF($D402="Shopping","Date Required",IF($D402="Small Value Procurement","Date Required",IF($D402="Lease of Venue","Date Required",IF($D402="Agency to Agency","Date Required",IF($D402="Direct Contracting","Date Required",IF($D402="Emergency Cases","Date Required",IF($D402=""," ","Check Mode of Proc"))))))))</f>
        <v/>
      </c>
      <c r="J402" s="12" t="str">
        <f t="shared" si="1580"/>
        <v/>
      </c>
      <c r="K402" s="27" t="str">
        <f t="shared" si="1"/>
        <v/>
      </c>
      <c r="L402" s="12" t="str">
        <f t="shared" ref="L402:Q402" si="1581">IF($D402="Public Bidding","Date Required",IF($D402="Shopping","Date Required",IF($D402="Small Value Procurement","Date Required",IF($D402="Lease of Venue","Date Required",IF($D402="Agency to Agency","Date Required",IF($D402="Direct Contracting","Date Required",IF($D402="Emergency Cases","Date Required",IF($D402=""," ","Check Mode of Proc"))))))))</f>
        <v/>
      </c>
      <c r="M402" s="12" t="str">
        <f t="shared" si="1581"/>
        <v/>
      </c>
      <c r="N402" s="28" t="str">
        <f t="shared" si="1581"/>
        <v/>
      </c>
      <c r="O402" s="28" t="str">
        <f t="shared" si="1581"/>
        <v/>
      </c>
      <c r="P402" s="28" t="str">
        <f t="shared" si="1581"/>
        <v/>
      </c>
      <c r="Q402" s="28" t="str">
        <f t="shared" si="1581"/>
        <v/>
      </c>
      <c r="R402" s="36" t="s">
        <v>38</v>
      </c>
      <c r="S402" s="37">
        <f t="shared" ref="S402:S441" si="1582">SUM(T402:U402)</f>
        <v>0</v>
      </c>
      <c r="T402" s="41"/>
      <c r="U402" s="43"/>
      <c r="V402" s="37">
        <f t="shared" si="226"/>
        <v>0</v>
      </c>
      <c r="W402" s="41"/>
      <c r="X402" s="43"/>
      <c r="Y402" s="36" t="str">
        <f t="shared" ref="Y402:AE402" si="1583">IF($D402="Public Bidding","Date Required",IF($D402="Shopping","n/a",IF($D402="Small Value Procurement","n/a",IF($D402="Lease of Venue","n/a",IF($D402="Agency to Agency","n/a",IF($D402="Direct Contracting","n/a",IF($D402="Emergency Cases","n/a","Check Mode of Proc")))))))</f>
        <v>Check Mode of Proc</v>
      </c>
      <c r="Z402" s="36" t="str">
        <f t="shared" si="1583"/>
        <v>Check Mode of Proc</v>
      </c>
      <c r="AA402" s="36" t="str">
        <f t="shared" si="1583"/>
        <v>Check Mode of Proc</v>
      </c>
      <c r="AB402" s="36" t="str">
        <f t="shared" si="1583"/>
        <v>Check Mode of Proc</v>
      </c>
      <c r="AC402" s="36" t="str">
        <f t="shared" si="1583"/>
        <v>Check Mode of Proc</v>
      </c>
      <c r="AD402" s="36" t="str">
        <f t="shared" si="1583"/>
        <v>Check Mode of Proc</v>
      </c>
      <c r="AE402" s="36" t="str">
        <f t="shared" si="1583"/>
        <v>Check Mode of Proc</v>
      </c>
      <c r="AF402" s="50"/>
      <c r="AG402" s="64"/>
      <c r="AH402" s="12"/>
      <c r="AI402" s="18"/>
      <c r="AJ402" s="12"/>
      <c r="AK402" s="78"/>
      <c r="AL402" s="78"/>
      <c r="AM402" s="78"/>
      <c r="AN402" s="79"/>
      <c r="AO402" s="78"/>
      <c r="AP402" s="78"/>
      <c r="AQ402" s="78"/>
      <c r="AR402" s="78"/>
      <c r="AS402" s="78"/>
      <c r="AT402" s="78"/>
      <c r="AU402" s="78"/>
      <c r="AV402" s="78"/>
      <c r="AW402" s="78"/>
      <c r="AX402" s="83"/>
      <c r="AY402" s="78"/>
      <c r="AZ402" s="84"/>
      <c r="BA402" s="78"/>
      <c r="BB402" s="78"/>
      <c r="BC402" s="78"/>
    </row>
    <row r="403" spans="1:55" ht="39" customHeight="1">
      <c r="A403" s="10" t="str">
        <f>IF(C403=0,"  ",VLOOKUP(C403,CODES!$A$1:$B$143,2,FALSE))</f>
        <v/>
      </c>
      <c r="B403" s="18"/>
      <c r="C403" s="12"/>
      <c r="D403" s="16"/>
      <c r="E403" s="13" t="str">
        <f t="shared" ref="E403:H403" si="1584">IF($D403="Public Bidding","Date Required",IF($D403="Shopping","n/a",IF($D403="Small Value Procurement","n/a",IF($D403="Lease of Venue","n/a",IF($D403="Agency to Agency","n/a",IF($D403="Direct Contracting","n/a",IF($D403="Emergency Cases","n/a",IF($D403=""," ","Check Mode of Proc"))))))))</f>
        <v/>
      </c>
      <c r="F403" s="13" t="str">
        <f t="shared" si="1584"/>
        <v/>
      </c>
      <c r="G403" s="13" t="str">
        <f t="shared" si="1584"/>
        <v/>
      </c>
      <c r="H403" s="13" t="str">
        <f t="shared" si="1584"/>
        <v/>
      </c>
      <c r="I403" s="12" t="str">
        <f t="shared" ref="I403:J403" si="1585">IF($D403="Public Bidding","Date Required",IF($D403="Shopping","Date Required",IF($D403="Small Value Procurement","Date Required",IF($D403="Lease of Venue","Date Required",IF($D403="Agency to Agency","Date Required",IF($D403="Direct Contracting","Date Required",IF($D403="Emergency Cases","Date Required",IF($D403=""," ","Check Mode of Proc"))))))))</f>
        <v/>
      </c>
      <c r="J403" s="12" t="str">
        <f t="shared" si="1585"/>
        <v/>
      </c>
      <c r="K403" s="27" t="str">
        <f t="shared" si="1"/>
        <v/>
      </c>
      <c r="L403" s="12" t="str">
        <f t="shared" ref="L403:Q403" si="1586">IF($D403="Public Bidding","Date Required",IF($D403="Shopping","Date Required",IF($D403="Small Value Procurement","Date Required",IF($D403="Lease of Venue","Date Required",IF($D403="Agency to Agency","Date Required",IF($D403="Direct Contracting","Date Required",IF($D403="Emergency Cases","Date Required",IF($D403=""," ","Check Mode of Proc"))))))))</f>
        <v/>
      </c>
      <c r="M403" s="12" t="str">
        <f t="shared" si="1586"/>
        <v/>
      </c>
      <c r="N403" s="28" t="str">
        <f t="shared" si="1586"/>
        <v/>
      </c>
      <c r="O403" s="28" t="str">
        <f t="shared" si="1586"/>
        <v/>
      </c>
      <c r="P403" s="28" t="str">
        <f t="shared" si="1586"/>
        <v/>
      </c>
      <c r="Q403" s="28" t="str">
        <f t="shared" si="1586"/>
        <v/>
      </c>
      <c r="R403" s="36" t="s">
        <v>38</v>
      </c>
      <c r="S403" s="37">
        <f t="shared" si="1582"/>
        <v>0</v>
      </c>
      <c r="T403" s="41"/>
      <c r="U403" s="43"/>
      <c r="V403" s="37">
        <f t="shared" si="226"/>
        <v>0</v>
      </c>
      <c r="W403" s="41"/>
      <c r="X403" s="43"/>
      <c r="Y403" s="36" t="str">
        <f t="shared" ref="Y403:AE403" si="1587">IF($D403="Public Bidding","Date Required",IF($D403="Shopping","n/a",IF($D403="Small Value Procurement","n/a",IF($D403="Lease of Venue","n/a",IF($D403="Agency to Agency","n/a",IF($D403="Direct Contracting","n/a",IF($D403="Emergency Cases","n/a","Check Mode of Proc")))))))</f>
        <v>Check Mode of Proc</v>
      </c>
      <c r="Z403" s="36" t="str">
        <f t="shared" si="1587"/>
        <v>Check Mode of Proc</v>
      </c>
      <c r="AA403" s="36" t="str">
        <f t="shared" si="1587"/>
        <v>Check Mode of Proc</v>
      </c>
      <c r="AB403" s="36" t="str">
        <f t="shared" si="1587"/>
        <v>Check Mode of Proc</v>
      </c>
      <c r="AC403" s="36" t="str">
        <f t="shared" si="1587"/>
        <v>Check Mode of Proc</v>
      </c>
      <c r="AD403" s="36" t="str">
        <f t="shared" si="1587"/>
        <v>Check Mode of Proc</v>
      </c>
      <c r="AE403" s="36" t="str">
        <f t="shared" si="1587"/>
        <v>Check Mode of Proc</v>
      </c>
      <c r="AF403" s="50"/>
      <c r="AG403" s="64"/>
      <c r="AH403" s="12"/>
      <c r="AI403" s="18"/>
      <c r="AJ403" s="12"/>
      <c r="AK403" s="78"/>
      <c r="AL403" s="78"/>
      <c r="AM403" s="78"/>
      <c r="AN403" s="79"/>
      <c r="AO403" s="78"/>
      <c r="AP403" s="78"/>
      <c r="AQ403" s="78"/>
      <c r="AR403" s="78"/>
      <c r="AS403" s="78"/>
      <c r="AT403" s="78"/>
      <c r="AU403" s="78"/>
      <c r="AV403" s="78"/>
      <c r="AW403" s="78"/>
      <c r="AX403" s="83"/>
      <c r="AY403" s="78"/>
      <c r="AZ403" s="84"/>
      <c r="BA403" s="78"/>
      <c r="BB403" s="78"/>
      <c r="BC403" s="78"/>
    </row>
    <row r="404" spans="1:55" ht="39" customHeight="1">
      <c r="A404" s="10" t="str">
        <f>IF(C404=0,"  ",VLOOKUP(C404,CODES!$A$1:$B$143,2,FALSE))</f>
        <v/>
      </c>
      <c r="B404" s="18"/>
      <c r="C404" s="12"/>
      <c r="D404" s="16"/>
      <c r="E404" s="13" t="str">
        <f t="shared" ref="E404:H404" si="1588">IF($D404="Public Bidding","Date Required",IF($D404="Shopping","n/a",IF($D404="Small Value Procurement","n/a",IF($D404="Lease of Venue","n/a",IF($D404="Agency to Agency","n/a",IF($D404="Direct Contracting","n/a",IF($D404="Emergency Cases","n/a",IF($D404=""," ","Check Mode of Proc"))))))))</f>
        <v/>
      </c>
      <c r="F404" s="13" t="str">
        <f t="shared" si="1588"/>
        <v/>
      </c>
      <c r="G404" s="13" t="str">
        <f t="shared" si="1588"/>
        <v/>
      </c>
      <c r="H404" s="13" t="str">
        <f t="shared" si="1588"/>
        <v/>
      </c>
      <c r="I404" s="12" t="str">
        <f t="shared" ref="I404:J404" si="1589">IF($D404="Public Bidding","Date Required",IF($D404="Shopping","Date Required",IF($D404="Small Value Procurement","Date Required",IF($D404="Lease of Venue","Date Required",IF($D404="Agency to Agency","Date Required",IF($D404="Direct Contracting","Date Required",IF($D404="Emergency Cases","Date Required",IF($D404=""," ","Check Mode of Proc"))))))))</f>
        <v/>
      </c>
      <c r="J404" s="12" t="str">
        <f t="shared" si="1589"/>
        <v/>
      </c>
      <c r="K404" s="27" t="str">
        <f t="shared" si="1"/>
        <v/>
      </c>
      <c r="L404" s="12" t="str">
        <f t="shared" ref="L404:Q404" si="1590">IF($D404="Public Bidding","Date Required",IF($D404="Shopping","Date Required",IF($D404="Small Value Procurement","Date Required",IF($D404="Lease of Venue","Date Required",IF($D404="Agency to Agency","Date Required",IF($D404="Direct Contracting","Date Required",IF($D404="Emergency Cases","Date Required",IF($D404=""," ","Check Mode of Proc"))))))))</f>
        <v/>
      </c>
      <c r="M404" s="12" t="str">
        <f t="shared" si="1590"/>
        <v/>
      </c>
      <c r="N404" s="28" t="str">
        <f t="shared" si="1590"/>
        <v/>
      </c>
      <c r="O404" s="28" t="str">
        <f t="shared" si="1590"/>
        <v/>
      </c>
      <c r="P404" s="28" t="str">
        <f t="shared" si="1590"/>
        <v/>
      </c>
      <c r="Q404" s="28" t="str">
        <f t="shared" si="1590"/>
        <v/>
      </c>
      <c r="R404" s="36" t="s">
        <v>38</v>
      </c>
      <c r="S404" s="37">
        <f t="shared" si="1582"/>
        <v>0</v>
      </c>
      <c r="T404" s="41"/>
      <c r="U404" s="43"/>
      <c r="V404" s="37">
        <f t="shared" si="226"/>
        <v>0</v>
      </c>
      <c r="W404" s="41"/>
      <c r="X404" s="43"/>
      <c r="Y404" s="36" t="str">
        <f t="shared" ref="Y404:AE404" si="1591">IF($D404="Public Bidding","Date Required",IF($D404="Shopping","n/a",IF($D404="Small Value Procurement","n/a",IF($D404="Lease of Venue","n/a",IF($D404="Agency to Agency","n/a",IF($D404="Direct Contracting","n/a",IF($D404="Emergency Cases","n/a","Check Mode of Proc")))))))</f>
        <v>Check Mode of Proc</v>
      </c>
      <c r="Z404" s="36" t="str">
        <f t="shared" si="1591"/>
        <v>Check Mode of Proc</v>
      </c>
      <c r="AA404" s="36" t="str">
        <f t="shared" si="1591"/>
        <v>Check Mode of Proc</v>
      </c>
      <c r="AB404" s="36" t="str">
        <f t="shared" si="1591"/>
        <v>Check Mode of Proc</v>
      </c>
      <c r="AC404" s="36" t="str">
        <f t="shared" si="1591"/>
        <v>Check Mode of Proc</v>
      </c>
      <c r="AD404" s="36" t="str">
        <f t="shared" si="1591"/>
        <v>Check Mode of Proc</v>
      </c>
      <c r="AE404" s="36" t="str">
        <f t="shared" si="1591"/>
        <v>Check Mode of Proc</v>
      </c>
      <c r="AF404" s="50"/>
      <c r="AG404" s="64"/>
      <c r="AH404" s="12"/>
      <c r="AI404" s="18"/>
      <c r="AJ404" s="12"/>
      <c r="AK404" s="78"/>
      <c r="AL404" s="78"/>
      <c r="AM404" s="78"/>
      <c r="AN404" s="79"/>
      <c r="AO404" s="78"/>
      <c r="AP404" s="78"/>
      <c r="AQ404" s="78"/>
      <c r="AR404" s="78"/>
      <c r="AS404" s="78"/>
      <c r="AT404" s="78"/>
      <c r="AU404" s="78"/>
      <c r="AV404" s="78"/>
      <c r="AW404" s="78"/>
      <c r="AX404" s="83"/>
      <c r="AY404" s="78"/>
      <c r="AZ404" s="84"/>
      <c r="BA404" s="78"/>
      <c r="BB404" s="78"/>
      <c r="BC404" s="78"/>
    </row>
    <row r="405" spans="1:55" ht="39" customHeight="1">
      <c r="A405" s="10" t="str">
        <f>IF(C405=0,"  ",VLOOKUP(C405,CODES!$A$1:$B$143,2,FALSE))</f>
        <v/>
      </c>
      <c r="B405" s="18"/>
      <c r="C405" s="12"/>
      <c r="D405" s="16"/>
      <c r="E405" s="13" t="str">
        <f t="shared" ref="E405:H405" si="1592">IF($D405="Public Bidding","Date Required",IF($D405="Shopping","n/a",IF($D405="Small Value Procurement","n/a",IF($D405="Lease of Venue","n/a",IF($D405="Agency to Agency","n/a",IF($D405="Direct Contracting","n/a",IF($D405="Emergency Cases","n/a",IF($D405=""," ","Check Mode of Proc"))))))))</f>
        <v/>
      </c>
      <c r="F405" s="13" t="str">
        <f t="shared" si="1592"/>
        <v/>
      </c>
      <c r="G405" s="13" t="str">
        <f t="shared" si="1592"/>
        <v/>
      </c>
      <c r="H405" s="13" t="str">
        <f t="shared" si="1592"/>
        <v/>
      </c>
      <c r="I405" s="12" t="str">
        <f t="shared" ref="I405:J405" si="1593">IF($D405="Public Bidding","Date Required",IF($D405="Shopping","Date Required",IF($D405="Small Value Procurement","Date Required",IF($D405="Lease of Venue","Date Required",IF($D405="Agency to Agency","Date Required",IF($D405="Direct Contracting","Date Required",IF($D405="Emergency Cases","Date Required",IF($D405=""," ","Check Mode of Proc"))))))))</f>
        <v/>
      </c>
      <c r="J405" s="12" t="str">
        <f t="shared" si="1593"/>
        <v/>
      </c>
      <c r="K405" s="27" t="str">
        <f t="shared" si="1"/>
        <v/>
      </c>
      <c r="L405" s="12" t="str">
        <f t="shared" ref="L405:Q405" si="1594">IF($D405="Public Bidding","Date Required",IF($D405="Shopping","Date Required",IF($D405="Small Value Procurement","Date Required",IF($D405="Lease of Venue","Date Required",IF($D405="Agency to Agency","Date Required",IF($D405="Direct Contracting","Date Required",IF($D405="Emergency Cases","Date Required",IF($D405=""," ","Check Mode of Proc"))))))))</f>
        <v/>
      </c>
      <c r="M405" s="12" t="str">
        <f t="shared" si="1594"/>
        <v/>
      </c>
      <c r="N405" s="28" t="str">
        <f t="shared" si="1594"/>
        <v/>
      </c>
      <c r="O405" s="28" t="str">
        <f t="shared" si="1594"/>
        <v/>
      </c>
      <c r="P405" s="28" t="str">
        <f t="shared" si="1594"/>
        <v/>
      </c>
      <c r="Q405" s="28" t="str">
        <f t="shared" si="1594"/>
        <v/>
      </c>
      <c r="R405" s="36" t="s">
        <v>38</v>
      </c>
      <c r="S405" s="37">
        <f t="shared" si="1582"/>
        <v>0</v>
      </c>
      <c r="T405" s="41"/>
      <c r="U405" s="43"/>
      <c r="V405" s="37">
        <f t="shared" si="226"/>
        <v>0</v>
      </c>
      <c r="W405" s="41"/>
      <c r="X405" s="43"/>
      <c r="Y405" s="36" t="str">
        <f t="shared" ref="Y405:AE405" si="1595">IF($D405="Public Bidding","Date Required",IF($D405="Shopping","n/a",IF($D405="Small Value Procurement","n/a",IF($D405="Lease of Venue","n/a",IF($D405="Agency to Agency","n/a",IF($D405="Direct Contracting","n/a",IF($D405="Emergency Cases","n/a","Check Mode of Proc")))))))</f>
        <v>Check Mode of Proc</v>
      </c>
      <c r="Z405" s="36" t="str">
        <f t="shared" si="1595"/>
        <v>Check Mode of Proc</v>
      </c>
      <c r="AA405" s="36" t="str">
        <f t="shared" si="1595"/>
        <v>Check Mode of Proc</v>
      </c>
      <c r="AB405" s="36" t="str">
        <f t="shared" si="1595"/>
        <v>Check Mode of Proc</v>
      </c>
      <c r="AC405" s="36" t="str">
        <f t="shared" si="1595"/>
        <v>Check Mode of Proc</v>
      </c>
      <c r="AD405" s="36" t="str">
        <f t="shared" si="1595"/>
        <v>Check Mode of Proc</v>
      </c>
      <c r="AE405" s="36" t="str">
        <f t="shared" si="1595"/>
        <v>Check Mode of Proc</v>
      </c>
      <c r="AF405" s="50"/>
      <c r="AG405" s="64"/>
      <c r="AH405" s="12"/>
      <c r="AI405" s="18"/>
      <c r="AJ405" s="12"/>
      <c r="AK405" s="78"/>
      <c r="AL405" s="78"/>
      <c r="AM405" s="78"/>
      <c r="AN405" s="79"/>
      <c r="AO405" s="78"/>
      <c r="AP405" s="78"/>
      <c r="AQ405" s="78"/>
      <c r="AR405" s="78"/>
      <c r="AS405" s="78"/>
      <c r="AT405" s="78"/>
      <c r="AU405" s="78"/>
      <c r="AV405" s="78"/>
      <c r="AW405" s="78"/>
      <c r="AX405" s="83"/>
      <c r="AY405" s="78"/>
      <c r="AZ405" s="84"/>
      <c r="BA405" s="78"/>
      <c r="BB405" s="78"/>
      <c r="BC405" s="78"/>
    </row>
    <row r="406" spans="1:55" ht="39" customHeight="1">
      <c r="A406" s="10" t="str">
        <f>IF(C406=0,"  ",VLOOKUP(C406,CODES!$A$1:$B$143,2,FALSE))</f>
        <v/>
      </c>
      <c r="B406" s="18"/>
      <c r="C406" s="12"/>
      <c r="D406" s="16"/>
      <c r="E406" s="13" t="str">
        <f t="shared" ref="E406:H406" si="1596">IF($D406="Public Bidding","Date Required",IF($D406="Shopping","n/a",IF($D406="Small Value Procurement","n/a",IF($D406="Lease of Venue","n/a",IF($D406="Agency to Agency","n/a",IF($D406="Direct Contracting","n/a",IF($D406="Emergency Cases","n/a",IF($D406=""," ","Check Mode of Proc"))))))))</f>
        <v/>
      </c>
      <c r="F406" s="13" t="str">
        <f t="shared" si="1596"/>
        <v/>
      </c>
      <c r="G406" s="13" t="str">
        <f t="shared" si="1596"/>
        <v/>
      </c>
      <c r="H406" s="13" t="str">
        <f t="shared" si="1596"/>
        <v/>
      </c>
      <c r="I406" s="12" t="str">
        <f t="shared" ref="I406:J406" si="1597">IF($D406="Public Bidding","Date Required",IF($D406="Shopping","Date Required",IF($D406="Small Value Procurement","Date Required",IF($D406="Lease of Venue","Date Required",IF($D406="Agency to Agency","Date Required",IF($D406="Direct Contracting","Date Required",IF($D406="Emergency Cases","Date Required",IF($D406=""," ","Check Mode of Proc"))))))))</f>
        <v/>
      </c>
      <c r="J406" s="12" t="str">
        <f t="shared" si="1597"/>
        <v/>
      </c>
      <c r="K406" s="27" t="str">
        <f t="shared" si="1"/>
        <v/>
      </c>
      <c r="L406" s="12" t="str">
        <f t="shared" ref="L406:Q406" si="1598">IF($D406="Public Bidding","Date Required",IF($D406="Shopping","Date Required",IF($D406="Small Value Procurement","Date Required",IF($D406="Lease of Venue","Date Required",IF($D406="Agency to Agency","Date Required",IF($D406="Direct Contracting","Date Required",IF($D406="Emergency Cases","Date Required",IF($D406=""," ","Check Mode of Proc"))))))))</f>
        <v/>
      </c>
      <c r="M406" s="12" t="str">
        <f t="shared" si="1598"/>
        <v/>
      </c>
      <c r="N406" s="28" t="str">
        <f t="shared" si="1598"/>
        <v/>
      </c>
      <c r="O406" s="28" t="str">
        <f t="shared" si="1598"/>
        <v/>
      </c>
      <c r="P406" s="28" t="str">
        <f t="shared" si="1598"/>
        <v/>
      </c>
      <c r="Q406" s="28" t="str">
        <f t="shared" si="1598"/>
        <v/>
      </c>
      <c r="R406" s="36" t="s">
        <v>38</v>
      </c>
      <c r="S406" s="37">
        <f t="shared" si="1582"/>
        <v>0</v>
      </c>
      <c r="T406" s="41"/>
      <c r="U406" s="43"/>
      <c r="V406" s="37">
        <f t="shared" si="226"/>
        <v>0</v>
      </c>
      <c r="W406" s="41"/>
      <c r="X406" s="43"/>
      <c r="Y406" s="36" t="str">
        <f t="shared" ref="Y406:AE406" si="1599">IF($D406="Public Bidding","Date Required",IF($D406="Shopping","n/a",IF($D406="Small Value Procurement","n/a",IF($D406="Lease of Venue","n/a",IF($D406="Agency to Agency","n/a",IF($D406="Direct Contracting","n/a",IF($D406="Emergency Cases","n/a","Check Mode of Proc")))))))</f>
        <v>Check Mode of Proc</v>
      </c>
      <c r="Z406" s="36" t="str">
        <f t="shared" si="1599"/>
        <v>Check Mode of Proc</v>
      </c>
      <c r="AA406" s="36" t="str">
        <f t="shared" si="1599"/>
        <v>Check Mode of Proc</v>
      </c>
      <c r="AB406" s="36" t="str">
        <f t="shared" si="1599"/>
        <v>Check Mode of Proc</v>
      </c>
      <c r="AC406" s="36" t="str">
        <f t="shared" si="1599"/>
        <v>Check Mode of Proc</v>
      </c>
      <c r="AD406" s="36" t="str">
        <f t="shared" si="1599"/>
        <v>Check Mode of Proc</v>
      </c>
      <c r="AE406" s="36" t="str">
        <f t="shared" si="1599"/>
        <v>Check Mode of Proc</v>
      </c>
      <c r="AF406" s="50"/>
      <c r="AG406" s="64"/>
      <c r="AH406" s="12"/>
      <c r="AI406" s="18"/>
      <c r="AJ406" s="12"/>
      <c r="AK406" s="78"/>
      <c r="AL406" s="78"/>
      <c r="AM406" s="78"/>
      <c r="AN406" s="79"/>
      <c r="AO406" s="78"/>
      <c r="AP406" s="78"/>
      <c r="AQ406" s="78"/>
      <c r="AR406" s="78"/>
      <c r="AS406" s="78"/>
      <c r="AT406" s="78"/>
      <c r="AU406" s="78"/>
      <c r="AV406" s="78"/>
      <c r="AW406" s="78"/>
      <c r="AX406" s="83"/>
      <c r="AY406" s="78"/>
      <c r="AZ406" s="84"/>
      <c r="BA406" s="78"/>
      <c r="BB406" s="78"/>
      <c r="BC406" s="78"/>
    </row>
    <row r="407" spans="1:55" ht="39" customHeight="1">
      <c r="A407" s="10" t="str">
        <f>IF(C407=0,"  ",VLOOKUP(C407,CODES!$A$1:$B$143,2,FALSE))</f>
        <v/>
      </c>
      <c r="B407" s="18"/>
      <c r="C407" s="12"/>
      <c r="D407" s="16"/>
      <c r="E407" s="13" t="str">
        <f t="shared" ref="E407:H407" si="1600">IF($D407="Public Bidding","Date Required",IF($D407="Shopping","n/a",IF($D407="Small Value Procurement","n/a",IF($D407="Lease of Venue","n/a",IF($D407="Agency to Agency","n/a",IF($D407="Direct Contracting","n/a",IF($D407="Emergency Cases","n/a",IF($D407=""," ","Check Mode of Proc"))))))))</f>
        <v/>
      </c>
      <c r="F407" s="13" t="str">
        <f t="shared" si="1600"/>
        <v/>
      </c>
      <c r="G407" s="13" t="str">
        <f t="shared" si="1600"/>
        <v/>
      </c>
      <c r="H407" s="13" t="str">
        <f t="shared" si="1600"/>
        <v/>
      </c>
      <c r="I407" s="12" t="str">
        <f t="shared" ref="I407:J407" si="1601">IF($D407="Public Bidding","Date Required",IF($D407="Shopping","Date Required",IF($D407="Small Value Procurement","Date Required",IF($D407="Lease of Venue","Date Required",IF($D407="Agency to Agency","Date Required",IF($D407="Direct Contracting","Date Required",IF($D407="Emergency Cases","Date Required",IF($D407=""," ","Check Mode of Proc"))))))))</f>
        <v/>
      </c>
      <c r="J407" s="12" t="str">
        <f t="shared" si="1601"/>
        <v/>
      </c>
      <c r="K407" s="27" t="str">
        <f t="shared" si="1"/>
        <v/>
      </c>
      <c r="L407" s="12" t="str">
        <f t="shared" ref="L407:Q407" si="1602">IF($D407="Public Bidding","Date Required",IF($D407="Shopping","Date Required",IF($D407="Small Value Procurement","Date Required",IF($D407="Lease of Venue","Date Required",IF($D407="Agency to Agency","Date Required",IF($D407="Direct Contracting","Date Required",IF($D407="Emergency Cases","Date Required",IF($D407=""," ","Check Mode of Proc"))))))))</f>
        <v/>
      </c>
      <c r="M407" s="12" t="str">
        <f t="shared" si="1602"/>
        <v/>
      </c>
      <c r="N407" s="28" t="str">
        <f t="shared" si="1602"/>
        <v/>
      </c>
      <c r="O407" s="28" t="str">
        <f t="shared" si="1602"/>
        <v/>
      </c>
      <c r="P407" s="28" t="str">
        <f t="shared" si="1602"/>
        <v/>
      </c>
      <c r="Q407" s="28" t="str">
        <f t="shared" si="1602"/>
        <v/>
      </c>
      <c r="R407" s="36" t="s">
        <v>38</v>
      </c>
      <c r="S407" s="37">
        <f t="shared" si="1582"/>
        <v>0</v>
      </c>
      <c r="T407" s="41"/>
      <c r="U407" s="43"/>
      <c r="V407" s="37">
        <f t="shared" si="226"/>
        <v>0</v>
      </c>
      <c r="W407" s="41"/>
      <c r="X407" s="43"/>
      <c r="Y407" s="36" t="str">
        <f t="shared" ref="Y407:AE407" si="1603">IF($D407="Public Bidding","Date Required",IF($D407="Shopping","n/a",IF($D407="Small Value Procurement","n/a",IF($D407="Lease of Venue","n/a",IF($D407="Agency to Agency","n/a",IF($D407="Direct Contracting","n/a",IF($D407="Emergency Cases","n/a","Check Mode of Proc")))))))</f>
        <v>Check Mode of Proc</v>
      </c>
      <c r="Z407" s="36" t="str">
        <f t="shared" si="1603"/>
        <v>Check Mode of Proc</v>
      </c>
      <c r="AA407" s="36" t="str">
        <f t="shared" si="1603"/>
        <v>Check Mode of Proc</v>
      </c>
      <c r="AB407" s="36" t="str">
        <f t="shared" si="1603"/>
        <v>Check Mode of Proc</v>
      </c>
      <c r="AC407" s="36" t="str">
        <f t="shared" si="1603"/>
        <v>Check Mode of Proc</v>
      </c>
      <c r="AD407" s="36" t="str">
        <f t="shared" si="1603"/>
        <v>Check Mode of Proc</v>
      </c>
      <c r="AE407" s="36" t="str">
        <f t="shared" si="1603"/>
        <v>Check Mode of Proc</v>
      </c>
      <c r="AF407" s="50"/>
      <c r="AG407" s="64"/>
      <c r="AH407" s="12"/>
      <c r="AI407" s="18"/>
      <c r="AJ407" s="12"/>
      <c r="AK407" s="78"/>
      <c r="AL407" s="78"/>
      <c r="AM407" s="78"/>
      <c r="AN407" s="79"/>
      <c r="AO407" s="78"/>
      <c r="AP407" s="78"/>
      <c r="AQ407" s="78"/>
      <c r="AR407" s="78"/>
      <c r="AS407" s="78"/>
      <c r="AT407" s="78"/>
      <c r="AU407" s="78"/>
      <c r="AV407" s="78"/>
      <c r="AW407" s="78"/>
      <c r="AX407" s="83"/>
      <c r="AY407" s="78"/>
      <c r="AZ407" s="84"/>
      <c r="BA407" s="78"/>
      <c r="BB407" s="78"/>
      <c r="BC407" s="78"/>
    </row>
    <row r="408" spans="1:55" ht="39" customHeight="1">
      <c r="A408" s="10" t="str">
        <f>IF(C408=0,"  ",VLOOKUP(C408,CODES!$A$1:$B$143,2,FALSE))</f>
        <v/>
      </c>
      <c r="B408" s="18"/>
      <c r="C408" s="12"/>
      <c r="D408" s="16"/>
      <c r="E408" s="13" t="str">
        <f t="shared" ref="E408:H408" si="1604">IF($D408="Public Bidding","Date Required",IF($D408="Shopping","n/a",IF($D408="Small Value Procurement","n/a",IF($D408="Lease of Venue","n/a",IF($D408="Agency to Agency","n/a",IF($D408="Direct Contracting","n/a",IF($D408="Emergency Cases","n/a",IF($D408=""," ","Check Mode of Proc"))))))))</f>
        <v/>
      </c>
      <c r="F408" s="13" t="str">
        <f t="shared" si="1604"/>
        <v/>
      </c>
      <c r="G408" s="13" t="str">
        <f t="shared" si="1604"/>
        <v/>
      </c>
      <c r="H408" s="13" t="str">
        <f t="shared" si="1604"/>
        <v/>
      </c>
      <c r="I408" s="12" t="str">
        <f t="shared" ref="I408:J408" si="1605">IF($D408="Public Bidding","Date Required",IF($D408="Shopping","Date Required",IF($D408="Small Value Procurement","Date Required",IF($D408="Lease of Venue","Date Required",IF($D408="Agency to Agency","Date Required",IF($D408="Direct Contracting","Date Required",IF($D408="Emergency Cases","Date Required",IF($D408=""," ","Check Mode of Proc"))))))))</f>
        <v/>
      </c>
      <c r="J408" s="12" t="str">
        <f t="shared" si="1605"/>
        <v/>
      </c>
      <c r="K408" s="27" t="str">
        <f t="shared" si="1"/>
        <v/>
      </c>
      <c r="L408" s="12" t="str">
        <f t="shared" ref="L408:Q408" si="1606">IF($D408="Public Bidding","Date Required",IF($D408="Shopping","Date Required",IF($D408="Small Value Procurement","Date Required",IF($D408="Lease of Venue","Date Required",IF($D408="Agency to Agency","Date Required",IF($D408="Direct Contracting","Date Required",IF($D408="Emergency Cases","Date Required",IF($D408=""," ","Check Mode of Proc"))))))))</f>
        <v/>
      </c>
      <c r="M408" s="12" t="str">
        <f t="shared" si="1606"/>
        <v/>
      </c>
      <c r="N408" s="28" t="str">
        <f t="shared" si="1606"/>
        <v/>
      </c>
      <c r="O408" s="28" t="str">
        <f t="shared" si="1606"/>
        <v/>
      </c>
      <c r="P408" s="28" t="str">
        <f t="shared" si="1606"/>
        <v/>
      </c>
      <c r="Q408" s="28" t="str">
        <f t="shared" si="1606"/>
        <v/>
      </c>
      <c r="R408" s="36" t="s">
        <v>38</v>
      </c>
      <c r="S408" s="37">
        <f t="shared" si="1582"/>
        <v>0</v>
      </c>
      <c r="T408" s="41"/>
      <c r="U408" s="43"/>
      <c r="V408" s="37">
        <f t="shared" si="226"/>
        <v>0</v>
      </c>
      <c r="W408" s="41"/>
      <c r="X408" s="43"/>
      <c r="Y408" s="36" t="str">
        <f t="shared" ref="Y408:AE408" si="1607">IF($D408="Public Bidding","Date Required",IF($D408="Shopping","n/a",IF($D408="Small Value Procurement","n/a",IF($D408="Lease of Venue","n/a",IF($D408="Agency to Agency","n/a",IF($D408="Direct Contracting","n/a",IF($D408="Emergency Cases","n/a","Check Mode of Proc")))))))</f>
        <v>Check Mode of Proc</v>
      </c>
      <c r="Z408" s="36" t="str">
        <f t="shared" si="1607"/>
        <v>Check Mode of Proc</v>
      </c>
      <c r="AA408" s="36" t="str">
        <f t="shared" si="1607"/>
        <v>Check Mode of Proc</v>
      </c>
      <c r="AB408" s="36" t="str">
        <f t="shared" si="1607"/>
        <v>Check Mode of Proc</v>
      </c>
      <c r="AC408" s="36" t="str">
        <f t="shared" si="1607"/>
        <v>Check Mode of Proc</v>
      </c>
      <c r="AD408" s="36" t="str">
        <f t="shared" si="1607"/>
        <v>Check Mode of Proc</v>
      </c>
      <c r="AE408" s="36" t="str">
        <f t="shared" si="1607"/>
        <v>Check Mode of Proc</v>
      </c>
      <c r="AF408" s="50"/>
      <c r="AG408" s="64"/>
      <c r="AH408" s="12"/>
      <c r="AI408" s="18"/>
      <c r="AJ408" s="12"/>
      <c r="AK408" s="78"/>
      <c r="AL408" s="78"/>
      <c r="AM408" s="78"/>
      <c r="AN408" s="79"/>
      <c r="AO408" s="78"/>
      <c r="AP408" s="78"/>
      <c r="AQ408" s="78"/>
      <c r="AR408" s="78"/>
      <c r="AS408" s="78"/>
      <c r="AT408" s="78"/>
      <c r="AU408" s="78"/>
      <c r="AV408" s="78"/>
      <c r="AW408" s="78"/>
      <c r="AX408" s="83"/>
      <c r="AY408" s="78"/>
      <c r="AZ408" s="84"/>
      <c r="BA408" s="78"/>
      <c r="BB408" s="78"/>
      <c r="BC408" s="78"/>
    </row>
    <row r="409" spans="1:55" ht="39" customHeight="1">
      <c r="A409" s="10" t="str">
        <f>IF(C409=0,"  ",VLOOKUP(C409,CODES!$A$1:$B$143,2,FALSE))</f>
        <v/>
      </c>
      <c r="B409" s="18"/>
      <c r="C409" s="12"/>
      <c r="D409" s="16"/>
      <c r="E409" s="13" t="str">
        <f t="shared" ref="E409:H409" si="1608">IF($D409="Public Bidding","Date Required",IF($D409="Shopping","n/a",IF($D409="Small Value Procurement","n/a",IF($D409="Lease of Venue","n/a",IF($D409="Agency to Agency","n/a",IF($D409="Direct Contracting","n/a",IF($D409="Emergency Cases","n/a",IF($D409=""," ","Check Mode of Proc"))))))))</f>
        <v/>
      </c>
      <c r="F409" s="13" t="str">
        <f t="shared" si="1608"/>
        <v/>
      </c>
      <c r="G409" s="13" t="str">
        <f t="shared" si="1608"/>
        <v/>
      </c>
      <c r="H409" s="13" t="str">
        <f t="shared" si="1608"/>
        <v/>
      </c>
      <c r="I409" s="12" t="str">
        <f t="shared" ref="I409:J409" si="1609">IF($D409="Public Bidding","Date Required",IF($D409="Shopping","Date Required",IF($D409="Small Value Procurement","Date Required",IF($D409="Lease of Venue","Date Required",IF($D409="Agency to Agency","Date Required",IF($D409="Direct Contracting","Date Required",IF($D409="Emergency Cases","Date Required",IF($D409=""," ","Check Mode of Proc"))))))))</f>
        <v/>
      </c>
      <c r="J409" s="12" t="str">
        <f t="shared" si="1609"/>
        <v/>
      </c>
      <c r="K409" s="27" t="str">
        <f t="shared" si="1"/>
        <v/>
      </c>
      <c r="L409" s="12" t="str">
        <f t="shared" ref="L409:Q409" si="1610">IF($D409="Public Bidding","Date Required",IF($D409="Shopping","Date Required",IF($D409="Small Value Procurement","Date Required",IF($D409="Lease of Venue","Date Required",IF($D409="Agency to Agency","Date Required",IF($D409="Direct Contracting","Date Required",IF($D409="Emergency Cases","Date Required",IF($D409=""," ","Check Mode of Proc"))))))))</f>
        <v/>
      </c>
      <c r="M409" s="12" t="str">
        <f t="shared" si="1610"/>
        <v/>
      </c>
      <c r="N409" s="28" t="str">
        <f t="shared" si="1610"/>
        <v/>
      </c>
      <c r="O409" s="28" t="str">
        <f t="shared" si="1610"/>
        <v/>
      </c>
      <c r="P409" s="28" t="str">
        <f t="shared" si="1610"/>
        <v/>
      </c>
      <c r="Q409" s="28" t="str">
        <f t="shared" si="1610"/>
        <v/>
      </c>
      <c r="R409" s="36" t="s">
        <v>38</v>
      </c>
      <c r="S409" s="37">
        <f t="shared" si="1582"/>
        <v>0</v>
      </c>
      <c r="T409" s="41"/>
      <c r="U409" s="43"/>
      <c r="V409" s="37">
        <f t="shared" si="226"/>
        <v>0</v>
      </c>
      <c r="W409" s="41"/>
      <c r="X409" s="43"/>
      <c r="Y409" s="36" t="str">
        <f t="shared" ref="Y409:AE409" si="1611">IF($D409="Public Bidding","Date Required",IF($D409="Shopping","n/a",IF($D409="Small Value Procurement","n/a",IF($D409="Lease of Venue","n/a",IF($D409="Agency to Agency","n/a",IF($D409="Direct Contracting","n/a",IF($D409="Emergency Cases","n/a","Check Mode of Proc")))))))</f>
        <v>Check Mode of Proc</v>
      </c>
      <c r="Z409" s="36" t="str">
        <f t="shared" si="1611"/>
        <v>Check Mode of Proc</v>
      </c>
      <c r="AA409" s="36" t="str">
        <f t="shared" si="1611"/>
        <v>Check Mode of Proc</v>
      </c>
      <c r="AB409" s="36" t="str">
        <f t="shared" si="1611"/>
        <v>Check Mode of Proc</v>
      </c>
      <c r="AC409" s="36" t="str">
        <f t="shared" si="1611"/>
        <v>Check Mode of Proc</v>
      </c>
      <c r="AD409" s="36" t="str">
        <f t="shared" si="1611"/>
        <v>Check Mode of Proc</v>
      </c>
      <c r="AE409" s="36" t="str">
        <f t="shared" si="1611"/>
        <v>Check Mode of Proc</v>
      </c>
      <c r="AF409" s="50"/>
      <c r="AG409" s="64"/>
      <c r="AH409" s="12"/>
      <c r="AI409" s="18"/>
      <c r="AJ409" s="12"/>
      <c r="AK409" s="78"/>
      <c r="AL409" s="78"/>
      <c r="AM409" s="78"/>
      <c r="AN409" s="79"/>
      <c r="AO409" s="78"/>
      <c r="AP409" s="78"/>
      <c r="AQ409" s="78"/>
      <c r="AR409" s="78"/>
      <c r="AS409" s="78"/>
      <c r="AT409" s="78"/>
      <c r="AU409" s="78"/>
      <c r="AV409" s="78"/>
      <c r="AW409" s="78"/>
      <c r="AX409" s="83"/>
      <c r="AY409" s="78"/>
      <c r="AZ409" s="84"/>
      <c r="BA409" s="78"/>
      <c r="BB409" s="78"/>
      <c r="BC409" s="78"/>
    </row>
    <row r="410" spans="1:55" ht="39" customHeight="1">
      <c r="A410" s="10" t="str">
        <f>IF(C410=0,"  ",VLOOKUP(C410,CODES!$A$1:$B$143,2,FALSE))</f>
        <v/>
      </c>
      <c r="B410" s="18"/>
      <c r="C410" s="12"/>
      <c r="D410" s="16"/>
      <c r="E410" s="13" t="str">
        <f t="shared" ref="E410:H410" si="1612">IF($D410="Public Bidding","Date Required",IF($D410="Shopping","n/a",IF($D410="Small Value Procurement","n/a",IF($D410="Lease of Venue","n/a",IF($D410="Agency to Agency","n/a",IF($D410="Direct Contracting","n/a",IF($D410="Emergency Cases","n/a",IF($D410=""," ","Check Mode of Proc"))))))))</f>
        <v/>
      </c>
      <c r="F410" s="13" t="str">
        <f t="shared" si="1612"/>
        <v/>
      </c>
      <c r="G410" s="13" t="str">
        <f t="shared" si="1612"/>
        <v/>
      </c>
      <c r="H410" s="13" t="str">
        <f t="shared" si="1612"/>
        <v/>
      </c>
      <c r="I410" s="12" t="str">
        <f t="shared" ref="I410:J410" si="1613">IF($D410="Public Bidding","Date Required",IF($D410="Shopping","Date Required",IF($D410="Small Value Procurement","Date Required",IF($D410="Lease of Venue","Date Required",IF($D410="Agency to Agency","Date Required",IF($D410="Direct Contracting","Date Required",IF($D410="Emergency Cases","Date Required",IF($D410=""," ","Check Mode of Proc"))))))))</f>
        <v/>
      </c>
      <c r="J410" s="12" t="str">
        <f t="shared" si="1613"/>
        <v/>
      </c>
      <c r="K410" s="27" t="str">
        <f t="shared" si="1"/>
        <v/>
      </c>
      <c r="L410" s="12" t="str">
        <f t="shared" ref="L410:Q410" si="1614">IF($D410="Public Bidding","Date Required",IF($D410="Shopping","Date Required",IF($D410="Small Value Procurement","Date Required",IF($D410="Lease of Venue","Date Required",IF($D410="Agency to Agency","Date Required",IF($D410="Direct Contracting","Date Required",IF($D410="Emergency Cases","Date Required",IF($D410=""," ","Check Mode of Proc"))))))))</f>
        <v/>
      </c>
      <c r="M410" s="12" t="str">
        <f t="shared" si="1614"/>
        <v/>
      </c>
      <c r="N410" s="28" t="str">
        <f t="shared" si="1614"/>
        <v/>
      </c>
      <c r="O410" s="28" t="str">
        <f t="shared" si="1614"/>
        <v/>
      </c>
      <c r="P410" s="28" t="str">
        <f t="shared" si="1614"/>
        <v/>
      </c>
      <c r="Q410" s="28" t="str">
        <f t="shared" si="1614"/>
        <v/>
      </c>
      <c r="R410" s="36" t="s">
        <v>38</v>
      </c>
      <c r="S410" s="37">
        <f t="shared" si="1582"/>
        <v>0</v>
      </c>
      <c r="T410" s="41"/>
      <c r="U410" s="43"/>
      <c r="V410" s="37">
        <f t="shared" si="226"/>
        <v>0</v>
      </c>
      <c r="W410" s="41"/>
      <c r="X410" s="43"/>
      <c r="Y410" s="36" t="str">
        <f t="shared" ref="Y410:AE410" si="1615">IF($D410="Public Bidding","Date Required",IF($D410="Shopping","n/a",IF($D410="Small Value Procurement","n/a",IF($D410="Lease of Venue","n/a",IF($D410="Agency to Agency","n/a",IF($D410="Direct Contracting","n/a",IF($D410="Emergency Cases","n/a","Check Mode of Proc")))))))</f>
        <v>Check Mode of Proc</v>
      </c>
      <c r="Z410" s="36" t="str">
        <f t="shared" si="1615"/>
        <v>Check Mode of Proc</v>
      </c>
      <c r="AA410" s="36" t="str">
        <f t="shared" si="1615"/>
        <v>Check Mode of Proc</v>
      </c>
      <c r="AB410" s="36" t="str">
        <f t="shared" si="1615"/>
        <v>Check Mode of Proc</v>
      </c>
      <c r="AC410" s="36" t="str">
        <f t="shared" si="1615"/>
        <v>Check Mode of Proc</v>
      </c>
      <c r="AD410" s="36" t="str">
        <f t="shared" si="1615"/>
        <v>Check Mode of Proc</v>
      </c>
      <c r="AE410" s="36" t="str">
        <f t="shared" si="1615"/>
        <v>Check Mode of Proc</v>
      </c>
      <c r="AF410" s="50"/>
      <c r="AG410" s="64"/>
      <c r="AH410" s="12"/>
      <c r="AI410" s="18"/>
      <c r="AJ410" s="12"/>
      <c r="AK410" s="78"/>
      <c r="AL410" s="78"/>
      <c r="AM410" s="78"/>
      <c r="AN410" s="79"/>
      <c r="AO410" s="78"/>
      <c r="AP410" s="78"/>
      <c r="AQ410" s="78"/>
      <c r="AR410" s="78"/>
      <c r="AS410" s="78"/>
      <c r="AT410" s="78"/>
      <c r="AU410" s="78"/>
      <c r="AV410" s="78"/>
      <c r="AW410" s="78"/>
      <c r="AX410" s="83"/>
      <c r="AY410" s="78"/>
      <c r="AZ410" s="84"/>
      <c r="BA410" s="78"/>
      <c r="BB410" s="78"/>
      <c r="BC410" s="78"/>
    </row>
    <row r="411" spans="1:55" ht="39" customHeight="1">
      <c r="A411" s="10" t="str">
        <f>IF(C411=0,"  ",VLOOKUP(C411,CODES!$A$1:$B$143,2,FALSE))</f>
        <v/>
      </c>
      <c r="B411" s="18"/>
      <c r="C411" s="12"/>
      <c r="D411" s="16"/>
      <c r="E411" s="13" t="str">
        <f t="shared" ref="E411:H411" si="1616">IF($D411="Public Bidding","Date Required",IF($D411="Shopping","n/a",IF($D411="Small Value Procurement","n/a",IF($D411="Lease of Venue","n/a",IF($D411="Agency to Agency","n/a",IF($D411="Direct Contracting","n/a",IF($D411="Emergency Cases","n/a",IF($D411=""," ","Check Mode of Proc"))))))))</f>
        <v/>
      </c>
      <c r="F411" s="13" t="str">
        <f t="shared" si="1616"/>
        <v/>
      </c>
      <c r="G411" s="13" t="str">
        <f t="shared" si="1616"/>
        <v/>
      </c>
      <c r="H411" s="13" t="str">
        <f t="shared" si="1616"/>
        <v/>
      </c>
      <c r="I411" s="12" t="str">
        <f t="shared" ref="I411:J411" si="1617">IF($D411="Public Bidding","Date Required",IF($D411="Shopping","Date Required",IF($D411="Small Value Procurement","Date Required",IF($D411="Lease of Venue","Date Required",IF($D411="Agency to Agency","Date Required",IF($D411="Direct Contracting","Date Required",IF($D411="Emergency Cases","Date Required",IF($D411=""," ","Check Mode of Proc"))))))))</f>
        <v/>
      </c>
      <c r="J411" s="12" t="str">
        <f t="shared" si="1617"/>
        <v/>
      </c>
      <c r="K411" s="27" t="str">
        <f t="shared" si="1"/>
        <v/>
      </c>
      <c r="L411" s="12" t="str">
        <f t="shared" ref="L411:Q411" si="1618">IF($D411="Public Bidding","Date Required",IF($D411="Shopping","Date Required",IF($D411="Small Value Procurement","Date Required",IF($D411="Lease of Venue","Date Required",IF($D411="Agency to Agency","Date Required",IF($D411="Direct Contracting","Date Required",IF($D411="Emergency Cases","Date Required",IF($D411=""," ","Check Mode of Proc"))))))))</f>
        <v/>
      </c>
      <c r="M411" s="12" t="str">
        <f t="shared" si="1618"/>
        <v/>
      </c>
      <c r="N411" s="28" t="str">
        <f t="shared" si="1618"/>
        <v/>
      </c>
      <c r="O411" s="28" t="str">
        <f t="shared" si="1618"/>
        <v/>
      </c>
      <c r="P411" s="28" t="str">
        <f t="shared" si="1618"/>
        <v/>
      </c>
      <c r="Q411" s="28" t="str">
        <f t="shared" si="1618"/>
        <v/>
      </c>
      <c r="R411" s="36" t="s">
        <v>38</v>
      </c>
      <c r="S411" s="37">
        <f t="shared" si="1582"/>
        <v>0</v>
      </c>
      <c r="T411" s="41"/>
      <c r="U411" s="43"/>
      <c r="V411" s="37">
        <f t="shared" si="226"/>
        <v>0</v>
      </c>
      <c r="W411" s="41"/>
      <c r="X411" s="43"/>
      <c r="Y411" s="36" t="str">
        <f t="shared" ref="Y411:AE411" si="1619">IF($D411="Public Bidding","Date Required",IF($D411="Shopping","n/a",IF($D411="Small Value Procurement","n/a",IF($D411="Lease of Venue","n/a",IF($D411="Agency to Agency","n/a",IF($D411="Direct Contracting","n/a",IF($D411="Emergency Cases","n/a","Check Mode of Proc")))))))</f>
        <v>Check Mode of Proc</v>
      </c>
      <c r="Z411" s="36" t="str">
        <f t="shared" si="1619"/>
        <v>Check Mode of Proc</v>
      </c>
      <c r="AA411" s="36" t="str">
        <f t="shared" si="1619"/>
        <v>Check Mode of Proc</v>
      </c>
      <c r="AB411" s="36" t="str">
        <f t="shared" si="1619"/>
        <v>Check Mode of Proc</v>
      </c>
      <c r="AC411" s="36" t="str">
        <f t="shared" si="1619"/>
        <v>Check Mode of Proc</v>
      </c>
      <c r="AD411" s="36" t="str">
        <f t="shared" si="1619"/>
        <v>Check Mode of Proc</v>
      </c>
      <c r="AE411" s="36" t="str">
        <f t="shared" si="1619"/>
        <v>Check Mode of Proc</v>
      </c>
      <c r="AF411" s="50"/>
      <c r="AG411" s="64"/>
      <c r="AH411" s="12"/>
      <c r="AI411" s="18"/>
      <c r="AJ411" s="12"/>
      <c r="AK411" s="78"/>
      <c r="AL411" s="78"/>
      <c r="AM411" s="78"/>
      <c r="AN411" s="79"/>
      <c r="AO411" s="78"/>
      <c r="AP411" s="78"/>
      <c r="AQ411" s="78"/>
      <c r="AR411" s="78"/>
      <c r="AS411" s="78"/>
      <c r="AT411" s="78"/>
      <c r="AU411" s="78"/>
      <c r="AV411" s="78"/>
      <c r="AW411" s="78"/>
      <c r="AX411" s="83"/>
      <c r="AY411" s="78"/>
      <c r="AZ411" s="84"/>
      <c r="BA411" s="78"/>
      <c r="BB411" s="78"/>
      <c r="BC411" s="78"/>
    </row>
    <row r="412" spans="1:55" ht="39" customHeight="1">
      <c r="A412" s="10" t="str">
        <f>IF(C412=0,"  ",VLOOKUP(C412,CODES!$A$1:$B$143,2,FALSE))</f>
        <v/>
      </c>
      <c r="B412" s="18"/>
      <c r="C412" s="12"/>
      <c r="D412" s="16"/>
      <c r="E412" s="13" t="str">
        <f t="shared" ref="E412:H412" si="1620">IF($D412="Public Bidding","Date Required",IF($D412="Shopping","n/a",IF($D412="Small Value Procurement","n/a",IF($D412="Lease of Venue","n/a",IF($D412="Agency to Agency","n/a",IF($D412="Direct Contracting","n/a",IF($D412="Emergency Cases","n/a",IF($D412=""," ","Check Mode of Proc"))))))))</f>
        <v/>
      </c>
      <c r="F412" s="13" t="str">
        <f t="shared" si="1620"/>
        <v/>
      </c>
      <c r="G412" s="13" t="str">
        <f t="shared" si="1620"/>
        <v/>
      </c>
      <c r="H412" s="13" t="str">
        <f t="shared" si="1620"/>
        <v/>
      </c>
      <c r="I412" s="12" t="str">
        <f t="shared" ref="I412:J412" si="1621">IF($D412="Public Bidding","Date Required",IF($D412="Shopping","Date Required",IF($D412="Small Value Procurement","Date Required",IF($D412="Lease of Venue","Date Required",IF($D412="Agency to Agency","Date Required",IF($D412="Direct Contracting","Date Required",IF($D412="Emergency Cases","Date Required",IF($D412=""," ","Check Mode of Proc"))))))))</f>
        <v/>
      </c>
      <c r="J412" s="12" t="str">
        <f t="shared" si="1621"/>
        <v/>
      </c>
      <c r="K412" s="27" t="str">
        <f t="shared" si="1"/>
        <v/>
      </c>
      <c r="L412" s="12" t="str">
        <f t="shared" ref="L412:Q412" si="1622">IF($D412="Public Bidding","Date Required",IF($D412="Shopping","Date Required",IF($D412="Small Value Procurement","Date Required",IF($D412="Lease of Venue","Date Required",IF($D412="Agency to Agency","Date Required",IF($D412="Direct Contracting","Date Required",IF($D412="Emergency Cases","Date Required",IF($D412=""," ","Check Mode of Proc"))))))))</f>
        <v/>
      </c>
      <c r="M412" s="12" t="str">
        <f t="shared" si="1622"/>
        <v/>
      </c>
      <c r="N412" s="28" t="str">
        <f t="shared" si="1622"/>
        <v/>
      </c>
      <c r="O412" s="28" t="str">
        <f t="shared" si="1622"/>
        <v/>
      </c>
      <c r="P412" s="28" t="str">
        <f t="shared" si="1622"/>
        <v/>
      </c>
      <c r="Q412" s="28" t="str">
        <f t="shared" si="1622"/>
        <v/>
      </c>
      <c r="R412" s="36" t="s">
        <v>38</v>
      </c>
      <c r="S412" s="37">
        <f t="shared" si="1582"/>
        <v>0</v>
      </c>
      <c r="T412" s="41"/>
      <c r="U412" s="43"/>
      <c r="V412" s="37">
        <f t="shared" si="226"/>
        <v>0</v>
      </c>
      <c r="W412" s="41"/>
      <c r="X412" s="43"/>
      <c r="Y412" s="36" t="str">
        <f t="shared" ref="Y412:AE412" si="1623">IF($D412="Public Bidding","Date Required",IF($D412="Shopping","n/a",IF($D412="Small Value Procurement","n/a",IF($D412="Lease of Venue","n/a",IF($D412="Agency to Agency","n/a",IF($D412="Direct Contracting","n/a",IF($D412="Emergency Cases","n/a","Check Mode of Proc")))))))</f>
        <v>Check Mode of Proc</v>
      </c>
      <c r="Z412" s="36" t="str">
        <f t="shared" si="1623"/>
        <v>Check Mode of Proc</v>
      </c>
      <c r="AA412" s="36" t="str">
        <f t="shared" si="1623"/>
        <v>Check Mode of Proc</v>
      </c>
      <c r="AB412" s="36" t="str">
        <f t="shared" si="1623"/>
        <v>Check Mode of Proc</v>
      </c>
      <c r="AC412" s="36" t="str">
        <f t="shared" si="1623"/>
        <v>Check Mode of Proc</v>
      </c>
      <c r="AD412" s="36" t="str">
        <f t="shared" si="1623"/>
        <v>Check Mode of Proc</v>
      </c>
      <c r="AE412" s="36" t="str">
        <f t="shared" si="1623"/>
        <v>Check Mode of Proc</v>
      </c>
      <c r="AF412" s="50"/>
      <c r="AG412" s="64"/>
      <c r="AH412" s="12"/>
      <c r="AI412" s="18"/>
      <c r="AJ412" s="12"/>
      <c r="AK412" s="78"/>
      <c r="AL412" s="78"/>
      <c r="AM412" s="78"/>
      <c r="AN412" s="79"/>
      <c r="AO412" s="78"/>
      <c r="AP412" s="78"/>
      <c r="AQ412" s="78"/>
      <c r="AR412" s="78"/>
      <c r="AS412" s="78"/>
      <c r="AT412" s="78"/>
      <c r="AU412" s="78"/>
      <c r="AV412" s="78"/>
      <c r="AW412" s="78"/>
      <c r="AX412" s="83"/>
      <c r="AY412" s="78"/>
      <c r="AZ412" s="84"/>
      <c r="BA412" s="78"/>
      <c r="BB412" s="78"/>
      <c r="BC412" s="78"/>
    </row>
    <row r="413" spans="1:55" ht="39" customHeight="1">
      <c r="A413" s="10" t="str">
        <f>IF(C413=0,"  ",VLOOKUP(C413,CODES!$A$1:$B$143,2,FALSE))</f>
        <v/>
      </c>
      <c r="B413" s="18"/>
      <c r="C413" s="12"/>
      <c r="D413" s="16"/>
      <c r="E413" s="13" t="str">
        <f t="shared" ref="E413:H413" si="1624">IF($D413="Public Bidding","Date Required",IF($D413="Shopping","n/a",IF($D413="Small Value Procurement","n/a",IF($D413="Lease of Venue","n/a",IF($D413="Agency to Agency","n/a",IF($D413="Direct Contracting","n/a",IF($D413="Emergency Cases","n/a",IF($D413=""," ","Check Mode of Proc"))))))))</f>
        <v/>
      </c>
      <c r="F413" s="13" t="str">
        <f t="shared" si="1624"/>
        <v/>
      </c>
      <c r="G413" s="13" t="str">
        <f t="shared" si="1624"/>
        <v/>
      </c>
      <c r="H413" s="13" t="str">
        <f t="shared" si="1624"/>
        <v/>
      </c>
      <c r="I413" s="12" t="str">
        <f t="shared" ref="I413:J413" si="1625">IF($D413="Public Bidding","Date Required",IF($D413="Shopping","Date Required",IF($D413="Small Value Procurement","Date Required",IF($D413="Lease of Venue","Date Required",IF($D413="Agency to Agency","Date Required",IF($D413="Direct Contracting","Date Required",IF($D413="Emergency Cases","Date Required",IF($D413=""," ","Check Mode of Proc"))))))))</f>
        <v/>
      </c>
      <c r="J413" s="12" t="str">
        <f t="shared" si="1625"/>
        <v/>
      </c>
      <c r="K413" s="27" t="str">
        <f t="shared" si="1"/>
        <v/>
      </c>
      <c r="L413" s="12" t="str">
        <f t="shared" ref="L413:Q413" si="1626">IF($D413="Public Bidding","Date Required",IF($D413="Shopping","Date Required",IF($D413="Small Value Procurement","Date Required",IF($D413="Lease of Venue","Date Required",IF($D413="Agency to Agency","Date Required",IF($D413="Direct Contracting","Date Required",IF($D413="Emergency Cases","Date Required",IF($D413=""," ","Check Mode of Proc"))))))))</f>
        <v/>
      </c>
      <c r="M413" s="12" t="str">
        <f t="shared" si="1626"/>
        <v/>
      </c>
      <c r="N413" s="28" t="str">
        <f t="shared" si="1626"/>
        <v/>
      </c>
      <c r="O413" s="28" t="str">
        <f t="shared" si="1626"/>
        <v/>
      </c>
      <c r="P413" s="28" t="str">
        <f t="shared" si="1626"/>
        <v/>
      </c>
      <c r="Q413" s="28" t="str">
        <f t="shared" si="1626"/>
        <v/>
      </c>
      <c r="R413" s="36" t="s">
        <v>38</v>
      </c>
      <c r="S413" s="37">
        <f t="shared" si="1582"/>
        <v>0</v>
      </c>
      <c r="T413" s="41"/>
      <c r="U413" s="43"/>
      <c r="V413" s="37">
        <f t="shared" si="226"/>
        <v>0</v>
      </c>
      <c r="W413" s="41"/>
      <c r="X413" s="43"/>
      <c r="Y413" s="36" t="str">
        <f t="shared" ref="Y413:AE413" si="1627">IF($D413="Public Bidding","Date Required",IF($D413="Shopping","n/a",IF($D413="Small Value Procurement","n/a",IF($D413="Lease of Venue","n/a",IF($D413="Agency to Agency","n/a",IF($D413="Direct Contracting","n/a",IF($D413="Emergency Cases","n/a","Check Mode of Proc")))))))</f>
        <v>Check Mode of Proc</v>
      </c>
      <c r="Z413" s="36" t="str">
        <f t="shared" si="1627"/>
        <v>Check Mode of Proc</v>
      </c>
      <c r="AA413" s="36" t="str">
        <f t="shared" si="1627"/>
        <v>Check Mode of Proc</v>
      </c>
      <c r="AB413" s="36" t="str">
        <f t="shared" si="1627"/>
        <v>Check Mode of Proc</v>
      </c>
      <c r="AC413" s="36" t="str">
        <f t="shared" si="1627"/>
        <v>Check Mode of Proc</v>
      </c>
      <c r="AD413" s="36" t="str">
        <f t="shared" si="1627"/>
        <v>Check Mode of Proc</v>
      </c>
      <c r="AE413" s="36" t="str">
        <f t="shared" si="1627"/>
        <v>Check Mode of Proc</v>
      </c>
      <c r="AF413" s="50"/>
      <c r="AG413" s="64"/>
      <c r="AH413" s="12"/>
      <c r="AI413" s="18"/>
      <c r="AJ413" s="12"/>
      <c r="AK413" s="78"/>
      <c r="AL413" s="78"/>
      <c r="AM413" s="78"/>
      <c r="AN413" s="79"/>
      <c r="AO413" s="78"/>
      <c r="AP413" s="78"/>
      <c r="AQ413" s="78"/>
      <c r="AR413" s="78"/>
      <c r="AS413" s="78"/>
      <c r="AT413" s="78"/>
      <c r="AU413" s="78"/>
      <c r="AV413" s="78"/>
      <c r="AW413" s="78"/>
      <c r="AX413" s="83"/>
      <c r="AY413" s="78"/>
      <c r="AZ413" s="84"/>
      <c r="BA413" s="78"/>
      <c r="BB413" s="78"/>
      <c r="BC413" s="78"/>
    </row>
    <row r="414" spans="1:55" ht="39" customHeight="1">
      <c r="A414" s="10" t="str">
        <f>IF(C414=0,"  ",VLOOKUP(C414,CODES!$A$1:$B$143,2,FALSE))</f>
        <v/>
      </c>
      <c r="B414" s="18"/>
      <c r="C414" s="12"/>
      <c r="D414" s="16"/>
      <c r="E414" s="13" t="str">
        <f t="shared" ref="E414:H414" si="1628">IF($D414="Public Bidding","Date Required",IF($D414="Shopping","n/a",IF($D414="Small Value Procurement","n/a",IF($D414="Lease of Venue","n/a",IF($D414="Agency to Agency","n/a",IF($D414="Direct Contracting","n/a",IF($D414="Emergency Cases","n/a",IF($D414=""," ","Check Mode of Proc"))))))))</f>
        <v/>
      </c>
      <c r="F414" s="13" t="str">
        <f t="shared" si="1628"/>
        <v/>
      </c>
      <c r="G414" s="13" t="str">
        <f t="shared" si="1628"/>
        <v/>
      </c>
      <c r="H414" s="13" t="str">
        <f t="shared" si="1628"/>
        <v/>
      </c>
      <c r="I414" s="12" t="str">
        <f t="shared" ref="I414:J414" si="1629">IF($D414="Public Bidding","Date Required",IF($D414="Shopping","Date Required",IF($D414="Small Value Procurement","Date Required",IF($D414="Lease of Venue","Date Required",IF($D414="Agency to Agency","Date Required",IF($D414="Direct Contracting","Date Required",IF($D414="Emergency Cases","Date Required",IF($D414=""," ","Check Mode of Proc"))))))))</f>
        <v/>
      </c>
      <c r="J414" s="12" t="str">
        <f t="shared" si="1629"/>
        <v/>
      </c>
      <c r="K414" s="27" t="str">
        <f t="shared" si="1"/>
        <v/>
      </c>
      <c r="L414" s="12" t="str">
        <f t="shared" ref="L414:Q414" si="1630">IF($D414="Public Bidding","Date Required",IF($D414="Shopping","Date Required",IF($D414="Small Value Procurement","Date Required",IF($D414="Lease of Venue","Date Required",IF($D414="Agency to Agency","Date Required",IF($D414="Direct Contracting","Date Required",IF($D414="Emergency Cases","Date Required",IF($D414=""," ","Check Mode of Proc"))))))))</f>
        <v/>
      </c>
      <c r="M414" s="12" t="str">
        <f t="shared" si="1630"/>
        <v/>
      </c>
      <c r="N414" s="28" t="str">
        <f t="shared" si="1630"/>
        <v/>
      </c>
      <c r="O414" s="28" t="str">
        <f t="shared" si="1630"/>
        <v/>
      </c>
      <c r="P414" s="28" t="str">
        <f t="shared" si="1630"/>
        <v/>
      </c>
      <c r="Q414" s="28" t="str">
        <f t="shared" si="1630"/>
        <v/>
      </c>
      <c r="R414" s="36" t="s">
        <v>38</v>
      </c>
      <c r="S414" s="37">
        <f t="shared" si="1582"/>
        <v>0</v>
      </c>
      <c r="T414" s="41"/>
      <c r="U414" s="43"/>
      <c r="V414" s="37">
        <f t="shared" si="226"/>
        <v>0</v>
      </c>
      <c r="W414" s="41"/>
      <c r="X414" s="43"/>
      <c r="Y414" s="36" t="str">
        <f t="shared" ref="Y414:AE414" si="1631">IF($D414="Public Bidding","Date Required",IF($D414="Shopping","n/a",IF($D414="Small Value Procurement","n/a",IF($D414="Lease of Venue","n/a",IF($D414="Agency to Agency","n/a",IF($D414="Direct Contracting","n/a",IF($D414="Emergency Cases","n/a","Check Mode of Proc")))))))</f>
        <v>Check Mode of Proc</v>
      </c>
      <c r="Z414" s="36" t="str">
        <f t="shared" si="1631"/>
        <v>Check Mode of Proc</v>
      </c>
      <c r="AA414" s="36" t="str">
        <f t="shared" si="1631"/>
        <v>Check Mode of Proc</v>
      </c>
      <c r="AB414" s="36" t="str">
        <f t="shared" si="1631"/>
        <v>Check Mode of Proc</v>
      </c>
      <c r="AC414" s="36" t="str">
        <f t="shared" si="1631"/>
        <v>Check Mode of Proc</v>
      </c>
      <c r="AD414" s="36" t="str">
        <f t="shared" si="1631"/>
        <v>Check Mode of Proc</v>
      </c>
      <c r="AE414" s="36" t="str">
        <f t="shared" si="1631"/>
        <v>Check Mode of Proc</v>
      </c>
      <c r="AF414" s="50"/>
      <c r="AG414" s="64"/>
      <c r="AH414" s="12"/>
      <c r="AI414" s="18"/>
      <c r="AJ414" s="12"/>
      <c r="AK414" s="78"/>
      <c r="AL414" s="78"/>
      <c r="AM414" s="78"/>
      <c r="AN414" s="79"/>
      <c r="AO414" s="78"/>
      <c r="AP414" s="78"/>
      <c r="AQ414" s="78"/>
      <c r="AR414" s="78"/>
      <c r="AS414" s="78"/>
      <c r="AT414" s="78"/>
      <c r="AU414" s="78"/>
      <c r="AV414" s="78"/>
      <c r="AW414" s="78"/>
      <c r="AX414" s="83"/>
      <c r="AY414" s="78"/>
      <c r="AZ414" s="84"/>
      <c r="BA414" s="78"/>
      <c r="BB414" s="78"/>
      <c r="BC414" s="78"/>
    </row>
    <row r="415" spans="1:55" ht="39" customHeight="1">
      <c r="A415" s="10" t="str">
        <f>IF(C415=0,"  ",VLOOKUP(C415,CODES!$A$1:$B$143,2,FALSE))</f>
        <v/>
      </c>
      <c r="B415" s="18"/>
      <c r="C415" s="12"/>
      <c r="D415" s="16"/>
      <c r="E415" s="13" t="str">
        <f t="shared" ref="E415:H415" si="1632">IF($D415="Public Bidding","Date Required",IF($D415="Shopping","n/a",IF($D415="Small Value Procurement","n/a",IF($D415="Lease of Venue","n/a",IF($D415="Agency to Agency","n/a",IF($D415="Direct Contracting","n/a",IF($D415="Emergency Cases","n/a",IF($D415=""," ","Check Mode of Proc"))))))))</f>
        <v/>
      </c>
      <c r="F415" s="13" t="str">
        <f t="shared" si="1632"/>
        <v/>
      </c>
      <c r="G415" s="13" t="str">
        <f t="shared" si="1632"/>
        <v/>
      </c>
      <c r="H415" s="13" t="str">
        <f t="shared" si="1632"/>
        <v/>
      </c>
      <c r="I415" s="12" t="str">
        <f t="shared" ref="I415:J415" si="1633">IF($D415="Public Bidding","Date Required",IF($D415="Shopping","Date Required",IF($D415="Small Value Procurement","Date Required",IF($D415="Lease of Venue","Date Required",IF($D415="Agency to Agency","Date Required",IF($D415="Direct Contracting","Date Required",IF($D415="Emergency Cases","Date Required",IF($D415=""," ","Check Mode of Proc"))))))))</f>
        <v/>
      </c>
      <c r="J415" s="12" t="str">
        <f t="shared" si="1633"/>
        <v/>
      </c>
      <c r="K415" s="27" t="str">
        <f t="shared" si="1"/>
        <v/>
      </c>
      <c r="L415" s="12" t="str">
        <f t="shared" ref="L415:Q415" si="1634">IF($D415="Public Bidding","Date Required",IF($D415="Shopping","Date Required",IF($D415="Small Value Procurement","Date Required",IF($D415="Lease of Venue","Date Required",IF($D415="Agency to Agency","Date Required",IF($D415="Direct Contracting","Date Required",IF($D415="Emergency Cases","Date Required",IF($D415=""," ","Check Mode of Proc"))))))))</f>
        <v/>
      </c>
      <c r="M415" s="12" t="str">
        <f t="shared" si="1634"/>
        <v/>
      </c>
      <c r="N415" s="28" t="str">
        <f t="shared" si="1634"/>
        <v/>
      </c>
      <c r="O415" s="28" t="str">
        <f t="shared" si="1634"/>
        <v/>
      </c>
      <c r="P415" s="28" t="str">
        <f t="shared" si="1634"/>
        <v/>
      </c>
      <c r="Q415" s="28" t="str">
        <f t="shared" si="1634"/>
        <v/>
      </c>
      <c r="R415" s="36" t="s">
        <v>38</v>
      </c>
      <c r="S415" s="37">
        <f t="shared" si="1582"/>
        <v>0</v>
      </c>
      <c r="T415" s="41"/>
      <c r="U415" s="43"/>
      <c r="V415" s="37">
        <f t="shared" si="226"/>
        <v>0</v>
      </c>
      <c r="W415" s="41"/>
      <c r="X415" s="43"/>
      <c r="Y415" s="36" t="str">
        <f t="shared" ref="Y415:AE415" si="1635">IF($D415="Public Bidding","Date Required",IF($D415="Shopping","n/a",IF($D415="Small Value Procurement","n/a",IF($D415="Lease of Venue","n/a",IF($D415="Agency to Agency","n/a",IF($D415="Direct Contracting","n/a",IF($D415="Emergency Cases","n/a","Check Mode of Proc")))))))</f>
        <v>Check Mode of Proc</v>
      </c>
      <c r="Z415" s="36" t="str">
        <f t="shared" si="1635"/>
        <v>Check Mode of Proc</v>
      </c>
      <c r="AA415" s="36" t="str">
        <f t="shared" si="1635"/>
        <v>Check Mode of Proc</v>
      </c>
      <c r="AB415" s="36" t="str">
        <f t="shared" si="1635"/>
        <v>Check Mode of Proc</v>
      </c>
      <c r="AC415" s="36" t="str">
        <f t="shared" si="1635"/>
        <v>Check Mode of Proc</v>
      </c>
      <c r="AD415" s="36" t="str">
        <f t="shared" si="1635"/>
        <v>Check Mode of Proc</v>
      </c>
      <c r="AE415" s="36" t="str">
        <f t="shared" si="1635"/>
        <v>Check Mode of Proc</v>
      </c>
      <c r="AF415" s="50"/>
      <c r="AG415" s="64"/>
      <c r="AH415" s="12"/>
      <c r="AI415" s="18"/>
      <c r="AJ415" s="12"/>
      <c r="AK415" s="78"/>
      <c r="AL415" s="78"/>
      <c r="AM415" s="78"/>
      <c r="AN415" s="79"/>
      <c r="AO415" s="78"/>
      <c r="AP415" s="78"/>
      <c r="AQ415" s="78"/>
      <c r="AR415" s="78"/>
      <c r="AS415" s="78"/>
      <c r="AT415" s="78"/>
      <c r="AU415" s="78"/>
      <c r="AV415" s="78"/>
      <c r="AW415" s="78"/>
      <c r="AX415" s="83"/>
      <c r="AY415" s="78"/>
      <c r="AZ415" s="84"/>
      <c r="BA415" s="78"/>
      <c r="BB415" s="78"/>
      <c r="BC415" s="78"/>
    </row>
    <row r="416" spans="1:55" ht="39" customHeight="1">
      <c r="A416" s="10" t="str">
        <f>IF(C416=0,"  ",VLOOKUP(C416,CODES!$A$1:$B$143,2,FALSE))</f>
        <v/>
      </c>
      <c r="B416" s="18"/>
      <c r="C416" s="12"/>
      <c r="D416" s="16"/>
      <c r="E416" s="13" t="str">
        <f t="shared" ref="E416:H416" si="1636">IF($D416="Public Bidding","Date Required",IF($D416="Shopping","n/a",IF($D416="Small Value Procurement","n/a",IF($D416="Lease of Venue","n/a",IF($D416="Agency to Agency","n/a",IF($D416="Direct Contracting","n/a",IF($D416="Emergency Cases","n/a",IF($D416=""," ","Check Mode of Proc"))))))))</f>
        <v/>
      </c>
      <c r="F416" s="13" t="str">
        <f t="shared" si="1636"/>
        <v/>
      </c>
      <c r="G416" s="13" t="str">
        <f t="shared" si="1636"/>
        <v/>
      </c>
      <c r="H416" s="13" t="str">
        <f t="shared" si="1636"/>
        <v/>
      </c>
      <c r="I416" s="12" t="str">
        <f t="shared" ref="I416:J416" si="1637">IF($D416="Public Bidding","Date Required",IF($D416="Shopping","Date Required",IF($D416="Small Value Procurement","Date Required",IF($D416="Lease of Venue","Date Required",IF($D416="Agency to Agency","Date Required",IF($D416="Direct Contracting","Date Required",IF($D416="Emergency Cases","Date Required",IF($D416=""," ","Check Mode of Proc"))))))))</f>
        <v/>
      </c>
      <c r="J416" s="12" t="str">
        <f t="shared" si="1637"/>
        <v/>
      </c>
      <c r="K416" s="27" t="str">
        <f t="shared" si="1"/>
        <v/>
      </c>
      <c r="L416" s="12" t="str">
        <f t="shared" ref="L416:Q416" si="1638">IF($D416="Public Bidding","Date Required",IF($D416="Shopping","Date Required",IF($D416="Small Value Procurement","Date Required",IF($D416="Lease of Venue","Date Required",IF($D416="Agency to Agency","Date Required",IF($D416="Direct Contracting","Date Required",IF($D416="Emergency Cases","Date Required",IF($D416=""," ","Check Mode of Proc"))))))))</f>
        <v/>
      </c>
      <c r="M416" s="12" t="str">
        <f t="shared" si="1638"/>
        <v/>
      </c>
      <c r="N416" s="28" t="str">
        <f t="shared" si="1638"/>
        <v/>
      </c>
      <c r="O416" s="28" t="str">
        <f t="shared" si="1638"/>
        <v/>
      </c>
      <c r="P416" s="28" t="str">
        <f t="shared" si="1638"/>
        <v/>
      </c>
      <c r="Q416" s="28" t="str">
        <f t="shared" si="1638"/>
        <v/>
      </c>
      <c r="R416" s="36" t="s">
        <v>38</v>
      </c>
      <c r="S416" s="37">
        <f t="shared" si="1582"/>
        <v>0</v>
      </c>
      <c r="T416" s="41"/>
      <c r="U416" s="43"/>
      <c r="V416" s="37">
        <f t="shared" si="226"/>
        <v>0</v>
      </c>
      <c r="W416" s="41"/>
      <c r="X416" s="43"/>
      <c r="Y416" s="36" t="str">
        <f t="shared" ref="Y416:AE416" si="1639">IF($D416="Public Bidding","Date Required",IF($D416="Shopping","n/a",IF($D416="Small Value Procurement","n/a",IF($D416="Lease of Venue","n/a",IF($D416="Agency to Agency","n/a",IF($D416="Direct Contracting","n/a",IF($D416="Emergency Cases","n/a","Check Mode of Proc")))))))</f>
        <v>Check Mode of Proc</v>
      </c>
      <c r="Z416" s="36" t="str">
        <f t="shared" si="1639"/>
        <v>Check Mode of Proc</v>
      </c>
      <c r="AA416" s="36" t="str">
        <f t="shared" si="1639"/>
        <v>Check Mode of Proc</v>
      </c>
      <c r="AB416" s="36" t="str">
        <f t="shared" si="1639"/>
        <v>Check Mode of Proc</v>
      </c>
      <c r="AC416" s="36" t="str">
        <f t="shared" si="1639"/>
        <v>Check Mode of Proc</v>
      </c>
      <c r="AD416" s="36" t="str">
        <f t="shared" si="1639"/>
        <v>Check Mode of Proc</v>
      </c>
      <c r="AE416" s="36" t="str">
        <f t="shared" si="1639"/>
        <v>Check Mode of Proc</v>
      </c>
      <c r="AF416" s="50"/>
      <c r="AG416" s="64"/>
      <c r="AH416" s="12"/>
      <c r="AI416" s="18"/>
      <c r="AJ416" s="12"/>
      <c r="AK416" s="78"/>
      <c r="AL416" s="78"/>
      <c r="AM416" s="78"/>
      <c r="AN416" s="79"/>
      <c r="AO416" s="78"/>
      <c r="AP416" s="78"/>
      <c r="AQ416" s="78"/>
      <c r="AR416" s="78"/>
      <c r="AS416" s="78"/>
      <c r="AT416" s="78"/>
      <c r="AU416" s="78"/>
      <c r="AV416" s="78"/>
      <c r="AW416" s="78"/>
      <c r="AX416" s="83"/>
      <c r="AY416" s="78"/>
      <c r="AZ416" s="84"/>
      <c r="BA416" s="78"/>
      <c r="BB416" s="78"/>
      <c r="BC416" s="78"/>
    </row>
    <row r="417" spans="1:55" ht="39" customHeight="1">
      <c r="A417" s="10" t="str">
        <f>IF(C417=0,"  ",VLOOKUP(C417,CODES!$A$1:$B$143,2,FALSE))</f>
        <v/>
      </c>
      <c r="B417" s="18"/>
      <c r="C417" s="12"/>
      <c r="D417" s="16"/>
      <c r="E417" s="13" t="str">
        <f t="shared" ref="E417:H417" si="1640">IF($D417="Public Bidding","Date Required",IF($D417="Shopping","n/a",IF($D417="Small Value Procurement","n/a",IF($D417="Lease of Venue","n/a",IF($D417="Agency to Agency","n/a",IF($D417="Direct Contracting","n/a",IF($D417="Emergency Cases","n/a",IF($D417=""," ","Check Mode of Proc"))))))))</f>
        <v/>
      </c>
      <c r="F417" s="13" t="str">
        <f t="shared" si="1640"/>
        <v/>
      </c>
      <c r="G417" s="13" t="str">
        <f t="shared" si="1640"/>
        <v/>
      </c>
      <c r="H417" s="13" t="str">
        <f t="shared" si="1640"/>
        <v/>
      </c>
      <c r="I417" s="12" t="str">
        <f t="shared" ref="I417:J417" si="1641">IF($D417="Public Bidding","Date Required",IF($D417="Shopping","Date Required",IF($D417="Small Value Procurement","Date Required",IF($D417="Lease of Venue","Date Required",IF($D417="Agency to Agency","Date Required",IF($D417="Direct Contracting","Date Required",IF($D417="Emergency Cases","Date Required",IF($D417=""," ","Check Mode of Proc"))))))))</f>
        <v/>
      </c>
      <c r="J417" s="12" t="str">
        <f t="shared" si="1641"/>
        <v/>
      </c>
      <c r="K417" s="27" t="str">
        <f t="shared" si="1"/>
        <v/>
      </c>
      <c r="L417" s="12" t="str">
        <f t="shared" ref="L417:Q417" si="1642">IF($D417="Public Bidding","Date Required",IF($D417="Shopping","Date Required",IF($D417="Small Value Procurement","Date Required",IF($D417="Lease of Venue","Date Required",IF($D417="Agency to Agency","Date Required",IF($D417="Direct Contracting","Date Required",IF($D417="Emergency Cases","Date Required",IF($D417=""," ","Check Mode of Proc"))))))))</f>
        <v/>
      </c>
      <c r="M417" s="12" t="str">
        <f t="shared" si="1642"/>
        <v/>
      </c>
      <c r="N417" s="28" t="str">
        <f t="shared" si="1642"/>
        <v/>
      </c>
      <c r="O417" s="28" t="str">
        <f t="shared" si="1642"/>
        <v/>
      </c>
      <c r="P417" s="28" t="str">
        <f t="shared" si="1642"/>
        <v/>
      </c>
      <c r="Q417" s="28" t="str">
        <f t="shared" si="1642"/>
        <v/>
      </c>
      <c r="R417" s="36" t="s">
        <v>38</v>
      </c>
      <c r="S417" s="37">
        <f t="shared" si="1582"/>
        <v>0</v>
      </c>
      <c r="T417" s="41"/>
      <c r="U417" s="43"/>
      <c r="V417" s="37">
        <f t="shared" si="226"/>
        <v>0</v>
      </c>
      <c r="W417" s="41"/>
      <c r="X417" s="43"/>
      <c r="Y417" s="36" t="str">
        <f t="shared" ref="Y417:AE417" si="1643">IF($D417="Public Bidding","Date Required",IF($D417="Shopping","n/a",IF($D417="Small Value Procurement","n/a",IF($D417="Lease of Venue","n/a",IF($D417="Agency to Agency","n/a",IF($D417="Direct Contracting","n/a",IF($D417="Emergency Cases","n/a","Check Mode of Proc")))))))</f>
        <v>Check Mode of Proc</v>
      </c>
      <c r="Z417" s="36" t="str">
        <f t="shared" si="1643"/>
        <v>Check Mode of Proc</v>
      </c>
      <c r="AA417" s="36" t="str">
        <f t="shared" si="1643"/>
        <v>Check Mode of Proc</v>
      </c>
      <c r="AB417" s="36" t="str">
        <f t="shared" si="1643"/>
        <v>Check Mode of Proc</v>
      </c>
      <c r="AC417" s="36" t="str">
        <f t="shared" si="1643"/>
        <v>Check Mode of Proc</v>
      </c>
      <c r="AD417" s="36" t="str">
        <f t="shared" si="1643"/>
        <v>Check Mode of Proc</v>
      </c>
      <c r="AE417" s="36" t="str">
        <f t="shared" si="1643"/>
        <v>Check Mode of Proc</v>
      </c>
      <c r="AF417" s="50"/>
      <c r="AG417" s="64"/>
      <c r="AH417" s="12"/>
      <c r="AI417" s="18"/>
      <c r="AJ417" s="12"/>
      <c r="AK417" s="78"/>
      <c r="AL417" s="78"/>
      <c r="AM417" s="78"/>
      <c r="AN417" s="79"/>
      <c r="AO417" s="78"/>
      <c r="AP417" s="78"/>
      <c r="AQ417" s="78"/>
      <c r="AR417" s="78"/>
      <c r="AS417" s="78"/>
      <c r="AT417" s="78"/>
      <c r="AU417" s="78"/>
      <c r="AV417" s="78"/>
      <c r="AW417" s="78"/>
      <c r="AX417" s="83"/>
      <c r="AY417" s="78"/>
      <c r="AZ417" s="84"/>
      <c r="BA417" s="78"/>
      <c r="BB417" s="78"/>
      <c r="BC417" s="78"/>
    </row>
    <row r="418" spans="1:55" ht="39" customHeight="1">
      <c r="A418" s="10" t="str">
        <f>IF(C418=0,"  ",VLOOKUP(C418,CODES!$A$1:$B$143,2,FALSE))</f>
        <v/>
      </c>
      <c r="B418" s="18"/>
      <c r="C418" s="12"/>
      <c r="D418" s="16"/>
      <c r="E418" s="13" t="str">
        <f t="shared" ref="E418:H418" si="1644">IF($D418="Public Bidding","Date Required",IF($D418="Shopping","n/a",IF($D418="Small Value Procurement","n/a",IF($D418="Lease of Venue","n/a",IF($D418="Agency to Agency","n/a",IF($D418="Direct Contracting","n/a",IF($D418="Emergency Cases","n/a",IF($D418=""," ","Check Mode of Proc"))))))))</f>
        <v/>
      </c>
      <c r="F418" s="13" t="str">
        <f t="shared" si="1644"/>
        <v/>
      </c>
      <c r="G418" s="13" t="str">
        <f t="shared" si="1644"/>
        <v/>
      </c>
      <c r="H418" s="13" t="str">
        <f t="shared" si="1644"/>
        <v/>
      </c>
      <c r="I418" s="12" t="str">
        <f t="shared" ref="I418:J418" si="1645">IF($D418="Public Bidding","Date Required",IF($D418="Shopping","Date Required",IF($D418="Small Value Procurement","Date Required",IF($D418="Lease of Venue","Date Required",IF($D418="Agency to Agency","Date Required",IF($D418="Direct Contracting","Date Required",IF($D418="Emergency Cases","Date Required",IF($D418=""," ","Check Mode of Proc"))))))))</f>
        <v/>
      </c>
      <c r="J418" s="12" t="str">
        <f t="shared" si="1645"/>
        <v/>
      </c>
      <c r="K418" s="27" t="str">
        <f t="shared" si="1"/>
        <v/>
      </c>
      <c r="L418" s="12" t="str">
        <f t="shared" ref="L418:Q418" si="1646">IF($D418="Public Bidding","Date Required",IF($D418="Shopping","Date Required",IF($D418="Small Value Procurement","Date Required",IF($D418="Lease of Venue","Date Required",IF($D418="Agency to Agency","Date Required",IF($D418="Direct Contracting","Date Required",IF($D418="Emergency Cases","Date Required",IF($D418=""," ","Check Mode of Proc"))))))))</f>
        <v/>
      </c>
      <c r="M418" s="12" t="str">
        <f t="shared" si="1646"/>
        <v/>
      </c>
      <c r="N418" s="28" t="str">
        <f t="shared" si="1646"/>
        <v/>
      </c>
      <c r="O418" s="28" t="str">
        <f t="shared" si="1646"/>
        <v/>
      </c>
      <c r="P418" s="28" t="str">
        <f t="shared" si="1646"/>
        <v/>
      </c>
      <c r="Q418" s="28" t="str">
        <f t="shared" si="1646"/>
        <v/>
      </c>
      <c r="R418" s="36" t="s">
        <v>38</v>
      </c>
      <c r="S418" s="37">
        <f t="shared" si="1582"/>
        <v>0</v>
      </c>
      <c r="T418" s="41"/>
      <c r="U418" s="43"/>
      <c r="V418" s="37">
        <f t="shared" si="226"/>
        <v>0</v>
      </c>
      <c r="W418" s="41"/>
      <c r="X418" s="43"/>
      <c r="Y418" s="36" t="str">
        <f t="shared" ref="Y418:AE418" si="1647">IF($D418="Public Bidding","Date Required",IF($D418="Shopping","n/a",IF($D418="Small Value Procurement","n/a",IF($D418="Lease of Venue","n/a",IF($D418="Agency to Agency","n/a",IF($D418="Direct Contracting","n/a",IF($D418="Emergency Cases","n/a","Check Mode of Proc")))))))</f>
        <v>Check Mode of Proc</v>
      </c>
      <c r="Z418" s="36" t="str">
        <f t="shared" si="1647"/>
        <v>Check Mode of Proc</v>
      </c>
      <c r="AA418" s="36" t="str">
        <f t="shared" si="1647"/>
        <v>Check Mode of Proc</v>
      </c>
      <c r="AB418" s="36" t="str">
        <f t="shared" si="1647"/>
        <v>Check Mode of Proc</v>
      </c>
      <c r="AC418" s="36" t="str">
        <f t="shared" si="1647"/>
        <v>Check Mode of Proc</v>
      </c>
      <c r="AD418" s="36" t="str">
        <f t="shared" si="1647"/>
        <v>Check Mode of Proc</v>
      </c>
      <c r="AE418" s="36" t="str">
        <f t="shared" si="1647"/>
        <v>Check Mode of Proc</v>
      </c>
      <c r="AF418" s="50"/>
      <c r="AG418" s="64"/>
      <c r="AH418" s="12"/>
      <c r="AI418" s="18"/>
      <c r="AJ418" s="12"/>
      <c r="AK418" s="78"/>
      <c r="AL418" s="78"/>
      <c r="AM418" s="78"/>
      <c r="AN418" s="79"/>
      <c r="AO418" s="78"/>
      <c r="AP418" s="78"/>
      <c r="AQ418" s="78"/>
      <c r="AR418" s="78"/>
      <c r="AS418" s="78"/>
      <c r="AT418" s="78"/>
      <c r="AU418" s="78"/>
      <c r="AV418" s="78"/>
      <c r="AW418" s="78"/>
      <c r="AX418" s="83"/>
      <c r="AY418" s="78"/>
      <c r="AZ418" s="84"/>
      <c r="BA418" s="78"/>
      <c r="BB418" s="78"/>
      <c r="BC418" s="78"/>
    </row>
    <row r="419" spans="1:55" ht="39" customHeight="1">
      <c r="A419" s="10" t="str">
        <f>IF(C419=0,"  ",VLOOKUP(C419,CODES!$A$1:$B$143,2,FALSE))</f>
        <v/>
      </c>
      <c r="B419" s="18"/>
      <c r="C419" s="12"/>
      <c r="D419" s="16"/>
      <c r="E419" s="13" t="str">
        <f t="shared" ref="E419:H419" si="1648">IF($D419="Public Bidding","Date Required",IF($D419="Shopping","n/a",IF($D419="Small Value Procurement","n/a",IF($D419="Lease of Venue","n/a",IF($D419="Agency to Agency","n/a",IF($D419="Direct Contracting","n/a",IF($D419="Emergency Cases","n/a",IF($D419=""," ","Check Mode of Proc"))))))))</f>
        <v/>
      </c>
      <c r="F419" s="13" t="str">
        <f t="shared" si="1648"/>
        <v/>
      </c>
      <c r="G419" s="13" t="str">
        <f t="shared" si="1648"/>
        <v/>
      </c>
      <c r="H419" s="13" t="str">
        <f t="shared" si="1648"/>
        <v/>
      </c>
      <c r="I419" s="12" t="str">
        <f t="shared" ref="I419:J419" si="1649">IF($D419="Public Bidding","Date Required",IF($D419="Shopping","Date Required",IF($D419="Small Value Procurement","Date Required",IF($D419="Lease of Venue","Date Required",IF($D419="Agency to Agency","Date Required",IF($D419="Direct Contracting","Date Required",IF($D419="Emergency Cases","Date Required",IF($D419=""," ","Check Mode of Proc"))))))))</f>
        <v/>
      </c>
      <c r="J419" s="12" t="str">
        <f t="shared" si="1649"/>
        <v/>
      </c>
      <c r="K419" s="27" t="str">
        <f t="shared" si="1"/>
        <v/>
      </c>
      <c r="L419" s="12" t="str">
        <f t="shared" ref="L419:Q419" si="1650">IF($D419="Public Bidding","Date Required",IF($D419="Shopping","Date Required",IF($D419="Small Value Procurement","Date Required",IF($D419="Lease of Venue","Date Required",IF($D419="Agency to Agency","Date Required",IF($D419="Direct Contracting","Date Required",IF($D419="Emergency Cases","Date Required",IF($D419=""," ","Check Mode of Proc"))))))))</f>
        <v/>
      </c>
      <c r="M419" s="12" t="str">
        <f t="shared" si="1650"/>
        <v/>
      </c>
      <c r="N419" s="28" t="str">
        <f t="shared" si="1650"/>
        <v/>
      </c>
      <c r="O419" s="28" t="str">
        <f t="shared" si="1650"/>
        <v/>
      </c>
      <c r="P419" s="28" t="str">
        <f t="shared" si="1650"/>
        <v/>
      </c>
      <c r="Q419" s="28" t="str">
        <f t="shared" si="1650"/>
        <v/>
      </c>
      <c r="R419" s="36" t="s">
        <v>38</v>
      </c>
      <c r="S419" s="37">
        <f t="shared" si="1582"/>
        <v>0</v>
      </c>
      <c r="T419" s="41"/>
      <c r="U419" s="43"/>
      <c r="V419" s="37">
        <f t="shared" si="226"/>
        <v>0</v>
      </c>
      <c r="W419" s="41"/>
      <c r="X419" s="43"/>
      <c r="Y419" s="36" t="str">
        <f t="shared" ref="Y419:AE419" si="1651">IF($D419="Public Bidding","Date Required",IF($D419="Shopping","n/a",IF($D419="Small Value Procurement","n/a",IF($D419="Lease of Venue","n/a",IF($D419="Agency to Agency","n/a",IF($D419="Direct Contracting","n/a",IF($D419="Emergency Cases","n/a","Check Mode of Proc")))))))</f>
        <v>Check Mode of Proc</v>
      </c>
      <c r="Z419" s="36" t="str">
        <f t="shared" si="1651"/>
        <v>Check Mode of Proc</v>
      </c>
      <c r="AA419" s="36" t="str">
        <f t="shared" si="1651"/>
        <v>Check Mode of Proc</v>
      </c>
      <c r="AB419" s="36" t="str">
        <f t="shared" si="1651"/>
        <v>Check Mode of Proc</v>
      </c>
      <c r="AC419" s="36" t="str">
        <f t="shared" si="1651"/>
        <v>Check Mode of Proc</v>
      </c>
      <c r="AD419" s="36" t="str">
        <f t="shared" si="1651"/>
        <v>Check Mode of Proc</v>
      </c>
      <c r="AE419" s="36" t="str">
        <f t="shared" si="1651"/>
        <v>Check Mode of Proc</v>
      </c>
      <c r="AF419" s="50"/>
      <c r="AG419" s="64"/>
      <c r="AH419" s="12"/>
      <c r="AI419" s="18"/>
      <c r="AJ419" s="12"/>
      <c r="AK419" s="78"/>
      <c r="AL419" s="78"/>
      <c r="AM419" s="78"/>
      <c r="AN419" s="79"/>
      <c r="AO419" s="78"/>
      <c r="AP419" s="78"/>
      <c r="AQ419" s="78"/>
      <c r="AR419" s="78"/>
      <c r="AS419" s="78"/>
      <c r="AT419" s="78"/>
      <c r="AU419" s="78"/>
      <c r="AV419" s="78"/>
      <c r="AW419" s="78"/>
      <c r="AX419" s="83"/>
      <c r="AY419" s="78"/>
      <c r="AZ419" s="84"/>
      <c r="BA419" s="78"/>
      <c r="BB419" s="78"/>
      <c r="BC419" s="78"/>
    </row>
    <row r="420" spans="1:55" ht="39" customHeight="1">
      <c r="A420" s="10" t="str">
        <f>IF(C420=0,"  ",VLOOKUP(C420,CODES!$A$1:$B$143,2,FALSE))</f>
        <v/>
      </c>
      <c r="B420" s="18"/>
      <c r="C420" s="12"/>
      <c r="D420" s="16"/>
      <c r="E420" s="13" t="str">
        <f t="shared" ref="E420:H420" si="1652">IF($D420="Public Bidding","Date Required",IF($D420="Shopping","n/a",IF($D420="Small Value Procurement","n/a",IF($D420="Lease of Venue","n/a",IF($D420="Agency to Agency","n/a",IF($D420="Direct Contracting","n/a",IF($D420="Emergency Cases","n/a",IF($D420=""," ","Check Mode of Proc"))))))))</f>
        <v/>
      </c>
      <c r="F420" s="13" t="str">
        <f t="shared" si="1652"/>
        <v/>
      </c>
      <c r="G420" s="13" t="str">
        <f t="shared" si="1652"/>
        <v/>
      </c>
      <c r="H420" s="13" t="str">
        <f t="shared" si="1652"/>
        <v/>
      </c>
      <c r="I420" s="12" t="str">
        <f t="shared" ref="I420:J420" si="1653">IF($D420="Public Bidding","Date Required",IF($D420="Shopping","Date Required",IF($D420="Small Value Procurement","Date Required",IF($D420="Lease of Venue","Date Required",IF($D420="Agency to Agency","Date Required",IF($D420="Direct Contracting","Date Required",IF($D420="Emergency Cases","Date Required",IF($D420=""," ","Check Mode of Proc"))))))))</f>
        <v/>
      </c>
      <c r="J420" s="12" t="str">
        <f t="shared" si="1653"/>
        <v/>
      </c>
      <c r="K420" s="27" t="str">
        <f t="shared" si="1"/>
        <v/>
      </c>
      <c r="L420" s="12" t="str">
        <f t="shared" ref="L420:Q420" si="1654">IF($D420="Public Bidding","Date Required",IF($D420="Shopping","Date Required",IF($D420="Small Value Procurement","Date Required",IF($D420="Lease of Venue","Date Required",IF($D420="Agency to Agency","Date Required",IF($D420="Direct Contracting","Date Required",IF($D420="Emergency Cases","Date Required",IF($D420=""," ","Check Mode of Proc"))))))))</f>
        <v/>
      </c>
      <c r="M420" s="12" t="str">
        <f t="shared" si="1654"/>
        <v/>
      </c>
      <c r="N420" s="28" t="str">
        <f t="shared" si="1654"/>
        <v/>
      </c>
      <c r="O420" s="28" t="str">
        <f t="shared" si="1654"/>
        <v/>
      </c>
      <c r="P420" s="28" t="str">
        <f t="shared" si="1654"/>
        <v/>
      </c>
      <c r="Q420" s="28" t="str">
        <f t="shared" si="1654"/>
        <v/>
      </c>
      <c r="R420" s="36" t="s">
        <v>38</v>
      </c>
      <c r="S420" s="37">
        <f t="shared" si="1582"/>
        <v>0</v>
      </c>
      <c r="T420" s="41"/>
      <c r="U420" s="43"/>
      <c r="V420" s="37">
        <f t="shared" si="226"/>
        <v>0</v>
      </c>
      <c r="W420" s="41"/>
      <c r="X420" s="43"/>
      <c r="Y420" s="36" t="str">
        <f t="shared" ref="Y420:AE420" si="1655">IF($D420="Public Bidding","Date Required",IF($D420="Shopping","n/a",IF($D420="Small Value Procurement","n/a",IF($D420="Lease of Venue","n/a",IF($D420="Agency to Agency","n/a",IF($D420="Direct Contracting","n/a",IF($D420="Emergency Cases","n/a","Check Mode of Proc")))))))</f>
        <v>Check Mode of Proc</v>
      </c>
      <c r="Z420" s="36" t="str">
        <f t="shared" si="1655"/>
        <v>Check Mode of Proc</v>
      </c>
      <c r="AA420" s="36" t="str">
        <f t="shared" si="1655"/>
        <v>Check Mode of Proc</v>
      </c>
      <c r="AB420" s="36" t="str">
        <f t="shared" si="1655"/>
        <v>Check Mode of Proc</v>
      </c>
      <c r="AC420" s="36" t="str">
        <f t="shared" si="1655"/>
        <v>Check Mode of Proc</v>
      </c>
      <c r="AD420" s="36" t="str">
        <f t="shared" si="1655"/>
        <v>Check Mode of Proc</v>
      </c>
      <c r="AE420" s="36" t="str">
        <f t="shared" si="1655"/>
        <v>Check Mode of Proc</v>
      </c>
      <c r="AF420" s="50"/>
      <c r="AG420" s="64"/>
      <c r="AH420" s="12"/>
      <c r="AI420" s="18"/>
      <c r="AJ420" s="12"/>
      <c r="AK420" s="78"/>
      <c r="AL420" s="78"/>
      <c r="AM420" s="78"/>
      <c r="AN420" s="79"/>
      <c r="AO420" s="78"/>
      <c r="AP420" s="78"/>
      <c r="AQ420" s="78"/>
      <c r="AR420" s="78"/>
      <c r="AS420" s="78"/>
      <c r="AT420" s="78"/>
      <c r="AU420" s="78"/>
      <c r="AV420" s="78"/>
      <c r="AW420" s="78"/>
      <c r="AX420" s="83"/>
      <c r="AY420" s="78"/>
      <c r="AZ420" s="84"/>
      <c r="BA420" s="78"/>
      <c r="BB420" s="78"/>
      <c r="BC420" s="78"/>
    </row>
    <row r="421" spans="1:55" ht="66.75" customHeight="1">
      <c r="A421" s="10" t="str">
        <f>IF(C421=0,"  ",VLOOKUP(C421,CODES!$A$1:$B$143,2,FALSE))</f>
        <v/>
      </c>
      <c r="B421" s="18"/>
      <c r="C421" s="12"/>
      <c r="D421" s="16"/>
      <c r="E421" s="13" t="str">
        <f t="shared" ref="E421:H421" si="1656">IF($D421="Public Bidding","Date Required",IF($D421="Shopping","n/a",IF($D421="Small Value Procurement","n/a",IF($D421="Lease of Venue","n/a",IF($D421="Agency to Agency","n/a",IF($D421="Direct Contracting","n/a",IF($D421="Emergency Cases","n/a",IF($D421=""," ","Check Mode of Proc"))))))))</f>
        <v/>
      </c>
      <c r="F421" s="13" t="str">
        <f t="shared" si="1656"/>
        <v/>
      </c>
      <c r="G421" s="13" t="str">
        <f t="shared" si="1656"/>
        <v/>
      </c>
      <c r="H421" s="13" t="str">
        <f t="shared" si="1656"/>
        <v/>
      </c>
      <c r="I421" s="12" t="str">
        <f t="shared" ref="I421:J421" si="1657">IF($D421="Public Bidding","Date Required",IF($D421="Shopping","Date Required",IF($D421="Small Value Procurement","Date Required",IF($D421="Lease of Venue","Date Required",IF($D421="Agency to Agency","Date Required",IF($D421="Direct Contracting","Date Required",IF($D421="Emergency Cases","Date Required",IF($D421=""," ","Check Mode of Proc"))))))))</f>
        <v/>
      </c>
      <c r="J421" s="12" t="str">
        <f t="shared" si="1657"/>
        <v/>
      </c>
      <c r="K421" s="27" t="str">
        <f t="shared" si="1"/>
        <v/>
      </c>
      <c r="L421" s="12" t="str">
        <f t="shared" ref="L421:Q421" si="1658">IF($D421="Public Bidding","Date Required",IF($D421="Shopping","Date Required",IF($D421="Small Value Procurement","Date Required",IF($D421="Lease of Venue","Date Required",IF($D421="Agency to Agency","Date Required",IF($D421="Direct Contracting","Date Required",IF($D421="Emergency Cases","Date Required",IF($D421=""," ","Check Mode of Proc"))))))))</f>
        <v/>
      </c>
      <c r="M421" s="12" t="str">
        <f t="shared" si="1658"/>
        <v/>
      </c>
      <c r="N421" s="28" t="str">
        <f t="shared" si="1658"/>
        <v/>
      </c>
      <c r="O421" s="28" t="str">
        <f t="shared" si="1658"/>
        <v/>
      </c>
      <c r="P421" s="28" t="str">
        <f t="shared" si="1658"/>
        <v/>
      </c>
      <c r="Q421" s="28" t="str">
        <f t="shared" si="1658"/>
        <v/>
      </c>
      <c r="R421" s="36" t="s">
        <v>38</v>
      </c>
      <c r="S421" s="37">
        <f t="shared" si="1582"/>
        <v>0</v>
      </c>
      <c r="T421" s="41"/>
      <c r="U421" s="43"/>
      <c r="V421" s="37">
        <f t="shared" si="226"/>
        <v>0</v>
      </c>
      <c r="W421" s="41"/>
      <c r="X421" s="43"/>
      <c r="Y421" s="36" t="str">
        <f t="shared" ref="Y421:AE421" si="1659">IF($D421="Public Bidding","Date Required",IF($D421="Shopping","n/a",IF($D421="Small Value Procurement","n/a",IF($D421="Lease of Venue","n/a",IF($D421="Agency to Agency","n/a",IF($D421="Direct Contracting","n/a",IF($D421="Emergency Cases","n/a","Check Mode of Proc")))))))</f>
        <v>Check Mode of Proc</v>
      </c>
      <c r="Z421" s="36" t="str">
        <f t="shared" si="1659"/>
        <v>Check Mode of Proc</v>
      </c>
      <c r="AA421" s="36" t="str">
        <f t="shared" si="1659"/>
        <v>Check Mode of Proc</v>
      </c>
      <c r="AB421" s="36" t="str">
        <f t="shared" si="1659"/>
        <v>Check Mode of Proc</v>
      </c>
      <c r="AC421" s="36" t="str">
        <f t="shared" si="1659"/>
        <v>Check Mode of Proc</v>
      </c>
      <c r="AD421" s="36" t="str">
        <f t="shared" si="1659"/>
        <v>Check Mode of Proc</v>
      </c>
      <c r="AE421" s="36" t="str">
        <f t="shared" si="1659"/>
        <v>Check Mode of Proc</v>
      </c>
      <c r="AF421" s="50"/>
      <c r="AG421" s="64"/>
      <c r="AH421" s="12"/>
      <c r="AI421" s="18"/>
      <c r="AJ421" s="12"/>
      <c r="AK421" s="78"/>
      <c r="AL421" s="78"/>
      <c r="AM421" s="78"/>
      <c r="AN421" s="79"/>
      <c r="AO421" s="78"/>
      <c r="AP421" s="78"/>
      <c r="AQ421" s="78"/>
      <c r="AR421" s="78"/>
      <c r="AS421" s="78"/>
      <c r="AT421" s="78"/>
      <c r="AU421" s="78"/>
      <c r="AV421" s="78"/>
      <c r="AW421" s="78"/>
      <c r="AX421" s="83"/>
      <c r="AY421" s="78"/>
      <c r="AZ421" s="84"/>
      <c r="BA421" s="78"/>
      <c r="BB421" s="78"/>
      <c r="BC421" s="78"/>
    </row>
    <row r="422" spans="1:55" ht="66.75" customHeight="1">
      <c r="A422" s="10" t="str">
        <f>IF(C422=0,"  ",VLOOKUP(C422,CODES!$A$1:$B$143,2,FALSE))</f>
        <v/>
      </c>
      <c r="B422" s="18"/>
      <c r="C422" s="12"/>
      <c r="D422" s="16"/>
      <c r="E422" s="13" t="str">
        <f t="shared" ref="E422:H422" si="1660">IF($D422="Public Bidding","Date Required",IF($D422="Shopping","n/a",IF($D422="Small Value Procurement","n/a",IF($D422="Lease of Venue","n/a",IF($D422="Agency to Agency","n/a",IF($D422="Direct Contracting","n/a",IF($D422="Emergency Cases","n/a",IF($D422=""," ","Check Mode of Proc"))))))))</f>
        <v/>
      </c>
      <c r="F422" s="13" t="str">
        <f t="shared" si="1660"/>
        <v/>
      </c>
      <c r="G422" s="13" t="str">
        <f t="shared" si="1660"/>
        <v/>
      </c>
      <c r="H422" s="13" t="str">
        <f t="shared" si="1660"/>
        <v/>
      </c>
      <c r="I422" s="12" t="str">
        <f t="shared" ref="I422:J422" si="1661">IF($D422="Public Bidding","Date Required",IF($D422="Shopping","Date Required",IF($D422="Small Value Procurement","Date Required",IF($D422="Lease of Venue","Date Required",IF($D422="Agency to Agency","Date Required",IF($D422="Direct Contracting","Date Required",IF($D422="Emergency Cases","Date Required",IF($D422=""," ","Check Mode of Proc"))))))))</f>
        <v/>
      </c>
      <c r="J422" s="12" t="str">
        <f t="shared" si="1661"/>
        <v/>
      </c>
      <c r="K422" s="27" t="str">
        <f t="shared" si="1"/>
        <v/>
      </c>
      <c r="L422" s="12" t="str">
        <f t="shared" ref="L422:Q422" si="1662">IF($D422="Public Bidding","Date Required",IF($D422="Shopping","Date Required",IF($D422="Small Value Procurement","Date Required",IF($D422="Lease of Venue","Date Required",IF($D422="Agency to Agency","Date Required",IF($D422="Direct Contracting","Date Required",IF($D422="Emergency Cases","Date Required",IF($D422=""," ","Check Mode of Proc"))))))))</f>
        <v/>
      </c>
      <c r="M422" s="12" t="str">
        <f t="shared" si="1662"/>
        <v/>
      </c>
      <c r="N422" s="28" t="str">
        <f t="shared" si="1662"/>
        <v/>
      </c>
      <c r="O422" s="28" t="str">
        <f t="shared" si="1662"/>
        <v/>
      </c>
      <c r="P422" s="28" t="str">
        <f t="shared" si="1662"/>
        <v/>
      </c>
      <c r="Q422" s="28" t="str">
        <f t="shared" si="1662"/>
        <v/>
      </c>
      <c r="R422" s="36" t="s">
        <v>38</v>
      </c>
      <c r="S422" s="37">
        <f t="shared" si="1582"/>
        <v>0</v>
      </c>
      <c r="T422" s="41"/>
      <c r="U422" s="43"/>
      <c r="V422" s="37">
        <f t="shared" si="226"/>
        <v>0</v>
      </c>
      <c r="W422" s="41"/>
      <c r="X422" s="43"/>
      <c r="Y422" s="36" t="str">
        <f t="shared" ref="Y422:AE422" si="1663">IF($D422="Public Bidding","Date Required",IF($D422="Shopping","n/a",IF($D422="Small Value Procurement","n/a",IF($D422="Lease of Venue","n/a",IF($D422="Agency to Agency","n/a",IF($D422="Direct Contracting","n/a",IF($D422="Emergency Cases","n/a","Check Mode of Proc")))))))</f>
        <v>Check Mode of Proc</v>
      </c>
      <c r="Z422" s="36" t="str">
        <f t="shared" si="1663"/>
        <v>Check Mode of Proc</v>
      </c>
      <c r="AA422" s="36" t="str">
        <f t="shared" si="1663"/>
        <v>Check Mode of Proc</v>
      </c>
      <c r="AB422" s="36" t="str">
        <f t="shared" si="1663"/>
        <v>Check Mode of Proc</v>
      </c>
      <c r="AC422" s="36" t="str">
        <f t="shared" si="1663"/>
        <v>Check Mode of Proc</v>
      </c>
      <c r="AD422" s="36" t="str">
        <f t="shared" si="1663"/>
        <v>Check Mode of Proc</v>
      </c>
      <c r="AE422" s="36" t="str">
        <f t="shared" si="1663"/>
        <v>Check Mode of Proc</v>
      </c>
      <c r="AF422" s="50"/>
      <c r="AG422" s="64"/>
      <c r="AH422" s="12"/>
      <c r="AI422" s="18"/>
      <c r="AJ422" s="12"/>
      <c r="AK422" s="78"/>
      <c r="AL422" s="78"/>
      <c r="AM422" s="78"/>
      <c r="AN422" s="79"/>
      <c r="AO422" s="78"/>
      <c r="AP422" s="78"/>
      <c r="AQ422" s="78"/>
      <c r="AR422" s="78"/>
      <c r="AS422" s="78"/>
      <c r="AT422" s="78"/>
      <c r="AU422" s="78"/>
      <c r="AV422" s="78"/>
      <c r="AW422" s="78"/>
      <c r="AX422" s="83"/>
      <c r="AY422" s="78"/>
      <c r="AZ422" s="84"/>
      <c r="BA422" s="78"/>
      <c r="BB422" s="78"/>
      <c r="BC422" s="78"/>
    </row>
    <row r="423" spans="1:55" ht="39" customHeight="1">
      <c r="A423" s="10" t="str">
        <f>IF(C423=0,"  ",VLOOKUP(C423,CODES!$A$1:$B$143,2,FALSE))</f>
        <v/>
      </c>
      <c r="B423" s="18"/>
      <c r="C423" s="12"/>
      <c r="D423" s="16"/>
      <c r="E423" s="13" t="str">
        <f t="shared" ref="E423:H423" si="1664">IF($D423="Public Bidding","Date Required",IF($D423="Shopping","n/a",IF($D423="Small Value Procurement","n/a",IF($D423="Lease of Venue","n/a",IF($D423="Agency to Agency","n/a",IF($D423="Direct Contracting","n/a",IF($D423="Emergency Cases","n/a",IF($D423=""," ","Check Mode of Proc"))))))))</f>
        <v/>
      </c>
      <c r="F423" s="13" t="str">
        <f t="shared" si="1664"/>
        <v/>
      </c>
      <c r="G423" s="13" t="str">
        <f t="shared" si="1664"/>
        <v/>
      </c>
      <c r="H423" s="13" t="str">
        <f t="shared" si="1664"/>
        <v/>
      </c>
      <c r="I423" s="12" t="str">
        <f t="shared" ref="I423:J423" si="1665">IF($D423="Public Bidding","Date Required",IF($D423="Shopping","Date Required",IF($D423="Small Value Procurement","Date Required",IF($D423="Lease of Venue","Date Required",IF($D423="Agency to Agency","Date Required",IF($D423="Direct Contracting","Date Required",IF($D423="Emergency Cases","Date Required",IF($D423=""," ","Check Mode of Proc"))))))))</f>
        <v/>
      </c>
      <c r="J423" s="12" t="str">
        <f t="shared" si="1665"/>
        <v/>
      </c>
      <c r="K423" s="27" t="str">
        <f t="shared" si="1"/>
        <v/>
      </c>
      <c r="L423" s="12" t="str">
        <f t="shared" ref="L423:Q423" si="1666">IF($D423="Public Bidding","Date Required",IF($D423="Shopping","Date Required",IF($D423="Small Value Procurement","Date Required",IF($D423="Lease of Venue","Date Required",IF($D423="Agency to Agency","Date Required",IF($D423="Direct Contracting","Date Required",IF($D423="Emergency Cases","Date Required",IF($D423=""," ","Check Mode of Proc"))))))))</f>
        <v/>
      </c>
      <c r="M423" s="12" t="str">
        <f t="shared" si="1666"/>
        <v/>
      </c>
      <c r="N423" s="28" t="str">
        <f t="shared" si="1666"/>
        <v/>
      </c>
      <c r="O423" s="28" t="str">
        <f t="shared" si="1666"/>
        <v/>
      </c>
      <c r="P423" s="28" t="str">
        <f t="shared" si="1666"/>
        <v/>
      </c>
      <c r="Q423" s="28" t="str">
        <f t="shared" si="1666"/>
        <v/>
      </c>
      <c r="R423" s="36" t="s">
        <v>38</v>
      </c>
      <c r="S423" s="37">
        <f t="shared" si="1582"/>
        <v>0</v>
      </c>
      <c r="T423" s="41"/>
      <c r="U423" s="43"/>
      <c r="V423" s="37">
        <f t="shared" si="226"/>
        <v>0</v>
      </c>
      <c r="W423" s="41"/>
      <c r="X423" s="43"/>
      <c r="Y423" s="36" t="str">
        <f t="shared" ref="Y423:AE423" si="1667">IF($D423="Public Bidding","Date Required",IF($D423="Shopping","n/a",IF($D423="Small Value Procurement","n/a",IF($D423="Lease of Venue","n/a",IF($D423="Agency to Agency","n/a",IF($D423="Direct Contracting","n/a",IF($D423="Emergency Cases","n/a","Check Mode of Proc")))))))</f>
        <v>Check Mode of Proc</v>
      </c>
      <c r="Z423" s="36" t="str">
        <f t="shared" si="1667"/>
        <v>Check Mode of Proc</v>
      </c>
      <c r="AA423" s="36" t="str">
        <f t="shared" si="1667"/>
        <v>Check Mode of Proc</v>
      </c>
      <c r="AB423" s="36" t="str">
        <f t="shared" si="1667"/>
        <v>Check Mode of Proc</v>
      </c>
      <c r="AC423" s="36" t="str">
        <f t="shared" si="1667"/>
        <v>Check Mode of Proc</v>
      </c>
      <c r="AD423" s="36" t="str">
        <f t="shared" si="1667"/>
        <v>Check Mode of Proc</v>
      </c>
      <c r="AE423" s="36" t="str">
        <f t="shared" si="1667"/>
        <v>Check Mode of Proc</v>
      </c>
      <c r="AF423" s="50"/>
      <c r="AG423" s="64"/>
      <c r="AH423" s="12"/>
      <c r="AI423" s="18"/>
      <c r="AJ423" s="12"/>
      <c r="AK423" s="78"/>
      <c r="AL423" s="78"/>
      <c r="AM423" s="78"/>
      <c r="AN423" s="79"/>
      <c r="AO423" s="78"/>
      <c r="AP423" s="78"/>
      <c r="AQ423" s="78"/>
      <c r="AR423" s="78"/>
      <c r="AS423" s="78"/>
      <c r="AT423" s="78"/>
      <c r="AU423" s="78"/>
      <c r="AV423" s="78"/>
      <c r="AW423" s="78"/>
      <c r="AX423" s="83"/>
      <c r="AY423" s="78"/>
      <c r="AZ423" s="84"/>
      <c r="BA423" s="78"/>
      <c r="BB423" s="78"/>
      <c r="BC423" s="78"/>
    </row>
    <row r="424" spans="1:55" ht="54.75" customHeight="1">
      <c r="A424" s="10" t="str">
        <f>IF(C424=0,"  ",VLOOKUP(C424,CODES!$A$1:$B$143,2,FALSE))</f>
        <v/>
      </c>
      <c r="B424" s="18"/>
      <c r="C424" s="12"/>
      <c r="D424" s="16"/>
      <c r="E424" s="13" t="str">
        <f t="shared" ref="E424:H424" si="1668">IF($D424="Public Bidding","Date Required",IF($D424="Shopping","n/a",IF($D424="Small Value Procurement","n/a",IF($D424="Lease of Venue","n/a",IF($D424="Agency to Agency","n/a",IF($D424="Direct Contracting","n/a",IF($D424="Emergency Cases","n/a",IF($D424=""," ","Check Mode of Proc"))))))))</f>
        <v/>
      </c>
      <c r="F424" s="13" t="str">
        <f t="shared" si="1668"/>
        <v/>
      </c>
      <c r="G424" s="13" t="str">
        <f t="shared" si="1668"/>
        <v/>
      </c>
      <c r="H424" s="13" t="str">
        <f t="shared" si="1668"/>
        <v/>
      </c>
      <c r="I424" s="12" t="str">
        <f t="shared" ref="I424:J424" si="1669">IF($D424="Public Bidding","Date Required",IF($D424="Shopping","Date Required",IF($D424="Small Value Procurement","Date Required",IF($D424="Lease of Venue","Date Required",IF($D424="Agency to Agency","Date Required",IF($D424="Direct Contracting","Date Required",IF($D424="Emergency Cases","Date Required",IF($D424=""," ","Check Mode of Proc"))))))))</f>
        <v/>
      </c>
      <c r="J424" s="12" t="str">
        <f t="shared" si="1669"/>
        <v/>
      </c>
      <c r="K424" s="27" t="str">
        <f t="shared" si="1"/>
        <v/>
      </c>
      <c r="L424" s="12" t="str">
        <f t="shared" ref="L424:Q424" si="1670">IF($D424="Public Bidding","Date Required",IF($D424="Shopping","Date Required",IF($D424="Small Value Procurement","Date Required",IF($D424="Lease of Venue","Date Required",IF($D424="Agency to Agency","Date Required",IF($D424="Direct Contracting","Date Required",IF($D424="Emergency Cases","Date Required",IF($D424=""," ","Check Mode of Proc"))))))))</f>
        <v/>
      </c>
      <c r="M424" s="12" t="str">
        <f t="shared" si="1670"/>
        <v/>
      </c>
      <c r="N424" s="28" t="str">
        <f t="shared" si="1670"/>
        <v/>
      </c>
      <c r="O424" s="28" t="str">
        <f t="shared" si="1670"/>
        <v/>
      </c>
      <c r="P424" s="28" t="str">
        <f t="shared" si="1670"/>
        <v/>
      </c>
      <c r="Q424" s="28" t="str">
        <f t="shared" si="1670"/>
        <v/>
      </c>
      <c r="R424" s="36" t="s">
        <v>38</v>
      </c>
      <c r="S424" s="37">
        <f t="shared" si="1582"/>
        <v>0</v>
      </c>
      <c r="T424" s="41"/>
      <c r="U424" s="43"/>
      <c r="V424" s="37">
        <f t="shared" si="226"/>
        <v>0</v>
      </c>
      <c r="W424" s="41"/>
      <c r="X424" s="43"/>
      <c r="Y424" s="36" t="str">
        <f t="shared" ref="Y424:AE424" si="1671">IF($D424="Public Bidding","Date Required",IF($D424="Shopping","n/a",IF($D424="Small Value Procurement","n/a",IF($D424="Lease of Venue","n/a",IF($D424="Agency to Agency","n/a",IF($D424="Direct Contracting","n/a",IF($D424="Emergency Cases","n/a","Check Mode of Proc")))))))</f>
        <v>Check Mode of Proc</v>
      </c>
      <c r="Z424" s="36" t="str">
        <f t="shared" si="1671"/>
        <v>Check Mode of Proc</v>
      </c>
      <c r="AA424" s="36" t="str">
        <f t="shared" si="1671"/>
        <v>Check Mode of Proc</v>
      </c>
      <c r="AB424" s="36" t="str">
        <f t="shared" si="1671"/>
        <v>Check Mode of Proc</v>
      </c>
      <c r="AC424" s="36" t="str">
        <f t="shared" si="1671"/>
        <v>Check Mode of Proc</v>
      </c>
      <c r="AD424" s="36" t="str">
        <f t="shared" si="1671"/>
        <v>Check Mode of Proc</v>
      </c>
      <c r="AE424" s="36" t="str">
        <f t="shared" si="1671"/>
        <v>Check Mode of Proc</v>
      </c>
      <c r="AF424" s="50"/>
      <c r="AG424" s="64"/>
      <c r="AH424" s="12"/>
      <c r="AI424" s="18"/>
      <c r="AJ424" s="12"/>
      <c r="AK424" s="78"/>
      <c r="AL424" s="78"/>
      <c r="AM424" s="78"/>
      <c r="AN424" s="79"/>
      <c r="AO424" s="78"/>
      <c r="AP424" s="78"/>
      <c r="AQ424" s="78"/>
      <c r="AR424" s="78"/>
      <c r="AS424" s="78"/>
      <c r="AT424" s="78"/>
      <c r="AU424" s="78"/>
      <c r="AV424" s="78"/>
      <c r="AW424" s="78"/>
      <c r="AX424" s="83"/>
      <c r="AY424" s="78"/>
      <c r="AZ424" s="84"/>
      <c r="BA424" s="78"/>
      <c r="BB424" s="78"/>
      <c r="BC424" s="78"/>
    </row>
    <row r="425" spans="1:55" ht="39" customHeight="1">
      <c r="A425" s="10" t="str">
        <f>IF(C425=0,"  ",VLOOKUP(C425,CODES!$A$1:$B$143,2,FALSE))</f>
        <v/>
      </c>
      <c r="B425" s="18"/>
      <c r="C425" s="12"/>
      <c r="D425" s="16"/>
      <c r="E425" s="13" t="str">
        <f t="shared" ref="E425:H425" si="1672">IF($D425="Public Bidding","Date Required",IF($D425="Shopping","n/a",IF($D425="Small Value Procurement","n/a",IF($D425="Lease of Venue","n/a",IF($D425="Agency to Agency","n/a",IF($D425="Direct Contracting","n/a",IF($D425="Emergency Cases","n/a",IF($D425=""," ","Check Mode of Proc"))))))))</f>
        <v/>
      </c>
      <c r="F425" s="13" t="str">
        <f t="shared" si="1672"/>
        <v/>
      </c>
      <c r="G425" s="13" t="str">
        <f t="shared" si="1672"/>
        <v/>
      </c>
      <c r="H425" s="13" t="str">
        <f t="shared" si="1672"/>
        <v/>
      </c>
      <c r="I425" s="12" t="str">
        <f t="shared" ref="I425:J425" si="1673">IF($D425="Public Bidding","Date Required",IF($D425="Shopping","Date Required",IF($D425="Small Value Procurement","Date Required",IF($D425="Lease of Venue","Date Required",IF($D425="Agency to Agency","Date Required",IF($D425="Direct Contracting","Date Required",IF($D425="Emergency Cases","Date Required",IF($D425=""," ","Check Mode of Proc"))))))))</f>
        <v/>
      </c>
      <c r="J425" s="12" t="str">
        <f t="shared" si="1673"/>
        <v/>
      </c>
      <c r="K425" s="27" t="str">
        <f t="shared" si="1"/>
        <v/>
      </c>
      <c r="L425" s="12" t="str">
        <f t="shared" ref="L425:Q425" si="1674">IF($D425="Public Bidding","Date Required",IF($D425="Shopping","Date Required",IF($D425="Small Value Procurement","Date Required",IF($D425="Lease of Venue","Date Required",IF($D425="Agency to Agency","Date Required",IF($D425="Direct Contracting","Date Required",IF($D425="Emergency Cases","Date Required",IF($D425=""," ","Check Mode of Proc"))))))))</f>
        <v/>
      </c>
      <c r="M425" s="12" t="str">
        <f t="shared" si="1674"/>
        <v/>
      </c>
      <c r="N425" s="28" t="str">
        <f t="shared" si="1674"/>
        <v/>
      </c>
      <c r="O425" s="28" t="str">
        <f t="shared" si="1674"/>
        <v/>
      </c>
      <c r="P425" s="28" t="str">
        <f t="shared" si="1674"/>
        <v/>
      </c>
      <c r="Q425" s="28" t="str">
        <f t="shared" si="1674"/>
        <v/>
      </c>
      <c r="R425" s="36" t="s">
        <v>38</v>
      </c>
      <c r="S425" s="37">
        <f t="shared" si="1582"/>
        <v>0</v>
      </c>
      <c r="T425" s="41"/>
      <c r="U425" s="43"/>
      <c r="V425" s="37">
        <f t="shared" si="226"/>
        <v>0</v>
      </c>
      <c r="W425" s="41"/>
      <c r="X425" s="43"/>
      <c r="Y425" s="36" t="str">
        <f t="shared" ref="Y425:AE425" si="1675">IF($D425="Public Bidding","Date Required",IF($D425="Shopping","n/a",IF($D425="Small Value Procurement","n/a",IF($D425="Lease of Venue","n/a",IF($D425="Agency to Agency","n/a",IF($D425="Direct Contracting","n/a",IF($D425="Emergency Cases","n/a","Check Mode of Proc")))))))</f>
        <v>Check Mode of Proc</v>
      </c>
      <c r="Z425" s="36" t="str">
        <f t="shared" si="1675"/>
        <v>Check Mode of Proc</v>
      </c>
      <c r="AA425" s="36" t="str">
        <f t="shared" si="1675"/>
        <v>Check Mode of Proc</v>
      </c>
      <c r="AB425" s="36" t="str">
        <f t="shared" si="1675"/>
        <v>Check Mode of Proc</v>
      </c>
      <c r="AC425" s="36" t="str">
        <f t="shared" si="1675"/>
        <v>Check Mode of Proc</v>
      </c>
      <c r="AD425" s="36" t="str">
        <f t="shared" si="1675"/>
        <v>Check Mode of Proc</v>
      </c>
      <c r="AE425" s="36" t="str">
        <f t="shared" si="1675"/>
        <v>Check Mode of Proc</v>
      </c>
      <c r="AF425" s="50"/>
      <c r="AG425" s="64"/>
      <c r="AH425" s="12"/>
      <c r="AI425" s="18"/>
      <c r="AJ425" s="12"/>
      <c r="AK425" s="360" t="s">
        <v>1440</v>
      </c>
      <c r="AL425" s="361"/>
      <c r="AM425" s="361"/>
      <c r="AN425" s="361"/>
      <c r="AO425" s="78"/>
      <c r="AP425" s="78"/>
      <c r="AQ425" s="78"/>
      <c r="AR425" s="78"/>
      <c r="AS425" s="78"/>
      <c r="AT425" s="78"/>
      <c r="AU425" s="78"/>
      <c r="AV425" s="78"/>
      <c r="AW425" s="78"/>
      <c r="AX425" s="83"/>
      <c r="AY425" s="78"/>
      <c r="AZ425" s="84"/>
      <c r="BA425" s="78"/>
      <c r="BB425" s="78"/>
      <c r="BC425" s="78"/>
    </row>
    <row r="426" spans="1:55" ht="39" customHeight="1">
      <c r="A426" s="10" t="str">
        <f>IF(C426=0,"  ",VLOOKUP(C426,CODES!$A$1:$B$143,2,FALSE))</f>
        <v/>
      </c>
      <c r="B426" s="18"/>
      <c r="C426" s="12"/>
      <c r="D426" s="16"/>
      <c r="E426" s="13" t="str">
        <f t="shared" ref="E426:H426" si="1676">IF($D426="Public Bidding","Date Required",IF($D426="Shopping","n/a",IF($D426="Small Value Procurement","n/a",IF($D426="Lease of Venue","n/a",IF($D426="Agency to Agency","n/a",IF($D426="Direct Contracting","n/a",IF($D426="Emergency Cases","n/a",IF($D426=""," ","Check Mode of Proc"))))))))</f>
        <v/>
      </c>
      <c r="F426" s="13" t="str">
        <f t="shared" si="1676"/>
        <v/>
      </c>
      <c r="G426" s="13" t="str">
        <f t="shared" si="1676"/>
        <v/>
      </c>
      <c r="H426" s="13" t="str">
        <f t="shared" si="1676"/>
        <v/>
      </c>
      <c r="I426" s="12" t="str">
        <f t="shared" ref="I426:J426" si="1677">IF($D426="Public Bidding","Date Required",IF($D426="Shopping","Date Required",IF($D426="Small Value Procurement","Date Required",IF($D426="Lease of Venue","Date Required",IF($D426="Agency to Agency","Date Required",IF($D426="Direct Contracting","Date Required",IF($D426="Emergency Cases","Date Required",IF($D426=""," ","Check Mode of Proc"))))))))</f>
        <v/>
      </c>
      <c r="J426" s="12" t="str">
        <f t="shared" si="1677"/>
        <v/>
      </c>
      <c r="K426" s="27" t="str">
        <f t="shared" si="1"/>
        <v/>
      </c>
      <c r="L426" s="12" t="str">
        <f t="shared" ref="L426:Q426" si="1678">IF($D426="Public Bidding","Date Required",IF($D426="Shopping","Date Required",IF($D426="Small Value Procurement","Date Required",IF($D426="Lease of Venue","Date Required",IF($D426="Agency to Agency","Date Required",IF($D426="Direct Contracting","Date Required",IF($D426="Emergency Cases","Date Required",IF($D426=""," ","Check Mode of Proc"))))))))</f>
        <v/>
      </c>
      <c r="M426" s="12" t="str">
        <f t="shared" si="1678"/>
        <v/>
      </c>
      <c r="N426" s="28" t="str">
        <f t="shared" si="1678"/>
        <v/>
      </c>
      <c r="O426" s="28" t="str">
        <f t="shared" si="1678"/>
        <v/>
      </c>
      <c r="P426" s="28" t="str">
        <f t="shared" si="1678"/>
        <v/>
      </c>
      <c r="Q426" s="28" t="str">
        <f t="shared" si="1678"/>
        <v/>
      </c>
      <c r="R426" s="36" t="s">
        <v>38</v>
      </c>
      <c r="S426" s="37">
        <f t="shared" si="1582"/>
        <v>0</v>
      </c>
      <c r="T426" s="41"/>
      <c r="U426" s="43"/>
      <c r="V426" s="37">
        <f t="shared" si="226"/>
        <v>0</v>
      </c>
      <c r="W426" s="41"/>
      <c r="X426" s="43"/>
      <c r="Y426" s="36" t="str">
        <f t="shared" ref="Y426:AE426" si="1679">IF($D426="Public Bidding","Date Required",IF($D426="Shopping","n/a",IF($D426="Small Value Procurement","n/a",IF($D426="Lease of Venue","n/a",IF($D426="Agency to Agency","n/a",IF($D426="Direct Contracting","n/a",IF($D426="Emergency Cases","n/a","Check Mode of Proc")))))))</f>
        <v>Check Mode of Proc</v>
      </c>
      <c r="Z426" s="36" t="str">
        <f t="shared" si="1679"/>
        <v>Check Mode of Proc</v>
      </c>
      <c r="AA426" s="36" t="str">
        <f t="shared" si="1679"/>
        <v>Check Mode of Proc</v>
      </c>
      <c r="AB426" s="36" t="str">
        <f t="shared" si="1679"/>
        <v>Check Mode of Proc</v>
      </c>
      <c r="AC426" s="36" t="str">
        <f t="shared" si="1679"/>
        <v>Check Mode of Proc</v>
      </c>
      <c r="AD426" s="36" t="str">
        <f t="shared" si="1679"/>
        <v>Check Mode of Proc</v>
      </c>
      <c r="AE426" s="36" t="str">
        <f t="shared" si="1679"/>
        <v>Check Mode of Proc</v>
      </c>
      <c r="AF426" s="50"/>
      <c r="AG426" s="64"/>
      <c r="AH426" s="12"/>
      <c r="AI426" s="18"/>
      <c r="AJ426" s="12"/>
      <c r="AK426" s="78"/>
      <c r="AL426" s="78"/>
      <c r="AM426" s="78"/>
      <c r="AN426" s="79"/>
      <c r="AO426" s="78"/>
      <c r="AP426" s="78"/>
      <c r="AQ426" s="78"/>
      <c r="AR426" s="78"/>
      <c r="AS426" s="78"/>
      <c r="AT426" s="78"/>
      <c r="AU426" s="78"/>
      <c r="AV426" s="78"/>
      <c r="AW426" s="78"/>
      <c r="AX426" s="83"/>
      <c r="AY426" s="78"/>
      <c r="AZ426" s="84"/>
      <c r="BA426" s="78"/>
      <c r="BB426" s="78"/>
      <c r="BC426" s="78"/>
    </row>
    <row r="427" spans="1:55" ht="39" customHeight="1">
      <c r="A427" s="10" t="str">
        <f>IF(C427=0,"  ",VLOOKUP(C427,CODES!$A$1:$B$143,2,FALSE))</f>
        <v/>
      </c>
      <c r="B427" s="18"/>
      <c r="C427" s="12"/>
      <c r="D427" s="16"/>
      <c r="E427" s="13" t="str">
        <f t="shared" ref="E427:H427" si="1680">IF($D427="Public Bidding","Date Required",IF($D427="Shopping","n/a",IF($D427="Small Value Procurement","n/a",IF($D427="Lease of Venue","n/a",IF($D427="Agency to Agency","n/a",IF($D427="Direct Contracting","n/a",IF($D427="Emergency Cases","n/a",IF($D427=""," ","Check Mode of Proc"))))))))</f>
        <v/>
      </c>
      <c r="F427" s="13" t="str">
        <f t="shared" si="1680"/>
        <v/>
      </c>
      <c r="G427" s="13" t="str">
        <f t="shared" si="1680"/>
        <v/>
      </c>
      <c r="H427" s="13" t="str">
        <f t="shared" si="1680"/>
        <v/>
      </c>
      <c r="I427" s="12" t="str">
        <f t="shared" ref="I427:J427" si="1681">IF($D427="Public Bidding","Date Required",IF($D427="Shopping","Date Required",IF($D427="Small Value Procurement","Date Required",IF($D427="Lease of Venue","Date Required",IF($D427="Agency to Agency","Date Required",IF($D427="Direct Contracting","Date Required",IF($D427="Emergency Cases","Date Required",IF($D427=""," ","Check Mode of Proc"))))))))</f>
        <v/>
      </c>
      <c r="J427" s="12" t="str">
        <f t="shared" si="1681"/>
        <v/>
      </c>
      <c r="K427" s="27" t="str">
        <f t="shared" si="1"/>
        <v/>
      </c>
      <c r="L427" s="12" t="str">
        <f t="shared" ref="L427:Q427" si="1682">IF($D427="Public Bidding","Date Required",IF($D427="Shopping","Date Required",IF($D427="Small Value Procurement","Date Required",IF($D427="Lease of Venue","Date Required",IF($D427="Agency to Agency","Date Required",IF($D427="Direct Contracting","Date Required",IF($D427="Emergency Cases","Date Required",IF($D427=""," ","Check Mode of Proc"))))))))</f>
        <v/>
      </c>
      <c r="M427" s="12" t="str">
        <f t="shared" si="1682"/>
        <v/>
      </c>
      <c r="N427" s="28" t="str">
        <f t="shared" si="1682"/>
        <v/>
      </c>
      <c r="O427" s="28" t="str">
        <f t="shared" si="1682"/>
        <v/>
      </c>
      <c r="P427" s="28" t="str">
        <f t="shared" si="1682"/>
        <v/>
      </c>
      <c r="Q427" s="28" t="str">
        <f t="shared" si="1682"/>
        <v/>
      </c>
      <c r="R427" s="36" t="s">
        <v>38</v>
      </c>
      <c r="S427" s="37">
        <f t="shared" si="1582"/>
        <v>0</v>
      </c>
      <c r="T427" s="41"/>
      <c r="U427" s="43"/>
      <c r="V427" s="37">
        <f t="shared" si="226"/>
        <v>0</v>
      </c>
      <c r="W427" s="41"/>
      <c r="X427" s="43"/>
      <c r="Y427" s="36" t="str">
        <f t="shared" ref="Y427:AE427" si="1683">IF($D427="Public Bidding","Date Required",IF($D427="Shopping","n/a",IF($D427="Small Value Procurement","n/a",IF($D427="Lease of Venue","n/a",IF($D427="Agency to Agency","n/a",IF($D427="Direct Contracting","n/a",IF($D427="Emergency Cases","n/a","Check Mode of Proc")))))))</f>
        <v>Check Mode of Proc</v>
      </c>
      <c r="Z427" s="36" t="str">
        <f t="shared" si="1683"/>
        <v>Check Mode of Proc</v>
      </c>
      <c r="AA427" s="36" t="str">
        <f t="shared" si="1683"/>
        <v>Check Mode of Proc</v>
      </c>
      <c r="AB427" s="36" t="str">
        <f t="shared" si="1683"/>
        <v>Check Mode of Proc</v>
      </c>
      <c r="AC427" s="36" t="str">
        <f t="shared" si="1683"/>
        <v>Check Mode of Proc</v>
      </c>
      <c r="AD427" s="36" t="str">
        <f t="shared" si="1683"/>
        <v>Check Mode of Proc</v>
      </c>
      <c r="AE427" s="36" t="str">
        <f t="shared" si="1683"/>
        <v>Check Mode of Proc</v>
      </c>
      <c r="AF427" s="50"/>
      <c r="AG427" s="64"/>
      <c r="AH427" s="12"/>
      <c r="AI427" s="18"/>
      <c r="AJ427" s="12"/>
      <c r="AK427" s="78"/>
      <c r="AL427" s="78"/>
      <c r="AM427" s="78"/>
      <c r="AN427" s="79"/>
      <c r="AO427" s="78"/>
      <c r="AP427" s="78"/>
      <c r="AQ427" s="78"/>
      <c r="AR427" s="78"/>
      <c r="AS427" s="78"/>
      <c r="AT427" s="78"/>
      <c r="AU427" s="78"/>
      <c r="AV427" s="78"/>
      <c r="AW427" s="78"/>
      <c r="AX427" s="83"/>
      <c r="AY427" s="78"/>
      <c r="AZ427" s="84"/>
      <c r="BA427" s="78"/>
      <c r="BB427" s="78"/>
      <c r="BC427" s="78"/>
    </row>
    <row r="428" spans="1:55" ht="39" customHeight="1">
      <c r="A428" s="10" t="str">
        <f>IF(C428=0,"  ",VLOOKUP(C428,CODES!$A$1:$B$143,2,FALSE))</f>
        <v/>
      </c>
      <c r="B428" s="18"/>
      <c r="C428" s="12"/>
      <c r="D428" s="16"/>
      <c r="E428" s="13" t="str">
        <f t="shared" ref="E428:H428" si="1684">IF($D428="Public Bidding","Date Required",IF($D428="Shopping","n/a",IF($D428="Small Value Procurement","n/a",IF($D428="Lease of Venue","n/a",IF($D428="Agency to Agency","n/a",IF($D428="Direct Contracting","n/a",IF($D428="Emergency Cases","n/a",IF($D428=""," ","Check Mode of Proc"))))))))</f>
        <v/>
      </c>
      <c r="F428" s="13" t="str">
        <f t="shared" si="1684"/>
        <v/>
      </c>
      <c r="G428" s="13" t="str">
        <f t="shared" si="1684"/>
        <v/>
      </c>
      <c r="H428" s="13" t="str">
        <f t="shared" si="1684"/>
        <v/>
      </c>
      <c r="I428" s="12" t="str">
        <f t="shared" ref="I428:J428" si="1685">IF($D428="Public Bidding","Date Required",IF($D428="Shopping","Date Required",IF($D428="Small Value Procurement","Date Required",IF($D428="Lease of Venue","Date Required",IF($D428="Agency to Agency","Date Required",IF($D428="Direct Contracting","Date Required",IF($D428="Emergency Cases","Date Required",IF($D428=""," ","Check Mode of Proc"))))))))</f>
        <v/>
      </c>
      <c r="J428" s="12" t="str">
        <f t="shared" si="1685"/>
        <v/>
      </c>
      <c r="K428" s="27" t="str">
        <f t="shared" si="1"/>
        <v/>
      </c>
      <c r="L428" s="12" t="str">
        <f t="shared" ref="L428:Q428" si="1686">IF($D428="Public Bidding","Date Required",IF($D428="Shopping","Date Required",IF($D428="Small Value Procurement","Date Required",IF($D428="Lease of Venue","Date Required",IF($D428="Agency to Agency","Date Required",IF($D428="Direct Contracting","Date Required",IF($D428="Emergency Cases","Date Required",IF($D428=""," ","Check Mode of Proc"))))))))</f>
        <v/>
      </c>
      <c r="M428" s="12" t="str">
        <f t="shared" si="1686"/>
        <v/>
      </c>
      <c r="N428" s="28" t="str">
        <f t="shared" si="1686"/>
        <v/>
      </c>
      <c r="O428" s="28" t="str">
        <f t="shared" si="1686"/>
        <v/>
      </c>
      <c r="P428" s="28" t="str">
        <f t="shared" si="1686"/>
        <v/>
      </c>
      <c r="Q428" s="28" t="str">
        <f t="shared" si="1686"/>
        <v/>
      </c>
      <c r="R428" s="36" t="s">
        <v>38</v>
      </c>
      <c r="S428" s="37">
        <f t="shared" si="1582"/>
        <v>0</v>
      </c>
      <c r="T428" s="41"/>
      <c r="U428" s="43"/>
      <c r="V428" s="37">
        <f t="shared" si="226"/>
        <v>0</v>
      </c>
      <c r="W428" s="41"/>
      <c r="X428" s="43"/>
      <c r="Y428" s="36" t="str">
        <f t="shared" ref="Y428:AE428" si="1687">IF($D428="Public Bidding","Date Required",IF($D428="Shopping","n/a",IF($D428="Small Value Procurement","n/a",IF($D428="Lease of Venue","n/a",IF($D428="Agency to Agency","n/a",IF($D428="Direct Contracting","n/a",IF($D428="Emergency Cases","n/a","Check Mode of Proc")))))))</f>
        <v>Check Mode of Proc</v>
      </c>
      <c r="Z428" s="36" t="str">
        <f t="shared" si="1687"/>
        <v>Check Mode of Proc</v>
      </c>
      <c r="AA428" s="36" t="str">
        <f t="shared" si="1687"/>
        <v>Check Mode of Proc</v>
      </c>
      <c r="AB428" s="36" t="str">
        <f t="shared" si="1687"/>
        <v>Check Mode of Proc</v>
      </c>
      <c r="AC428" s="36" t="str">
        <f t="shared" si="1687"/>
        <v>Check Mode of Proc</v>
      </c>
      <c r="AD428" s="36" t="str">
        <f t="shared" si="1687"/>
        <v>Check Mode of Proc</v>
      </c>
      <c r="AE428" s="36" t="str">
        <f t="shared" si="1687"/>
        <v>Check Mode of Proc</v>
      </c>
      <c r="AF428" s="50"/>
      <c r="AG428" s="64"/>
      <c r="AH428" s="12"/>
      <c r="AI428" s="18"/>
      <c r="AJ428" s="12"/>
      <c r="AK428" s="78"/>
      <c r="AL428" s="78"/>
      <c r="AM428" s="78"/>
      <c r="AN428" s="79"/>
      <c r="AO428" s="78"/>
      <c r="AP428" s="78"/>
      <c r="AQ428" s="78"/>
      <c r="AR428" s="78"/>
      <c r="AS428" s="78"/>
      <c r="AT428" s="78"/>
      <c r="AU428" s="78"/>
      <c r="AV428" s="78"/>
      <c r="AW428" s="78"/>
      <c r="AX428" s="83"/>
      <c r="AY428" s="78"/>
      <c r="AZ428" s="84"/>
      <c r="BA428" s="78"/>
      <c r="BB428" s="78"/>
      <c r="BC428" s="78"/>
    </row>
    <row r="429" spans="1:55" ht="39" customHeight="1">
      <c r="A429" s="10" t="str">
        <f>IF(C429=0,"  ",VLOOKUP(C429,CODES!$A$1:$B$143,2,FALSE))</f>
        <v/>
      </c>
      <c r="B429" s="18"/>
      <c r="C429" s="12"/>
      <c r="D429" s="16"/>
      <c r="E429" s="13" t="str">
        <f t="shared" ref="E429:H429" si="1688">IF($D429="Public Bidding","Date Required",IF($D429="Shopping","n/a",IF($D429="Small Value Procurement","n/a",IF($D429="Lease of Venue","n/a",IF($D429="Agency to Agency","n/a",IF($D429="Direct Contracting","n/a",IF($D429="Emergency Cases","n/a",IF($D429=""," ","Check Mode of Proc"))))))))</f>
        <v/>
      </c>
      <c r="F429" s="13" t="str">
        <f t="shared" si="1688"/>
        <v/>
      </c>
      <c r="G429" s="13" t="str">
        <f t="shared" si="1688"/>
        <v/>
      </c>
      <c r="H429" s="13" t="str">
        <f t="shared" si="1688"/>
        <v/>
      </c>
      <c r="I429" s="12" t="str">
        <f t="shared" ref="I429:J429" si="1689">IF($D429="Public Bidding","Date Required",IF($D429="Shopping","Date Required",IF($D429="Small Value Procurement","Date Required",IF($D429="Lease of Venue","Date Required",IF($D429="Agency to Agency","Date Required",IF($D429="Direct Contracting","Date Required",IF($D429="Emergency Cases","Date Required",IF($D429=""," ","Check Mode of Proc"))))))))</f>
        <v/>
      </c>
      <c r="J429" s="12" t="str">
        <f t="shared" si="1689"/>
        <v/>
      </c>
      <c r="K429" s="27" t="str">
        <f t="shared" si="1"/>
        <v/>
      </c>
      <c r="L429" s="12" t="str">
        <f t="shared" ref="L429:Q429" si="1690">IF($D429="Public Bidding","Date Required",IF($D429="Shopping","Date Required",IF($D429="Small Value Procurement","Date Required",IF($D429="Lease of Venue","Date Required",IF($D429="Agency to Agency","Date Required",IF($D429="Direct Contracting","Date Required",IF($D429="Emergency Cases","Date Required",IF($D429=""," ","Check Mode of Proc"))))))))</f>
        <v/>
      </c>
      <c r="M429" s="12" t="str">
        <f t="shared" si="1690"/>
        <v/>
      </c>
      <c r="N429" s="28" t="str">
        <f t="shared" si="1690"/>
        <v/>
      </c>
      <c r="O429" s="28" t="str">
        <f t="shared" si="1690"/>
        <v/>
      </c>
      <c r="P429" s="28" t="str">
        <f t="shared" si="1690"/>
        <v/>
      </c>
      <c r="Q429" s="28" t="str">
        <f t="shared" si="1690"/>
        <v/>
      </c>
      <c r="R429" s="36" t="s">
        <v>38</v>
      </c>
      <c r="S429" s="37">
        <f t="shared" si="1582"/>
        <v>0</v>
      </c>
      <c r="T429" s="41"/>
      <c r="U429" s="43"/>
      <c r="V429" s="37">
        <f t="shared" si="226"/>
        <v>0</v>
      </c>
      <c r="W429" s="41"/>
      <c r="X429" s="43"/>
      <c r="Y429" s="36" t="str">
        <f t="shared" ref="Y429:AE429" si="1691">IF($D429="Public Bidding","Date Required",IF($D429="Shopping","n/a",IF($D429="Small Value Procurement","n/a",IF($D429="Lease of Venue","n/a",IF($D429="Agency to Agency","n/a",IF($D429="Direct Contracting","n/a",IF($D429="Emergency Cases","n/a","Check Mode of Proc")))))))</f>
        <v>Check Mode of Proc</v>
      </c>
      <c r="Z429" s="36" t="str">
        <f t="shared" si="1691"/>
        <v>Check Mode of Proc</v>
      </c>
      <c r="AA429" s="36" t="str">
        <f t="shared" si="1691"/>
        <v>Check Mode of Proc</v>
      </c>
      <c r="AB429" s="36" t="str">
        <f t="shared" si="1691"/>
        <v>Check Mode of Proc</v>
      </c>
      <c r="AC429" s="36" t="str">
        <f t="shared" si="1691"/>
        <v>Check Mode of Proc</v>
      </c>
      <c r="AD429" s="36" t="str">
        <f t="shared" si="1691"/>
        <v>Check Mode of Proc</v>
      </c>
      <c r="AE429" s="36" t="str">
        <f t="shared" si="1691"/>
        <v>Check Mode of Proc</v>
      </c>
      <c r="AF429" s="50"/>
      <c r="AG429" s="64"/>
      <c r="AH429" s="12"/>
      <c r="AI429" s="18"/>
      <c r="AJ429" s="12"/>
      <c r="AK429" s="78"/>
      <c r="AL429" s="78"/>
      <c r="AM429" s="78"/>
      <c r="AN429" s="79"/>
      <c r="AO429" s="78"/>
      <c r="AP429" s="78"/>
      <c r="AQ429" s="78"/>
      <c r="AR429" s="78"/>
      <c r="AS429" s="78"/>
      <c r="AT429" s="78"/>
      <c r="AU429" s="78"/>
      <c r="AV429" s="78"/>
      <c r="AW429" s="78"/>
      <c r="AX429" s="83"/>
      <c r="AY429" s="78"/>
      <c r="AZ429" s="84"/>
      <c r="BA429" s="78"/>
      <c r="BB429" s="78"/>
      <c r="BC429" s="78"/>
    </row>
    <row r="430" spans="1:55" ht="39" customHeight="1">
      <c r="A430" s="10" t="str">
        <f>IF(C430=0,"  ",VLOOKUP(C430,CODES!$A$1:$B$143,2,FALSE))</f>
        <v/>
      </c>
      <c r="B430" s="18"/>
      <c r="C430" s="12"/>
      <c r="D430" s="16"/>
      <c r="E430" s="13" t="str">
        <f t="shared" ref="E430:H430" si="1692">IF($D430="Public Bidding","Date Required",IF($D430="Shopping","n/a",IF($D430="Small Value Procurement","n/a",IF($D430="Lease of Venue","n/a",IF($D430="Agency to Agency","n/a",IF($D430="Direct Contracting","n/a",IF($D430="Emergency Cases","n/a",IF($D430=""," ","Check Mode of Proc"))))))))</f>
        <v/>
      </c>
      <c r="F430" s="13" t="str">
        <f t="shared" si="1692"/>
        <v/>
      </c>
      <c r="G430" s="13" t="str">
        <f t="shared" si="1692"/>
        <v/>
      </c>
      <c r="H430" s="13" t="str">
        <f t="shared" si="1692"/>
        <v/>
      </c>
      <c r="I430" s="12" t="str">
        <f t="shared" ref="I430:J430" si="1693">IF($D430="Public Bidding","Date Required",IF($D430="Shopping","Date Required",IF($D430="Small Value Procurement","Date Required",IF($D430="Lease of Venue","Date Required",IF($D430="Agency to Agency","Date Required",IF($D430="Direct Contracting","Date Required",IF($D430="Emergency Cases","Date Required",IF($D430=""," ","Check Mode of Proc"))))))))</f>
        <v/>
      </c>
      <c r="J430" s="12" t="str">
        <f t="shared" si="1693"/>
        <v/>
      </c>
      <c r="K430" s="27" t="str">
        <f t="shared" si="1"/>
        <v/>
      </c>
      <c r="L430" s="12" t="str">
        <f t="shared" ref="L430:Q430" si="1694">IF($D430="Public Bidding","Date Required",IF($D430="Shopping","Date Required",IF($D430="Small Value Procurement","Date Required",IF($D430="Lease of Venue","Date Required",IF($D430="Agency to Agency","Date Required",IF($D430="Direct Contracting","Date Required",IF($D430="Emergency Cases","Date Required",IF($D430=""," ","Check Mode of Proc"))))))))</f>
        <v/>
      </c>
      <c r="M430" s="12" t="str">
        <f t="shared" si="1694"/>
        <v/>
      </c>
      <c r="N430" s="28" t="str">
        <f t="shared" si="1694"/>
        <v/>
      </c>
      <c r="O430" s="28" t="str">
        <f t="shared" si="1694"/>
        <v/>
      </c>
      <c r="P430" s="28" t="str">
        <f t="shared" si="1694"/>
        <v/>
      </c>
      <c r="Q430" s="28" t="str">
        <f t="shared" si="1694"/>
        <v/>
      </c>
      <c r="R430" s="36" t="s">
        <v>38</v>
      </c>
      <c r="S430" s="37">
        <f t="shared" si="1582"/>
        <v>0</v>
      </c>
      <c r="T430" s="41"/>
      <c r="U430" s="43"/>
      <c r="V430" s="37">
        <f t="shared" si="226"/>
        <v>0</v>
      </c>
      <c r="W430" s="41"/>
      <c r="X430" s="43"/>
      <c r="Y430" s="36" t="str">
        <f t="shared" ref="Y430:AE430" si="1695">IF($D430="Public Bidding","Date Required",IF($D430="Shopping","n/a",IF($D430="Small Value Procurement","n/a",IF($D430="Lease of Venue","n/a",IF($D430="Agency to Agency","n/a",IF($D430="Direct Contracting","n/a",IF($D430="Emergency Cases","n/a","Check Mode of Proc")))))))</f>
        <v>Check Mode of Proc</v>
      </c>
      <c r="Z430" s="36" t="str">
        <f t="shared" si="1695"/>
        <v>Check Mode of Proc</v>
      </c>
      <c r="AA430" s="36" t="str">
        <f t="shared" si="1695"/>
        <v>Check Mode of Proc</v>
      </c>
      <c r="AB430" s="36" t="str">
        <f t="shared" si="1695"/>
        <v>Check Mode of Proc</v>
      </c>
      <c r="AC430" s="36" t="str">
        <f t="shared" si="1695"/>
        <v>Check Mode of Proc</v>
      </c>
      <c r="AD430" s="36" t="str">
        <f t="shared" si="1695"/>
        <v>Check Mode of Proc</v>
      </c>
      <c r="AE430" s="36" t="str">
        <f t="shared" si="1695"/>
        <v>Check Mode of Proc</v>
      </c>
      <c r="AF430" s="50"/>
      <c r="AG430" s="64"/>
      <c r="AH430" s="12"/>
      <c r="AI430" s="18"/>
      <c r="AJ430" s="12"/>
      <c r="AK430" s="78"/>
      <c r="AL430" s="78"/>
      <c r="AM430" s="78"/>
      <c r="AN430" s="79"/>
      <c r="AO430" s="78"/>
      <c r="AP430" s="78"/>
      <c r="AQ430" s="78"/>
      <c r="AR430" s="78"/>
      <c r="AS430" s="78"/>
      <c r="AT430" s="78"/>
      <c r="AU430" s="78"/>
      <c r="AV430" s="78"/>
      <c r="AW430" s="78"/>
      <c r="AX430" s="83"/>
      <c r="AY430" s="78"/>
      <c r="AZ430" s="84"/>
      <c r="BA430" s="78"/>
      <c r="BB430" s="78"/>
      <c r="BC430" s="78"/>
    </row>
    <row r="431" spans="1:55" ht="39" customHeight="1">
      <c r="A431" s="10" t="str">
        <f>IF(C431=0,"  ",VLOOKUP(C431,CODES!$A$1:$B$143,2,FALSE))</f>
        <v/>
      </c>
      <c r="B431" s="18"/>
      <c r="C431" s="12"/>
      <c r="D431" s="16"/>
      <c r="E431" s="13" t="str">
        <f t="shared" ref="E431:H431" si="1696">IF($D431="Public Bidding","Date Required",IF($D431="Shopping","n/a",IF($D431="Small Value Procurement","n/a",IF($D431="Lease of Venue","n/a",IF($D431="Agency to Agency","n/a",IF($D431="Direct Contracting","n/a",IF($D431="Emergency Cases","n/a",IF($D431=""," ","Check Mode of Proc"))))))))</f>
        <v/>
      </c>
      <c r="F431" s="13" t="str">
        <f t="shared" si="1696"/>
        <v/>
      </c>
      <c r="G431" s="13" t="str">
        <f t="shared" si="1696"/>
        <v/>
      </c>
      <c r="H431" s="13" t="str">
        <f t="shared" si="1696"/>
        <v/>
      </c>
      <c r="I431" s="12" t="str">
        <f t="shared" ref="I431:J431" si="1697">IF($D431="Public Bidding","Date Required",IF($D431="Shopping","Date Required",IF($D431="Small Value Procurement","Date Required",IF($D431="Lease of Venue","Date Required",IF($D431="Agency to Agency","Date Required",IF($D431="Direct Contracting","Date Required",IF($D431="Emergency Cases","Date Required",IF($D431=""," ","Check Mode of Proc"))))))))</f>
        <v/>
      </c>
      <c r="J431" s="12" t="str">
        <f t="shared" si="1697"/>
        <v/>
      </c>
      <c r="K431" s="27" t="str">
        <f t="shared" si="1"/>
        <v/>
      </c>
      <c r="L431" s="12" t="str">
        <f t="shared" ref="L431:Q431" si="1698">IF($D431="Public Bidding","Date Required",IF($D431="Shopping","Date Required",IF($D431="Small Value Procurement","Date Required",IF($D431="Lease of Venue","Date Required",IF($D431="Agency to Agency","Date Required",IF($D431="Direct Contracting","Date Required",IF($D431="Emergency Cases","Date Required",IF($D431=""," ","Check Mode of Proc"))))))))</f>
        <v/>
      </c>
      <c r="M431" s="12" t="str">
        <f t="shared" si="1698"/>
        <v/>
      </c>
      <c r="N431" s="28" t="str">
        <f t="shared" si="1698"/>
        <v/>
      </c>
      <c r="O431" s="28" t="str">
        <f t="shared" si="1698"/>
        <v/>
      </c>
      <c r="P431" s="28" t="str">
        <f t="shared" si="1698"/>
        <v/>
      </c>
      <c r="Q431" s="28" t="str">
        <f t="shared" si="1698"/>
        <v/>
      </c>
      <c r="R431" s="36" t="s">
        <v>38</v>
      </c>
      <c r="S431" s="37">
        <f t="shared" si="1582"/>
        <v>0</v>
      </c>
      <c r="T431" s="41"/>
      <c r="U431" s="43"/>
      <c r="V431" s="37">
        <f t="shared" si="226"/>
        <v>0</v>
      </c>
      <c r="W431" s="41"/>
      <c r="X431" s="43"/>
      <c r="Y431" s="36" t="str">
        <f t="shared" ref="Y431:AE431" si="1699">IF($D431="Public Bidding","Date Required",IF($D431="Shopping","n/a",IF($D431="Small Value Procurement","n/a",IF($D431="Lease of Venue","n/a",IF($D431="Agency to Agency","n/a",IF($D431="Direct Contracting","n/a",IF($D431="Emergency Cases","n/a","Check Mode of Proc")))))))</f>
        <v>Check Mode of Proc</v>
      </c>
      <c r="Z431" s="36" t="str">
        <f t="shared" si="1699"/>
        <v>Check Mode of Proc</v>
      </c>
      <c r="AA431" s="36" t="str">
        <f t="shared" si="1699"/>
        <v>Check Mode of Proc</v>
      </c>
      <c r="AB431" s="36" t="str">
        <f t="shared" si="1699"/>
        <v>Check Mode of Proc</v>
      </c>
      <c r="AC431" s="36" t="str">
        <f t="shared" si="1699"/>
        <v>Check Mode of Proc</v>
      </c>
      <c r="AD431" s="36" t="str">
        <f t="shared" si="1699"/>
        <v>Check Mode of Proc</v>
      </c>
      <c r="AE431" s="36" t="str">
        <f t="shared" si="1699"/>
        <v>Check Mode of Proc</v>
      </c>
      <c r="AF431" s="50"/>
      <c r="AG431" s="64"/>
      <c r="AH431" s="12"/>
      <c r="AI431" s="18"/>
      <c r="AJ431" s="12"/>
      <c r="AK431" s="78"/>
      <c r="AL431" s="78"/>
      <c r="AM431" s="78"/>
      <c r="AN431" s="79"/>
      <c r="AO431" s="78"/>
      <c r="AP431" s="78"/>
      <c r="AQ431" s="78"/>
      <c r="AR431" s="78"/>
      <c r="AS431" s="78"/>
      <c r="AT431" s="78"/>
      <c r="AU431" s="78"/>
      <c r="AV431" s="78"/>
      <c r="AW431" s="78"/>
      <c r="AX431" s="83"/>
      <c r="AY431" s="78"/>
      <c r="AZ431" s="84"/>
      <c r="BA431" s="78"/>
      <c r="BB431" s="78"/>
      <c r="BC431" s="78"/>
    </row>
    <row r="432" spans="1:55" ht="45.75" customHeight="1">
      <c r="A432" s="10" t="str">
        <f>IF(C432=0,"  ",VLOOKUP(C432,CODES!$A$1:$B$143,2,FALSE))</f>
        <v/>
      </c>
      <c r="B432" s="18"/>
      <c r="C432" s="12"/>
      <c r="D432" s="16"/>
      <c r="E432" s="13" t="str">
        <f t="shared" ref="E432:H432" si="1700">IF($D432="Public Bidding","Date Required",IF($D432="Shopping","n/a",IF($D432="Small Value Procurement","n/a",IF($D432="Lease of Venue","n/a",IF($D432="Agency to Agency","n/a",IF($D432="Direct Contracting","n/a",IF($D432="Emergency Cases","n/a",IF($D432=""," ","Check Mode of Proc"))))))))</f>
        <v/>
      </c>
      <c r="F432" s="13" t="str">
        <f t="shared" si="1700"/>
        <v/>
      </c>
      <c r="G432" s="13" t="str">
        <f t="shared" si="1700"/>
        <v/>
      </c>
      <c r="H432" s="13" t="str">
        <f t="shared" si="1700"/>
        <v/>
      </c>
      <c r="I432" s="12" t="str">
        <f t="shared" ref="I432:J432" si="1701">IF($D432="Public Bidding","Date Required",IF($D432="Shopping","Date Required",IF($D432="Small Value Procurement","Date Required",IF($D432="Lease of Venue","Date Required",IF($D432="Agency to Agency","Date Required",IF($D432="Direct Contracting","Date Required",IF($D432="Emergency Cases","Date Required",IF($D432=""," ","Check Mode of Proc"))))))))</f>
        <v/>
      </c>
      <c r="J432" s="12" t="str">
        <f t="shared" si="1701"/>
        <v/>
      </c>
      <c r="K432" s="27" t="str">
        <f t="shared" si="1"/>
        <v/>
      </c>
      <c r="L432" s="12" t="str">
        <f t="shared" ref="L432:Q432" si="1702">IF($D432="Public Bidding","Date Required",IF($D432="Shopping","Date Required",IF($D432="Small Value Procurement","Date Required",IF($D432="Lease of Venue","Date Required",IF($D432="Agency to Agency","Date Required",IF($D432="Direct Contracting","Date Required",IF($D432="Emergency Cases","Date Required",IF($D432=""," ","Check Mode of Proc"))))))))</f>
        <v/>
      </c>
      <c r="M432" s="12" t="str">
        <f t="shared" si="1702"/>
        <v/>
      </c>
      <c r="N432" s="28" t="str">
        <f t="shared" si="1702"/>
        <v/>
      </c>
      <c r="O432" s="28" t="str">
        <f t="shared" si="1702"/>
        <v/>
      </c>
      <c r="P432" s="28" t="str">
        <f t="shared" si="1702"/>
        <v/>
      </c>
      <c r="Q432" s="28" t="str">
        <f t="shared" si="1702"/>
        <v/>
      </c>
      <c r="R432" s="36" t="s">
        <v>38</v>
      </c>
      <c r="S432" s="37">
        <f t="shared" si="1582"/>
        <v>0</v>
      </c>
      <c r="T432" s="41"/>
      <c r="U432" s="43"/>
      <c r="V432" s="37">
        <f t="shared" si="226"/>
        <v>0</v>
      </c>
      <c r="W432" s="41"/>
      <c r="X432" s="43"/>
      <c r="Y432" s="36" t="str">
        <f t="shared" ref="Y432:AE432" si="1703">IF($D432="Public Bidding","Date Required",IF($D432="Shopping","n/a",IF($D432="Small Value Procurement","n/a",IF($D432="Lease of Venue","n/a",IF($D432="Agency to Agency","n/a",IF($D432="Direct Contracting","n/a",IF($D432="Emergency Cases","n/a","Check Mode of Proc")))))))</f>
        <v>Check Mode of Proc</v>
      </c>
      <c r="Z432" s="36" t="str">
        <f t="shared" si="1703"/>
        <v>Check Mode of Proc</v>
      </c>
      <c r="AA432" s="36" t="str">
        <f t="shared" si="1703"/>
        <v>Check Mode of Proc</v>
      </c>
      <c r="AB432" s="36" t="str">
        <f t="shared" si="1703"/>
        <v>Check Mode of Proc</v>
      </c>
      <c r="AC432" s="36" t="str">
        <f t="shared" si="1703"/>
        <v>Check Mode of Proc</v>
      </c>
      <c r="AD432" s="36" t="str">
        <f t="shared" si="1703"/>
        <v>Check Mode of Proc</v>
      </c>
      <c r="AE432" s="36" t="str">
        <f t="shared" si="1703"/>
        <v>Check Mode of Proc</v>
      </c>
      <c r="AF432" s="50"/>
      <c r="AG432" s="64"/>
      <c r="AH432" s="12"/>
      <c r="AI432" s="18"/>
      <c r="AJ432" s="12"/>
      <c r="AK432" s="78"/>
      <c r="AL432" s="78"/>
      <c r="AM432" s="78"/>
      <c r="AN432" s="79"/>
      <c r="AO432" s="78"/>
      <c r="AP432" s="78"/>
      <c r="AQ432" s="78"/>
      <c r="AR432" s="78"/>
      <c r="AS432" s="78"/>
      <c r="AT432" s="78"/>
      <c r="AU432" s="78"/>
      <c r="AV432" s="78"/>
      <c r="AW432" s="78"/>
      <c r="AX432" s="83"/>
      <c r="AY432" s="78"/>
      <c r="AZ432" s="84"/>
      <c r="BA432" s="78"/>
      <c r="BB432" s="78"/>
      <c r="BC432" s="78"/>
    </row>
    <row r="433" spans="1:55" ht="39" customHeight="1">
      <c r="A433" s="10" t="str">
        <f>IF(C433=0,"  ",VLOOKUP(C433,CODES!$A$1:$B$143,2,FALSE))</f>
        <v/>
      </c>
      <c r="B433" s="18"/>
      <c r="C433" s="12"/>
      <c r="D433" s="16"/>
      <c r="E433" s="13" t="str">
        <f t="shared" ref="E433:H433" si="1704">IF($D433="Public Bidding","Date Required",IF($D433="Shopping","n/a",IF($D433="Small Value Procurement","n/a",IF($D433="Lease of Venue","n/a",IF($D433="Agency to Agency","n/a",IF($D433="Direct Contracting","n/a",IF($D433="Emergency Cases","n/a",IF($D433=""," ","Check Mode of Proc"))))))))</f>
        <v/>
      </c>
      <c r="F433" s="13" t="str">
        <f t="shared" si="1704"/>
        <v/>
      </c>
      <c r="G433" s="13" t="str">
        <f t="shared" si="1704"/>
        <v/>
      </c>
      <c r="H433" s="13" t="str">
        <f t="shared" si="1704"/>
        <v/>
      </c>
      <c r="I433" s="12" t="str">
        <f t="shared" ref="I433:J433" si="1705">IF($D433="Public Bidding","Date Required",IF($D433="Shopping","Date Required",IF($D433="Small Value Procurement","Date Required",IF($D433="Lease of Venue","Date Required",IF($D433="Agency to Agency","Date Required",IF($D433="Direct Contracting","Date Required",IF($D433="Emergency Cases","Date Required",IF($D433=""," ","Check Mode of Proc"))))))))</f>
        <v/>
      </c>
      <c r="J433" s="12" t="str">
        <f t="shared" si="1705"/>
        <v/>
      </c>
      <c r="K433" s="27" t="str">
        <f t="shared" si="1"/>
        <v/>
      </c>
      <c r="L433" s="12" t="str">
        <f t="shared" ref="L433:Q433" si="1706">IF($D433="Public Bidding","Date Required",IF($D433="Shopping","Date Required",IF($D433="Small Value Procurement","Date Required",IF($D433="Lease of Venue","Date Required",IF($D433="Agency to Agency","Date Required",IF($D433="Direct Contracting","Date Required",IF($D433="Emergency Cases","Date Required",IF($D433=""," ","Check Mode of Proc"))))))))</f>
        <v/>
      </c>
      <c r="M433" s="12" t="str">
        <f t="shared" si="1706"/>
        <v/>
      </c>
      <c r="N433" s="28" t="str">
        <f t="shared" si="1706"/>
        <v/>
      </c>
      <c r="O433" s="28" t="str">
        <f t="shared" si="1706"/>
        <v/>
      </c>
      <c r="P433" s="28" t="str">
        <f t="shared" si="1706"/>
        <v/>
      </c>
      <c r="Q433" s="28" t="str">
        <f t="shared" si="1706"/>
        <v/>
      </c>
      <c r="R433" s="36" t="s">
        <v>38</v>
      </c>
      <c r="S433" s="37">
        <f t="shared" si="1582"/>
        <v>0</v>
      </c>
      <c r="T433" s="41"/>
      <c r="U433" s="43"/>
      <c r="V433" s="37">
        <f t="shared" si="226"/>
        <v>0</v>
      </c>
      <c r="W433" s="41"/>
      <c r="X433" s="43"/>
      <c r="Y433" s="36" t="str">
        <f t="shared" ref="Y433:AE433" si="1707">IF($D433="Public Bidding","Date Required",IF($D433="Shopping","n/a",IF($D433="Small Value Procurement","n/a",IF($D433="Lease of Venue","n/a",IF($D433="Agency to Agency","n/a",IF($D433="Direct Contracting","n/a",IF($D433="Emergency Cases","n/a","Check Mode of Proc")))))))</f>
        <v>Check Mode of Proc</v>
      </c>
      <c r="Z433" s="36" t="str">
        <f t="shared" si="1707"/>
        <v>Check Mode of Proc</v>
      </c>
      <c r="AA433" s="36" t="str">
        <f t="shared" si="1707"/>
        <v>Check Mode of Proc</v>
      </c>
      <c r="AB433" s="36" t="str">
        <f t="shared" si="1707"/>
        <v>Check Mode of Proc</v>
      </c>
      <c r="AC433" s="36" t="str">
        <f t="shared" si="1707"/>
        <v>Check Mode of Proc</v>
      </c>
      <c r="AD433" s="36" t="str">
        <f t="shared" si="1707"/>
        <v>Check Mode of Proc</v>
      </c>
      <c r="AE433" s="36" t="str">
        <f t="shared" si="1707"/>
        <v>Check Mode of Proc</v>
      </c>
      <c r="AF433" s="50"/>
      <c r="AG433" s="64"/>
      <c r="AH433" s="12"/>
      <c r="AI433" s="18"/>
      <c r="AJ433" s="95"/>
      <c r="AK433" s="78"/>
      <c r="AL433" s="78"/>
      <c r="AM433" s="78"/>
      <c r="AN433" s="79"/>
      <c r="AO433" s="78"/>
      <c r="AP433" s="78"/>
      <c r="AQ433" s="78"/>
      <c r="AR433" s="78"/>
      <c r="AS433" s="78"/>
      <c r="AT433" s="78"/>
      <c r="AU433" s="78"/>
      <c r="AV433" s="78"/>
      <c r="AW433" s="78"/>
      <c r="AX433" s="83"/>
      <c r="AY433" s="78"/>
      <c r="AZ433" s="84"/>
      <c r="BA433" s="78"/>
      <c r="BB433" s="78"/>
      <c r="BC433" s="78"/>
    </row>
    <row r="434" spans="1:55" ht="39" customHeight="1">
      <c r="A434" s="10" t="str">
        <f>IF(C434=0,"  ",VLOOKUP(C434,CODES!$A$1:$B$143,2,FALSE))</f>
        <v/>
      </c>
      <c r="B434" s="18"/>
      <c r="C434" s="12"/>
      <c r="D434" s="16"/>
      <c r="E434" s="13" t="str">
        <f t="shared" ref="E434:H434" si="1708">IF($D434="Public Bidding","Date Required",IF($D434="Shopping","n/a",IF($D434="Small Value Procurement","n/a",IF($D434="Lease of Venue","n/a",IF($D434="Agency to Agency","n/a",IF($D434="Direct Contracting","n/a",IF($D434="Emergency Cases","n/a",IF($D434=""," ","Check Mode of Proc"))))))))</f>
        <v/>
      </c>
      <c r="F434" s="13" t="str">
        <f t="shared" si="1708"/>
        <v/>
      </c>
      <c r="G434" s="13" t="str">
        <f t="shared" si="1708"/>
        <v/>
      </c>
      <c r="H434" s="13" t="str">
        <f t="shared" si="1708"/>
        <v/>
      </c>
      <c r="I434" s="12" t="str">
        <f t="shared" ref="I434:J434" si="1709">IF($D434="Public Bidding","Date Required",IF($D434="Shopping","Date Required",IF($D434="Small Value Procurement","Date Required",IF($D434="Lease of Venue","Date Required",IF($D434="Agency to Agency","Date Required",IF($D434="Direct Contracting","Date Required",IF($D434="Emergency Cases","Date Required",IF($D434=""," ","Check Mode of Proc"))))))))</f>
        <v/>
      </c>
      <c r="J434" s="12" t="str">
        <f t="shared" si="1709"/>
        <v/>
      </c>
      <c r="K434" s="27" t="str">
        <f t="shared" si="1"/>
        <v/>
      </c>
      <c r="L434" s="12" t="str">
        <f t="shared" ref="L434:Q434" si="1710">IF($D434="Public Bidding","Date Required",IF($D434="Shopping","Date Required",IF($D434="Small Value Procurement","Date Required",IF($D434="Lease of Venue","Date Required",IF($D434="Agency to Agency","Date Required",IF($D434="Direct Contracting","Date Required",IF($D434="Emergency Cases","Date Required",IF($D434=""," ","Check Mode of Proc"))))))))</f>
        <v/>
      </c>
      <c r="M434" s="12" t="str">
        <f t="shared" si="1710"/>
        <v/>
      </c>
      <c r="N434" s="28" t="str">
        <f t="shared" si="1710"/>
        <v/>
      </c>
      <c r="O434" s="28" t="str">
        <f t="shared" si="1710"/>
        <v/>
      </c>
      <c r="P434" s="28" t="str">
        <f t="shared" si="1710"/>
        <v/>
      </c>
      <c r="Q434" s="28" t="str">
        <f t="shared" si="1710"/>
        <v/>
      </c>
      <c r="R434" s="36" t="s">
        <v>38</v>
      </c>
      <c r="S434" s="37">
        <f t="shared" si="1582"/>
        <v>0</v>
      </c>
      <c r="T434" s="41"/>
      <c r="U434" s="43"/>
      <c r="V434" s="37">
        <f t="shared" si="226"/>
        <v>0</v>
      </c>
      <c r="W434" s="41"/>
      <c r="X434" s="43"/>
      <c r="Y434" s="36" t="str">
        <f t="shared" ref="Y434:AE434" si="1711">IF($D434="Public Bidding","Date Required",IF($D434="Shopping","n/a",IF($D434="Small Value Procurement","n/a",IF($D434="Lease of Venue","n/a",IF($D434="Agency to Agency","n/a",IF($D434="Direct Contracting","n/a",IF($D434="Emergency Cases","n/a","Check Mode of Proc")))))))</f>
        <v>Check Mode of Proc</v>
      </c>
      <c r="Z434" s="36" t="str">
        <f t="shared" si="1711"/>
        <v>Check Mode of Proc</v>
      </c>
      <c r="AA434" s="36" t="str">
        <f t="shared" si="1711"/>
        <v>Check Mode of Proc</v>
      </c>
      <c r="AB434" s="36" t="str">
        <f t="shared" si="1711"/>
        <v>Check Mode of Proc</v>
      </c>
      <c r="AC434" s="36" t="str">
        <f t="shared" si="1711"/>
        <v>Check Mode of Proc</v>
      </c>
      <c r="AD434" s="36" t="str">
        <f t="shared" si="1711"/>
        <v>Check Mode of Proc</v>
      </c>
      <c r="AE434" s="36" t="str">
        <f t="shared" si="1711"/>
        <v>Check Mode of Proc</v>
      </c>
      <c r="AF434" s="50"/>
      <c r="AG434" s="64"/>
      <c r="AH434" s="12"/>
      <c r="AI434" s="18"/>
      <c r="AJ434" s="12"/>
      <c r="AK434" s="78"/>
      <c r="AL434" s="78"/>
      <c r="AM434" s="78"/>
      <c r="AN434" s="79"/>
      <c r="AO434" s="78"/>
      <c r="AP434" s="78"/>
      <c r="AQ434" s="78"/>
      <c r="AR434" s="78"/>
      <c r="AS434" s="78"/>
      <c r="AT434" s="78"/>
      <c r="AU434" s="78"/>
      <c r="AV434" s="78"/>
      <c r="AW434" s="78"/>
      <c r="AX434" s="83"/>
      <c r="AY434" s="78"/>
      <c r="AZ434" s="84"/>
      <c r="BA434" s="78"/>
      <c r="BB434" s="78"/>
      <c r="BC434" s="78"/>
    </row>
    <row r="435" spans="1:55" ht="39" customHeight="1">
      <c r="A435" s="10" t="str">
        <f>IF(C435=0,"  ",VLOOKUP(C435,CODES!$A$1:$B$143,2,FALSE))</f>
        <v/>
      </c>
      <c r="B435" s="18"/>
      <c r="C435" s="12"/>
      <c r="D435" s="16"/>
      <c r="E435" s="13" t="str">
        <f t="shared" ref="E435:H435" si="1712">IF($D435="Public Bidding","Date Required",IF($D435="Shopping","n/a",IF($D435="Small Value Procurement","n/a",IF($D435="Lease of Venue","n/a",IF($D435="Agency to Agency","n/a",IF($D435="Direct Contracting","n/a",IF($D435="Emergency Cases","n/a",IF($D435=""," ","Check Mode of Proc"))))))))</f>
        <v/>
      </c>
      <c r="F435" s="13" t="str">
        <f t="shared" si="1712"/>
        <v/>
      </c>
      <c r="G435" s="13" t="str">
        <f t="shared" si="1712"/>
        <v/>
      </c>
      <c r="H435" s="13" t="str">
        <f t="shared" si="1712"/>
        <v/>
      </c>
      <c r="I435" s="12" t="str">
        <f t="shared" ref="I435:J435" si="1713">IF($D435="Public Bidding","Date Required",IF($D435="Shopping","Date Required",IF($D435="Small Value Procurement","Date Required",IF($D435="Lease of Venue","Date Required",IF($D435="Agency to Agency","Date Required",IF($D435="Direct Contracting","Date Required",IF($D435="Emergency Cases","Date Required",IF($D435=""," ","Check Mode of Proc"))))))))</f>
        <v/>
      </c>
      <c r="J435" s="12" t="str">
        <f t="shared" si="1713"/>
        <v/>
      </c>
      <c r="K435" s="27" t="str">
        <f t="shared" si="1"/>
        <v/>
      </c>
      <c r="L435" s="12" t="str">
        <f t="shared" ref="L435:Q435" si="1714">IF($D435="Public Bidding","Date Required",IF($D435="Shopping","Date Required",IF($D435="Small Value Procurement","Date Required",IF($D435="Lease of Venue","Date Required",IF($D435="Agency to Agency","Date Required",IF($D435="Direct Contracting","Date Required",IF($D435="Emergency Cases","Date Required",IF($D435=""," ","Check Mode of Proc"))))))))</f>
        <v/>
      </c>
      <c r="M435" s="12" t="str">
        <f t="shared" si="1714"/>
        <v/>
      </c>
      <c r="N435" s="28" t="str">
        <f t="shared" si="1714"/>
        <v/>
      </c>
      <c r="O435" s="28" t="str">
        <f t="shared" si="1714"/>
        <v/>
      </c>
      <c r="P435" s="28" t="str">
        <f t="shared" si="1714"/>
        <v/>
      </c>
      <c r="Q435" s="28" t="str">
        <f t="shared" si="1714"/>
        <v/>
      </c>
      <c r="R435" s="36" t="s">
        <v>38</v>
      </c>
      <c r="S435" s="37">
        <f t="shared" si="1582"/>
        <v>0</v>
      </c>
      <c r="T435" s="41"/>
      <c r="U435" s="43"/>
      <c r="V435" s="37">
        <f t="shared" si="226"/>
        <v>0</v>
      </c>
      <c r="W435" s="41"/>
      <c r="X435" s="43"/>
      <c r="Y435" s="36" t="str">
        <f t="shared" ref="Y435:AE435" si="1715">IF($D435="Public Bidding","Date Required",IF($D435="Shopping","n/a",IF($D435="Small Value Procurement","n/a",IF($D435="Lease of Venue","n/a",IF($D435="Agency to Agency","n/a",IF($D435="Direct Contracting","n/a",IF($D435="Emergency Cases","n/a","Check Mode of Proc")))))))</f>
        <v>Check Mode of Proc</v>
      </c>
      <c r="Z435" s="36" t="str">
        <f t="shared" si="1715"/>
        <v>Check Mode of Proc</v>
      </c>
      <c r="AA435" s="36" t="str">
        <f t="shared" si="1715"/>
        <v>Check Mode of Proc</v>
      </c>
      <c r="AB435" s="36" t="str">
        <f t="shared" si="1715"/>
        <v>Check Mode of Proc</v>
      </c>
      <c r="AC435" s="36" t="str">
        <f t="shared" si="1715"/>
        <v>Check Mode of Proc</v>
      </c>
      <c r="AD435" s="36" t="str">
        <f t="shared" si="1715"/>
        <v>Check Mode of Proc</v>
      </c>
      <c r="AE435" s="36" t="str">
        <f t="shared" si="1715"/>
        <v>Check Mode of Proc</v>
      </c>
      <c r="AF435" s="50"/>
      <c r="AG435" s="64"/>
      <c r="AH435" s="12"/>
      <c r="AI435" s="18"/>
      <c r="AJ435" s="12"/>
      <c r="AK435" s="78"/>
      <c r="AL435" s="78"/>
      <c r="AM435" s="78"/>
      <c r="AN435" s="79"/>
      <c r="AO435" s="78"/>
      <c r="AP435" s="78"/>
      <c r="AQ435" s="78"/>
      <c r="AR435" s="78"/>
      <c r="AS435" s="78"/>
      <c r="AT435" s="78"/>
      <c r="AU435" s="78"/>
      <c r="AV435" s="78"/>
      <c r="AW435" s="78"/>
      <c r="AX435" s="83"/>
      <c r="AY435" s="78"/>
      <c r="AZ435" s="84"/>
      <c r="BA435" s="78"/>
      <c r="BB435" s="78"/>
      <c r="BC435" s="78"/>
    </row>
    <row r="436" spans="1:55" ht="39" customHeight="1">
      <c r="A436" s="10" t="str">
        <f>IF(C436=0,"  ",VLOOKUP(C436,CODES!$A$1:$B$143,2,FALSE))</f>
        <v/>
      </c>
      <c r="B436" s="18"/>
      <c r="C436" s="12"/>
      <c r="D436" s="16"/>
      <c r="E436" s="13" t="str">
        <f t="shared" ref="E436:H436" si="1716">IF($D436="Public Bidding","Date Required",IF($D436="Shopping","n/a",IF($D436="Small Value Procurement","n/a",IF($D436="Lease of Venue","n/a",IF($D436="Agency to Agency","n/a",IF($D436="Direct Contracting","n/a",IF($D436="Emergency Cases","n/a",IF($D436=""," ","Check Mode of Proc"))))))))</f>
        <v/>
      </c>
      <c r="F436" s="13" t="str">
        <f t="shared" si="1716"/>
        <v/>
      </c>
      <c r="G436" s="13" t="str">
        <f t="shared" si="1716"/>
        <v/>
      </c>
      <c r="H436" s="13" t="str">
        <f t="shared" si="1716"/>
        <v/>
      </c>
      <c r="I436" s="12" t="str">
        <f t="shared" ref="I436:J436" si="1717">IF($D436="Public Bidding","Date Required",IF($D436="Shopping","Date Required",IF($D436="Small Value Procurement","Date Required",IF($D436="Lease of Venue","Date Required",IF($D436="Agency to Agency","Date Required",IF($D436="Direct Contracting","Date Required",IF($D436="Emergency Cases","Date Required",IF($D436=""," ","Check Mode of Proc"))))))))</f>
        <v/>
      </c>
      <c r="J436" s="12" t="str">
        <f t="shared" si="1717"/>
        <v/>
      </c>
      <c r="K436" s="27" t="str">
        <f t="shared" si="1"/>
        <v/>
      </c>
      <c r="L436" s="12" t="str">
        <f t="shared" ref="L436:Q436" si="1718">IF($D436="Public Bidding","Date Required",IF($D436="Shopping","Date Required",IF($D436="Small Value Procurement","Date Required",IF($D436="Lease of Venue","Date Required",IF($D436="Agency to Agency","Date Required",IF($D436="Direct Contracting","Date Required",IF($D436="Emergency Cases","Date Required",IF($D436=""," ","Check Mode of Proc"))))))))</f>
        <v/>
      </c>
      <c r="M436" s="12" t="str">
        <f t="shared" si="1718"/>
        <v/>
      </c>
      <c r="N436" s="28" t="str">
        <f t="shared" si="1718"/>
        <v/>
      </c>
      <c r="O436" s="28" t="str">
        <f t="shared" si="1718"/>
        <v/>
      </c>
      <c r="P436" s="28" t="str">
        <f t="shared" si="1718"/>
        <v/>
      </c>
      <c r="Q436" s="28" t="str">
        <f t="shared" si="1718"/>
        <v/>
      </c>
      <c r="R436" s="36" t="s">
        <v>38</v>
      </c>
      <c r="S436" s="37">
        <f t="shared" si="1582"/>
        <v>0</v>
      </c>
      <c r="T436" s="41"/>
      <c r="U436" s="43"/>
      <c r="V436" s="37">
        <f t="shared" si="226"/>
        <v>0</v>
      </c>
      <c r="W436" s="41"/>
      <c r="X436" s="43"/>
      <c r="Y436" s="36" t="str">
        <f t="shared" ref="Y436:AE436" si="1719">IF($D436="Public Bidding","Date Required",IF($D436="Shopping","n/a",IF($D436="Small Value Procurement","n/a",IF($D436="Lease of Venue","n/a",IF($D436="Agency to Agency","n/a",IF($D436="Direct Contracting","n/a",IF($D436="Emergency Cases","n/a","Check Mode of Proc")))))))</f>
        <v>Check Mode of Proc</v>
      </c>
      <c r="Z436" s="36" t="str">
        <f t="shared" si="1719"/>
        <v>Check Mode of Proc</v>
      </c>
      <c r="AA436" s="36" t="str">
        <f t="shared" si="1719"/>
        <v>Check Mode of Proc</v>
      </c>
      <c r="AB436" s="36" t="str">
        <f t="shared" si="1719"/>
        <v>Check Mode of Proc</v>
      </c>
      <c r="AC436" s="36" t="str">
        <f t="shared" si="1719"/>
        <v>Check Mode of Proc</v>
      </c>
      <c r="AD436" s="36" t="str">
        <f t="shared" si="1719"/>
        <v>Check Mode of Proc</v>
      </c>
      <c r="AE436" s="36" t="str">
        <f t="shared" si="1719"/>
        <v>Check Mode of Proc</v>
      </c>
      <c r="AF436" s="50"/>
      <c r="AG436" s="64"/>
      <c r="AH436" s="12"/>
      <c r="AI436" s="18"/>
      <c r="AJ436" s="12"/>
      <c r="AK436" s="78"/>
      <c r="AL436" s="78"/>
      <c r="AM436" s="78"/>
      <c r="AN436" s="79"/>
      <c r="AO436" s="78"/>
      <c r="AP436" s="78"/>
      <c r="AQ436" s="78"/>
      <c r="AR436" s="78"/>
      <c r="AS436" s="78"/>
      <c r="AT436" s="78"/>
      <c r="AU436" s="78"/>
      <c r="AV436" s="78"/>
      <c r="AW436" s="78"/>
      <c r="AX436" s="83"/>
      <c r="AY436" s="78"/>
      <c r="AZ436" s="84"/>
      <c r="BA436" s="78"/>
      <c r="BB436" s="78"/>
      <c r="BC436" s="78"/>
    </row>
    <row r="437" spans="1:55" ht="39" customHeight="1">
      <c r="A437" s="10" t="str">
        <f>IF(C437=0,"  ",VLOOKUP(C437,CODES!$A$1:$B$143,2,FALSE))</f>
        <v/>
      </c>
      <c r="B437" s="18"/>
      <c r="C437" s="12"/>
      <c r="D437" s="16"/>
      <c r="E437" s="13" t="str">
        <f t="shared" ref="E437:H437" si="1720">IF($D437="Public Bidding","Date Required",IF($D437="Shopping","n/a",IF($D437="Small Value Procurement","n/a",IF($D437="Lease of Venue","n/a",IF($D437="Agency to Agency","n/a",IF($D437="Direct Contracting","n/a",IF($D437="Emergency Cases","n/a",IF($D437=""," ","Check Mode of Proc"))))))))</f>
        <v/>
      </c>
      <c r="F437" s="13" t="str">
        <f t="shared" si="1720"/>
        <v/>
      </c>
      <c r="G437" s="13" t="str">
        <f t="shared" si="1720"/>
        <v/>
      </c>
      <c r="H437" s="13" t="str">
        <f t="shared" si="1720"/>
        <v/>
      </c>
      <c r="I437" s="12" t="str">
        <f t="shared" ref="I437:J437" si="1721">IF($D437="Public Bidding","Date Required",IF($D437="Shopping","Date Required",IF($D437="Small Value Procurement","Date Required",IF($D437="Lease of Venue","Date Required",IF($D437="Agency to Agency","Date Required",IF($D437="Direct Contracting","Date Required",IF($D437="Emergency Cases","Date Required",IF($D437=""," ","Check Mode of Proc"))))))))</f>
        <v/>
      </c>
      <c r="J437" s="12" t="str">
        <f t="shared" si="1721"/>
        <v/>
      </c>
      <c r="K437" s="27" t="str">
        <f t="shared" si="1"/>
        <v/>
      </c>
      <c r="L437" s="12" t="str">
        <f t="shared" ref="L437:Q437" si="1722">IF($D437="Public Bidding","Date Required",IF($D437="Shopping","Date Required",IF($D437="Small Value Procurement","Date Required",IF($D437="Lease of Venue","Date Required",IF($D437="Agency to Agency","Date Required",IF($D437="Direct Contracting","Date Required",IF($D437="Emergency Cases","Date Required",IF($D437=""," ","Check Mode of Proc"))))))))</f>
        <v/>
      </c>
      <c r="M437" s="12" t="str">
        <f t="shared" si="1722"/>
        <v/>
      </c>
      <c r="N437" s="28" t="str">
        <f t="shared" si="1722"/>
        <v/>
      </c>
      <c r="O437" s="28" t="str">
        <f t="shared" si="1722"/>
        <v/>
      </c>
      <c r="P437" s="28" t="str">
        <f t="shared" si="1722"/>
        <v/>
      </c>
      <c r="Q437" s="28" t="str">
        <f t="shared" si="1722"/>
        <v/>
      </c>
      <c r="R437" s="36" t="s">
        <v>38</v>
      </c>
      <c r="S437" s="37">
        <f t="shared" si="1582"/>
        <v>0</v>
      </c>
      <c r="T437" s="41"/>
      <c r="U437" s="43"/>
      <c r="V437" s="37">
        <f t="shared" si="226"/>
        <v>0</v>
      </c>
      <c r="W437" s="41"/>
      <c r="X437" s="43"/>
      <c r="Y437" s="36" t="str">
        <f t="shared" ref="Y437:AE437" si="1723">IF($D437="Public Bidding","Date Required",IF($D437="Shopping","n/a",IF($D437="Small Value Procurement","n/a",IF($D437="Lease of Venue","n/a",IF($D437="Agency to Agency","n/a",IF($D437="Direct Contracting","n/a",IF($D437="Emergency Cases","n/a","Check Mode of Proc")))))))</f>
        <v>Check Mode of Proc</v>
      </c>
      <c r="Z437" s="36" t="str">
        <f t="shared" si="1723"/>
        <v>Check Mode of Proc</v>
      </c>
      <c r="AA437" s="36" t="str">
        <f t="shared" si="1723"/>
        <v>Check Mode of Proc</v>
      </c>
      <c r="AB437" s="36" t="str">
        <f t="shared" si="1723"/>
        <v>Check Mode of Proc</v>
      </c>
      <c r="AC437" s="36" t="str">
        <f t="shared" si="1723"/>
        <v>Check Mode of Proc</v>
      </c>
      <c r="AD437" s="36" t="str">
        <f t="shared" si="1723"/>
        <v>Check Mode of Proc</v>
      </c>
      <c r="AE437" s="36" t="str">
        <f t="shared" si="1723"/>
        <v>Check Mode of Proc</v>
      </c>
      <c r="AF437" s="50"/>
      <c r="AG437" s="64"/>
      <c r="AH437" s="12"/>
      <c r="AI437" s="18"/>
      <c r="AJ437" s="12"/>
      <c r="AK437" s="78"/>
      <c r="AL437" s="78"/>
      <c r="AM437" s="78"/>
      <c r="AN437" s="79"/>
      <c r="AO437" s="78"/>
      <c r="AP437" s="78"/>
      <c r="AQ437" s="78"/>
      <c r="AR437" s="78"/>
      <c r="AS437" s="78"/>
      <c r="AT437" s="78"/>
      <c r="AU437" s="78"/>
      <c r="AV437" s="78"/>
      <c r="AW437" s="78"/>
      <c r="AX437" s="83"/>
      <c r="AY437" s="78"/>
      <c r="AZ437" s="84"/>
      <c r="BA437" s="78"/>
      <c r="BB437" s="78"/>
      <c r="BC437" s="78"/>
    </row>
    <row r="438" spans="1:55" ht="39" customHeight="1">
      <c r="A438" s="10" t="str">
        <f>IF(C438=0,"  ",VLOOKUP(C438,CODES!$A$1:$B$143,2,FALSE))</f>
        <v/>
      </c>
      <c r="B438" s="18"/>
      <c r="C438" s="12"/>
      <c r="D438" s="16"/>
      <c r="E438" s="13" t="str">
        <f t="shared" ref="E438:H438" si="1724">IF($D438="Public Bidding","Date Required",IF($D438="Shopping","n/a",IF($D438="Small Value Procurement","n/a",IF($D438="Lease of Venue","n/a",IF($D438="Agency to Agency","n/a",IF($D438="Direct Contracting","n/a",IF($D438="Emergency Cases","n/a",IF($D438=""," ","Check Mode of Proc"))))))))</f>
        <v/>
      </c>
      <c r="F438" s="13" t="str">
        <f t="shared" si="1724"/>
        <v/>
      </c>
      <c r="G438" s="13" t="str">
        <f t="shared" si="1724"/>
        <v/>
      </c>
      <c r="H438" s="13" t="str">
        <f t="shared" si="1724"/>
        <v/>
      </c>
      <c r="I438" s="12" t="str">
        <f t="shared" ref="I438:J438" si="1725">IF($D438="Public Bidding","Date Required",IF($D438="Shopping","Date Required",IF($D438="Small Value Procurement","Date Required",IF($D438="Lease of Venue","Date Required",IF($D438="Agency to Agency","Date Required",IF($D438="Direct Contracting","Date Required",IF($D438="Emergency Cases","Date Required",IF($D438=""," ","Check Mode of Proc"))))))))</f>
        <v/>
      </c>
      <c r="J438" s="12" t="str">
        <f t="shared" si="1725"/>
        <v/>
      </c>
      <c r="K438" s="27" t="str">
        <f t="shared" si="1"/>
        <v/>
      </c>
      <c r="L438" s="12" t="str">
        <f t="shared" ref="L438:Q438" si="1726">IF($D438="Public Bidding","Date Required",IF($D438="Shopping","Date Required",IF($D438="Small Value Procurement","Date Required",IF($D438="Lease of Venue","Date Required",IF($D438="Agency to Agency","Date Required",IF($D438="Direct Contracting","Date Required",IF($D438="Emergency Cases","Date Required",IF($D438=""," ","Check Mode of Proc"))))))))</f>
        <v/>
      </c>
      <c r="M438" s="12" t="str">
        <f t="shared" si="1726"/>
        <v/>
      </c>
      <c r="N438" s="28" t="str">
        <f t="shared" si="1726"/>
        <v/>
      </c>
      <c r="O438" s="28" t="str">
        <f t="shared" si="1726"/>
        <v/>
      </c>
      <c r="P438" s="28" t="str">
        <f t="shared" si="1726"/>
        <v/>
      </c>
      <c r="Q438" s="28" t="str">
        <f t="shared" si="1726"/>
        <v/>
      </c>
      <c r="R438" s="36" t="s">
        <v>38</v>
      </c>
      <c r="S438" s="37">
        <f t="shared" si="1582"/>
        <v>0</v>
      </c>
      <c r="T438" s="41"/>
      <c r="U438" s="43"/>
      <c r="V438" s="37">
        <f t="shared" si="226"/>
        <v>0</v>
      </c>
      <c r="W438" s="41"/>
      <c r="X438" s="43"/>
      <c r="Y438" s="36" t="str">
        <f t="shared" ref="Y438:AE438" si="1727">IF($D438="Public Bidding","Date Required",IF($D438="Shopping","n/a",IF($D438="Small Value Procurement","n/a",IF($D438="Lease of Venue","n/a",IF($D438="Agency to Agency","n/a",IF($D438="Direct Contracting","n/a",IF($D438="Emergency Cases","n/a","Check Mode of Proc")))))))</f>
        <v>Check Mode of Proc</v>
      </c>
      <c r="Z438" s="36" t="str">
        <f t="shared" si="1727"/>
        <v>Check Mode of Proc</v>
      </c>
      <c r="AA438" s="36" t="str">
        <f t="shared" si="1727"/>
        <v>Check Mode of Proc</v>
      </c>
      <c r="AB438" s="36" t="str">
        <f t="shared" si="1727"/>
        <v>Check Mode of Proc</v>
      </c>
      <c r="AC438" s="36" t="str">
        <f t="shared" si="1727"/>
        <v>Check Mode of Proc</v>
      </c>
      <c r="AD438" s="36" t="str">
        <f t="shared" si="1727"/>
        <v>Check Mode of Proc</v>
      </c>
      <c r="AE438" s="36" t="str">
        <f t="shared" si="1727"/>
        <v>Check Mode of Proc</v>
      </c>
      <c r="AF438" s="50"/>
      <c r="AG438" s="64"/>
      <c r="AH438" s="12"/>
      <c r="AI438" s="18"/>
      <c r="AJ438" s="12"/>
      <c r="AK438" s="78"/>
      <c r="AL438" s="78"/>
      <c r="AM438" s="78"/>
      <c r="AN438" s="79"/>
      <c r="AO438" s="78"/>
      <c r="AP438" s="78"/>
      <c r="AQ438" s="78"/>
      <c r="AR438" s="78"/>
      <c r="AS438" s="78"/>
      <c r="AT438" s="78"/>
      <c r="AU438" s="78"/>
      <c r="AV438" s="78"/>
      <c r="AW438" s="78"/>
      <c r="AX438" s="83"/>
      <c r="AY438" s="78"/>
      <c r="AZ438" s="84"/>
      <c r="BA438" s="78"/>
      <c r="BB438" s="78"/>
      <c r="BC438" s="78"/>
    </row>
    <row r="439" spans="1:55" ht="39" customHeight="1">
      <c r="A439" s="10" t="str">
        <f>IF(C439=0,"  ",VLOOKUP(C439,CODES!$A$1:$B$143,2,FALSE))</f>
        <v/>
      </c>
      <c r="B439" s="18"/>
      <c r="C439" s="12"/>
      <c r="D439" s="16"/>
      <c r="E439" s="13" t="str">
        <f t="shared" ref="E439:H439" si="1728">IF($D439="Public Bidding","Date Required",IF($D439="Shopping","n/a",IF($D439="Small Value Procurement","n/a",IF($D439="Lease of Venue","n/a",IF($D439="Agency to Agency","n/a",IF($D439="Direct Contracting","n/a",IF($D439="Emergency Cases","n/a",IF($D439=""," ","Check Mode of Proc"))))))))</f>
        <v/>
      </c>
      <c r="F439" s="13" t="str">
        <f t="shared" si="1728"/>
        <v/>
      </c>
      <c r="G439" s="13" t="str">
        <f t="shared" si="1728"/>
        <v/>
      </c>
      <c r="H439" s="13" t="str">
        <f t="shared" si="1728"/>
        <v/>
      </c>
      <c r="I439" s="12" t="str">
        <f t="shared" ref="I439:J439" si="1729">IF($D439="Public Bidding","Date Required",IF($D439="Shopping","Date Required",IF($D439="Small Value Procurement","Date Required",IF($D439="Lease of Venue","Date Required",IF($D439="Agency to Agency","Date Required",IF($D439="Direct Contracting","Date Required",IF($D439="Emergency Cases","Date Required",IF($D439=""," ","Check Mode of Proc"))))))))</f>
        <v/>
      </c>
      <c r="J439" s="12" t="str">
        <f t="shared" si="1729"/>
        <v/>
      </c>
      <c r="K439" s="27" t="str">
        <f t="shared" si="1"/>
        <v/>
      </c>
      <c r="L439" s="12" t="str">
        <f t="shared" ref="L439:Q439" si="1730">IF($D439="Public Bidding","Date Required",IF($D439="Shopping","Date Required",IF($D439="Small Value Procurement","Date Required",IF($D439="Lease of Venue","Date Required",IF($D439="Agency to Agency","Date Required",IF($D439="Direct Contracting","Date Required",IF($D439="Emergency Cases","Date Required",IF($D439=""," ","Check Mode of Proc"))))))))</f>
        <v/>
      </c>
      <c r="M439" s="12" t="str">
        <f t="shared" si="1730"/>
        <v/>
      </c>
      <c r="N439" s="28" t="str">
        <f t="shared" si="1730"/>
        <v/>
      </c>
      <c r="O439" s="28" t="str">
        <f t="shared" si="1730"/>
        <v/>
      </c>
      <c r="P439" s="28" t="str">
        <f t="shared" si="1730"/>
        <v/>
      </c>
      <c r="Q439" s="28" t="str">
        <f t="shared" si="1730"/>
        <v/>
      </c>
      <c r="R439" s="36" t="s">
        <v>38</v>
      </c>
      <c r="S439" s="37">
        <f t="shared" si="1582"/>
        <v>0</v>
      </c>
      <c r="T439" s="41"/>
      <c r="U439" s="43"/>
      <c r="V439" s="37">
        <f t="shared" si="226"/>
        <v>0</v>
      </c>
      <c r="W439" s="41"/>
      <c r="X439" s="43"/>
      <c r="Y439" s="36" t="str">
        <f t="shared" ref="Y439:AE439" si="1731">IF($D439="Public Bidding","Date Required",IF($D439="Shopping","n/a",IF($D439="Small Value Procurement","n/a",IF($D439="Lease of Venue","n/a",IF($D439="Agency to Agency","n/a",IF($D439="Direct Contracting","n/a",IF($D439="Emergency Cases","n/a","Check Mode of Proc")))))))</f>
        <v>Check Mode of Proc</v>
      </c>
      <c r="Z439" s="36" t="str">
        <f t="shared" si="1731"/>
        <v>Check Mode of Proc</v>
      </c>
      <c r="AA439" s="36" t="str">
        <f t="shared" si="1731"/>
        <v>Check Mode of Proc</v>
      </c>
      <c r="AB439" s="36" t="str">
        <f t="shared" si="1731"/>
        <v>Check Mode of Proc</v>
      </c>
      <c r="AC439" s="36" t="str">
        <f t="shared" si="1731"/>
        <v>Check Mode of Proc</v>
      </c>
      <c r="AD439" s="36" t="str">
        <f t="shared" si="1731"/>
        <v>Check Mode of Proc</v>
      </c>
      <c r="AE439" s="36" t="str">
        <f t="shared" si="1731"/>
        <v>Check Mode of Proc</v>
      </c>
      <c r="AF439" s="50"/>
      <c r="AG439" s="64"/>
      <c r="AH439" s="12"/>
      <c r="AI439" s="18"/>
      <c r="AJ439" s="12"/>
      <c r="AK439" s="78"/>
      <c r="AL439" s="78"/>
      <c r="AM439" s="78"/>
      <c r="AN439" s="79"/>
      <c r="AO439" s="78"/>
      <c r="AP439" s="78"/>
      <c r="AQ439" s="78"/>
      <c r="AR439" s="78"/>
      <c r="AS439" s="78"/>
      <c r="AT439" s="78"/>
      <c r="AU439" s="78"/>
      <c r="AV439" s="78"/>
      <c r="AW439" s="78"/>
      <c r="AX439" s="83"/>
      <c r="AY439" s="78"/>
      <c r="AZ439" s="84"/>
      <c r="BA439" s="78"/>
      <c r="BB439" s="78"/>
      <c r="BC439" s="78"/>
    </row>
    <row r="440" spans="1:55" ht="39" customHeight="1">
      <c r="A440" s="10" t="str">
        <f>IF(C440=0,"  ",VLOOKUP(C440,CODES!$A$1:$B$143,2,FALSE))</f>
        <v/>
      </c>
      <c r="B440" s="18"/>
      <c r="C440" s="12"/>
      <c r="D440" s="16"/>
      <c r="E440" s="13" t="str">
        <f t="shared" ref="E440:H440" si="1732">IF($D440="Public Bidding","Date Required",IF($D440="Shopping","n/a",IF($D440="Small Value Procurement","n/a",IF($D440="Lease of Venue","n/a",IF($D440="Agency to Agency","n/a",IF($D440="Direct Contracting","n/a",IF($D440="Emergency Cases","n/a",IF($D440=""," ","Check Mode of Proc"))))))))</f>
        <v/>
      </c>
      <c r="F440" s="13" t="str">
        <f t="shared" si="1732"/>
        <v/>
      </c>
      <c r="G440" s="13" t="str">
        <f t="shared" si="1732"/>
        <v/>
      </c>
      <c r="H440" s="13" t="str">
        <f t="shared" si="1732"/>
        <v/>
      </c>
      <c r="I440" s="12" t="str">
        <f t="shared" ref="I440:J440" si="1733">IF($D440="Public Bidding","Date Required",IF($D440="Shopping","Date Required",IF($D440="Small Value Procurement","Date Required",IF($D440="Lease of Venue","Date Required",IF($D440="Agency to Agency","Date Required",IF($D440="Direct Contracting","Date Required",IF($D440="Emergency Cases","Date Required",IF($D440=""," ","Check Mode of Proc"))))))))</f>
        <v/>
      </c>
      <c r="J440" s="12" t="str">
        <f t="shared" si="1733"/>
        <v/>
      </c>
      <c r="K440" s="27" t="str">
        <f t="shared" si="1"/>
        <v/>
      </c>
      <c r="L440" s="12" t="str">
        <f t="shared" ref="L440:Q440" si="1734">IF($D440="Public Bidding","Date Required",IF($D440="Shopping","Date Required",IF($D440="Small Value Procurement","Date Required",IF($D440="Lease of Venue","Date Required",IF($D440="Agency to Agency","Date Required",IF($D440="Direct Contracting","Date Required",IF($D440="Emergency Cases","Date Required",IF($D440=""," ","Check Mode of Proc"))))))))</f>
        <v/>
      </c>
      <c r="M440" s="12" t="str">
        <f t="shared" si="1734"/>
        <v/>
      </c>
      <c r="N440" s="28" t="str">
        <f t="shared" si="1734"/>
        <v/>
      </c>
      <c r="O440" s="28" t="str">
        <f t="shared" si="1734"/>
        <v/>
      </c>
      <c r="P440" s="28" t="str">
        <f t="shared" si="1734"/>
        <v/>
      </c>
      <c r="Q440" s="28" t="str">
        <f t="shared" si="1734"/>
        <v/>
      </c>
      <c r="R440" s="36" t="s">
        <v>38</v>
      </c>
      <c r="S440" s="37">
        <f t="shared" si="1582"/>
        <v>0</v>
      </c>
      <c r="T440" s="41"/>
      <c r="U440" s="43"/>
      <c r="V440" s="37">
        <f t="shared" si="226"/>
        <v>0</v>
      </c>
      <c r="W440" s="41"/>
      <c r="X440" s="43"/>
      <c r="Y440" s="36" t="str">
        <f t="shared" ref="Y440:AE440" si="1735">IF($D440="Public Bidding","Date Required",IF($D440="Shopping","n/a",IF($D440="Small Value Procurement","n/a",IF($D440="Lease of Venue","n/a",IF($D440="Agency to Agency","n/a",IF($D440="Direct Contracting","n/a",IF($D440="Emergency Cases","n/a","Check Mode of Proc")))))))</f>
        <v>Check Mode of Proc</v>
      </c>
      <c r="Z440" s="36" t="str">
        <f t="shared" si="1735"/>
        <v>Check Mode of Proc</v>
      </c>
      <c r="AA440" s="36" t="str">
        <f t="shared" si="1735"/>
        <v>Check Mode of Proc</v>
      </c>
      <c r="AB440" s="36" t="str">
        <f t="shared" si="1735"/>
        <v>Check Mode of Proc</v>
      </c>
      <c r="AC440" s="36" t="str">
        <f t="shared" si="1735"/>
        <v>Check Mode of Proc</v>
      </c>
      <c r="AD440" s="36" t="str">
        <f t="shared" si="1735"/>
        <v>Check Mode of Proc</v>
      </c>
      <c r="AE440" s="36" t="str">
        <f t="shared" si="1735"/>
        <v>Check Mode of Proc</v>
      </c>
      <c r="AF440" s="50"/>
      <c r="AG440" s="64"/>
      <c r="AH440" s="12"/>
      <c r="AI440" s="18"/>
      <c r="AJ440" s="12"/>
      <c r="AK440" s="78"/>
      <c r="AL440" s="78"/>
      <c r="AM440" s="78"/>
      <c r="AN440" s="79"/>
      <c r="AO440" s="78"/>
      <c r="AP440" s="78"/>
      <c r="AQ440" s="78"/>
      <c r="AR440" s="78"/>
      <c r="AS440" s="78"/>
      <c r="AT440" s="78"/>
      <c r="AU440" s="78"/>
      <c r="AV440" s="78"/>
      <c r="AW440" s="78"/>
      <c r="AX440" s="83"/>
      <c r="AY440" s="78"/>
      <c r="AZ440" s="84"/>
      <c r="BA440" s="78"/>
      <c r="BB440" s="78"/>
      <c r="BC440" s="78"/>
    </row>
    <row r="441" spans="1:55" ht="39" customHeight="1">
      <c r="A441" s="10" t="str">
        <f>IF(C441=0,"  ",VLOOKUP(C441,CODES!$A$1:$B$143,2,FALSE))</f>
        <v/>
      </c>
      <c r="B441" s="18"/>
      <c r="C441" s="12"/>
      <c r="D441" s="16"/>
      <c r="E441" s="13" t="str">
        <f t="shared" ref="E441:H441" si="1736">IF($D441="Public Bidding","Date Required",IF($D441="Shopping","n/a",IF($D441="Small Value Procurement","n/a",IF($D441="Lease of Venue","n/a",IF($D441="Agency to Agency","n/a",IF($D441="Direct Contracting","n/a",IF($D441="Emergency Cases","n/a",IF($D441=""," ","Check Mode of Proc"))))))))</f>
        <v/>
      </c>
      <c r="F441" s="13" t="str">
        <f t="shared" si="1736"/>
        <v/>
      </c>
      <c r="G441" s="13" t="str">
        <f t="shared" si="1736"/>
        <v/>
      </c>
      <c r="H441" s="13" t="str">
        <f t="shared" si="1736"/>
        <v/>
      </c>
      <c r="I441" s="12" t="str">
        <f t="shared" ref="I441:J441" si="1737">IF($D441="Public Bidding","Date Required",IF($D441="Shopping","Date Required",IF($D441="Small Value Procurement","Date Required",IF($D441="Lease of Venue","Date Required",IF($D441="Agency to Agency","Date Required",IF($D441="Direct Contracting","Date Required",IF($D441="Emergency Cases","Date Required",IF($D441=""," ","Check Mode of Proc"))))))))</f>
        <v/>
      </c>
      <c r="J441" s="12" t="str">
        <f t="shared" si="1737"/>
        <v/>
      </c>
      <c r="K441" s="27" t="str">
        <f t="shared" si="1"/>
        <v/>
      </c>
      <c r="L441" s="12" t="str">
        <f t="shared" ref="L441:Q441" si="1738">IF($D441="Public Bidding","Date Required",IF($D441="Shopping","Date Required",IF($D441="Small Value Procurement","Date Required",IF($D441="Lease of Venue","Date Required",IF($D441="Agency to Agency","Date Required",IF($D441="Direct Contracting","Date Required",IF($D441="Emergency Cases","Date Required",IF($D441=""," ","Check Mode of Proc"))))))))</f>
        <v/>
      </c>
      <c r="M441" s="12" t="str">
        <f t="shared" si="1738"/>
        <v/>
      </c>
      <c r="N441" s="28" t="str">
        <f t="shared" si="1738"/>
        <v/>
      </c>
      <c r="O441" s="28" t="str">
        <f t="shared" si="1738"/>
        <v/>
      </c>
      <c r="P441" s="28" t="str">
        <f t="shared" si="1738"/>
        <v/>
      </c>
      <c r="Q441" s="28" t="str">
        <f t="shared" si="1738"/>
        <v/>
      </c>
      <c r="R441" s="36" t="s">
        <v>38</v>
      </c>
      <c r="S441" s="374">
        <f t="shared" si="1582"/>
        <v>0</v>
      </c>
      <c r="T441" s="376"/>
      <c r="U441" s="43"/>
      <c r="V441" s="37">
        <f t="shared" si="226"/>
        <v>0</v>
      </c>
      <c r="W441" s="41"/>
      <c r="X441" s="43"/>
      <c r="Y441" s="36" t="str">
        <f t="shared" ref="Y441:AE441" si="1739">IF($D441="Public Bidding","Date Required",IF($D441="Shopping","n/a",IF($D441="Small Value Procurement","n/a",IF($D441="Lease of Venue","n/a",IF($D441="Agency to Agency","n/a",IF($D441="Direct Contracting","n/a",IF($D441="Emergency Cases","n/a","Check Mode of Proc")))))))</f>
        <v>Check Mode of Proc</v>
      </c>
      <c r="Z441" s="36" t="str">
        <f t="shared" si="1739"/>
        <v>Check Mode of Proc</v>
      </c>
      <c r="AA441" s="36" t="str">
        <f t="shared" si="1739"/>
        <v>Check Mode of Proc</v>
      </c>
      <c r="AB441" s="36" t="str">
        <f t="shared" si="1739"/>
        <v>Check Mode of Proc</v>
      </c>
      <c r="AC441" s="36" t="str">
        <f t="shared" si="1739"/>
        <v>Check Mode of Proc</v>
      </c>
      <c r="AD441" s="36" t="str">
        <f t="shared" si="1739"/>
        <v>Check Mode of Proc</v>
      </c>
      <c r="AE441" s="36" t="str">
        <f t="shared" si="1739"/>
        <v>Check Mode of Proc</v>
      </c>
      <c r="AF441" s="50"/>
      <c r="AG441" s="64"/>
      <c r="AH441" s="12"/>
      <c r="AI441" s="18"/>
      <c r="AJ441" s="95"/>
      <c r="AK441" s="78"/>
      <c r="AL441" s="78"/>
      <c r="AM441" s="78"/>
      <c r="AN441" s="79"/>
      <c r="AO441" s="78"/>
      <c r="AP441" s="78"/>
      <c r="AQ441" s="78"/>
      <c r="AR441" s="78"/>
      <c r="AS441" s="78"/>
      <c r="AT441" s="78"/>
      <c r="AU441" s="78"/>
      <c r="AV441" s="78"/>
      <c r="AW441" s="78"/>
      <c r="AX441" s="83"/>
      <c r="AY441" s="78"/>
      <c r="AZ441" s="84"/>
      <c r="BA441" s="78"/>
      <c r="BB441" s="78"/>
      <c r="BC441" s="78"/>
    </row>
    <row r="442" spans="1:55" ht="39" customHeight="1">
      <c r="A442" s="10" t="str">
        <f>IF(C442=0,"  ",VLOOKUP(C442,CODES!$A$1:$B$143,2,FALSE))</f>
        <v/>
      </c>
      <c r="B442" s="18"/>
      <c r="C442" s="12"/>
      <c r="D442" s="16"/>
      <c r="E442" s="13" t="str">
        <f t="shared" ref="E442:H442" si="1740">IF($D442="Public Bidding","Date Required",IF($D442="Shopping","n/a",IF($D442="Small Value Procurement","n/a",IF($D442="Lease of Venue","n/a",IF($D442="Agency to Agency","n/a",IF($D442="Direct Contracting","n/a",IF($D442="Emergency Cases","n/a",IF($D442=""," ","Check Mode of Proc"))))))))</f>
        <v/>
      </c>
      <c r="F442" s="13" t="str">
        <f t="shared" si="1740"/>
        <v/>
      </c>
      <c r="G442" s="13" t="str">
        <f t="shared" si="1740"/>
        <v/>
      </c>
      <c r="H442" s="13" t="str">
        <f t="shared" si="1740"/>
        <v/>
      </c>
      <c r="I442" s="12" t="str">
        <f t="shared" ref="I442:J442" si="1741">IF($D442="Public Bidding","Date Required",IF($D442="Shopping","Date Required",IF($D442="Small Value Procurement","Date Required",IF($D442="Lease of Venue","Date Required",IF($D442="Agency to Agency","Date Required",IF($D442="Direct Contracting","Date Required",IF($D442="Emergency Cases","Date Required",IF($D442=""," ","Check Mode of Proc"))))))))</f>
        <v/>
      </c>
      <c r="J442" s="12" t="str">
        <f t="shared" si="1741"/>
        <v/>
      </c>
      <c r="K442" s="27" t="str">
        <f t="shared" si="1"/>
        <v/>
      </c>
      <c r="L442" s="12" t="str">
        <f t="shared" ref="L442:Q442" si="1742">IF($D442="Public Bidding","Date Required",IF($D442="Shopping","Date Required",IF($D442="Small Value Procurement","Date Required",IF($D442="Lease of Venue","Date Required",IF($D442="Agency to Agency","Date Required",IF($D442="Direct Contracting","Date Required",IF($D442="Emergency Cases","Date Required",IF($D442=""," ","Check Mode of Proc"))))))))</f>
        <v/>
      </c>
      <c r="M442" s="12" t="str">
        <f t="shared" si="1742"/>
        <v/>
      </c>
      <c r="N442" s="28" t="str">
        <f t="shared" si="1742"/>
        <v/>
      </c>
      <c r="O442" s="28" t="str">
        <f t="shared" si="1742"/>
        <v/>
      </c>
      <c r="P442" s="28" t="str">
        <f t="shared" si="1742"/>
        <v/>
      </c>
      <c r="Q442" s="28" t="str">
        <f t="shared" si="1742"/>
        <v/>
      </c>
      <c r="R442" s="36" t="s">
        <v>38</v>
      </c>
      <c r="S442" s="375"/>
      <c r="T442" s="375"/>
      <c r="U442" s="43"/>
      <c r="V442" s="37">
        <f t="shared" si="226"/>
        <v>0</v>
      </c>
      <c r="W442" s="41"/>
      <c r="X442" s="43"/>
      <c r="Y442" s="36" t="str">
        <f t="shared" ref="Y442:AE442" si="1743">IF($D442="Public Bidding","Date Required",IF($D442="Shopping","n/a",IF($D442="Small Value Procurement","n/a",IF($D442="Lease of Venue","n/a",IF($D442="Agency to Agency","n/a",IF($D442="Direct Contracting","n/a",IF($D442="Emergency Cases","n/a","Check Mode of Proc")))))))</f>
        <v>Check Mode of Proc</v>
      </c>
      <c r="Z442" s="36" t="str">
        <f t="shared" si="1743"/>
        <v>Check Mode of Proc</v>
      </c>
      <c r="AA442" s="36" t="str">
        <f t="shared" si="1743"/>
        <v>Check Mode of Proc</v>
      </c>
      <c r="AB442" s="36" t="str">
        <f t="shared" si="1743"/>
        <v>Check Mode of Proc</v>
      </c>
      <c r="AC442" s="36" t="str">
        <f t="shared" si="1743"/>
        <v>Check Mode of Proc</v>
      </c>
      <c r="AD442" s="36" t="str">
        <f t="shared" si="1743"/>
        <v>Check Mode of Proc</v>
      </c>
      <c r="AE442" s="36" t="str">
        <f t="shared" si="1743"/>
        <v>Check Mode of Proc</v>
      </c>
      <c r="AF442" s="50"/>
      <c r="AG442" s="64"/>
      <c r="AH442" s="12"/>
      <c r="AI442" s="18"/>
      <c r="AJ442" s="12"/>
      <c r="AK442" s="78"/>
      <c r="AL442" s="78"/>
      <c r="AM442" s="78"/>
      <c r="AN442" s="79"/>
      <c r="AO442" s="78"/>
      <c r="AP442" s="78"/>
      <c r="AQ442" s="78"/>
      <c r="AR442" s="78"/>
      <c r="AS442" s="78"/>
      <c r="AT442" s="78"/>
      <c r="AU442" s="78"/>
      <c r="AV442" s="78"/>
      <c r="AW442" s="78"/>
      <c r="AX442" s="83"/>
      <c r="AY442" s="78"/>
      <c r="AZ442" s="84"/>
      <c r="BA442" s="78"/>
      <c r="BB442" s="78"/>
      <c r="BC442" s="78"/>
    </row>
    <row r="443" spans="1:55" ht="39" customHeight="1">
      <c r="A443" s="10" t="str">
        <f>IF(C443=0,"  ",VLOOKUP(C443,CODES!$A$1:$B$143,2,FALSE))</f>
        <v/>
      </c>
      <c r="B443" s="18"/>
      <c r="C443" s="12"/>
      <c r="D443" s="16"/>
      <c r="E443" s="13" t="str">
        <f t="shared" ref="E443:H443" si="1744">IF($D443="Public Bidding","Date Required",IF($D443="Shopping","n/a",IF($D443="Small Value Procurement","n/a",IF($D443="Lease of Venue","n/a",IF($D443="Agency to Agency","n/a",IF($D443="Direct Contracting","n/a",IF($D443="Emergency Cases","n/a",IF($D443=""," ","Check Mode of Proc"))))))))</f>
        <v/>
      </c>
      <c r="F443" s="13" t="str">
        <f t="shared" si="1744"/>
        <v/>
      </c>
      <c r="G443" s="13" t="str">
        <f t="shared" si="1744"/>
        <v/>
      </c>
      <c r="H443" s="13" t="str">
        <f t="shared" si="1744"/>
        <v/>
      </c>
      <c r="I443" s="12" t="str">
        <f t="shared" ref="I443:J443" si="1745">IF($D443="Public Bidding","Date Required",IF($D443="Shopping","Date Required",IF($D443="Small Value Procurement","Date Required",IF($D443="Lease of Venue","Date Required",IF($D443="Agency to Agency","Date Required",IF($D443="Direct Contracting","Date Required",IF($D443="Emergency Cases","Date Required",IF($D443=""," ","Check Mode of Proc"))))))))</f>
        <v/>
      </c>
      <c r="J443" s="12" t="str">
        <f t="shared" si="1745"/>
        <v/>
      </c>
      <c r="K443" s="27" t="str">
        <f t="shared" si="1"/>
        <v/>
      </c>
      <c r="L443" s="12" t="str">
        <f t="shared" ref="L443:Q443" si="1746">IF($D443="Public Bidding","Date Required",IF($D443="Shopping","Date Required",IF($D443="Small Value Procurement","Date Required",IF($D443="Lease of Venue","Date Required",IF($D443="Agency to Agency","Date Required",IF($D443="Direct Contracting","Date Required",IF($D443="Emergency Cases","Date Required",IF($D443=""," ","Check Mode of Proc"))))))))</f>
        <v/>
      </c>
      <c r="M443" s="12" t="str">
        <f t="shared" si="1746"/>
        <v/>
      </c>
      <c r="N443" s="28" t="str">
        <f t="shared" si="1746"/>
        <v/>
      </c>
      <c r="O443" s="28" t="str">
        <f t="shared" si="1746"/>
        <v/>
      </c>
      <c r="P443" s="28" t="str">
        <f t="shared" si="1746"/>
        <v/>
      </c>
      <c r="Q443" s="28" t="str">
        <f t="shared" si="1746"/>
        <v/>
      </c>
      <c r="R443" s="36" t="s">
        <v>38</v>
      </c>
      <c r="S443" s="372"/>
      <c r="T443" s="372"/>
      <c r="U443" s="43"/>
      <c r="V443" s="37">
        <f t="shared" si="226"/>
        <v>0</v>
      </c>
      <c r="W443" s="41"/>
      <c r="X443" s="43"/>
      <c r="Y443" s="36" t="str">
        <f t="shared" ref="Y443:AE443" si="1747">IF($D443="Public Bidding","Date Required",IF($D443="Shopping","n/a",IF($D443="Small Value Procurement","n/a",IF($D443="Lease of Venue","n/a",IF($D443="Agency to Agency","n/a",IF($D443="Direct Contracting","n/a",IF($D443="Emergency Cases","n/a","Check Mode of Proc")))))))</f>
        <v>Check Mode of Proc</v>
      </c>
      <c r="Z443" s="36" t="str">
        <f t="shared" si="1747"/>
        <v>Check Mode of Proc</v>
      </c>
      <c r="AA443" s="36" t="str">
        <f t="shared" si="1747"/>
        <v>Check Mode of Proc</v>
      </c>
      <c r="AB443" s="36" t="str">
        <f t="shared" si="1747"/>
        <v>Check Mode of Proc</v>
      </c>
      <c r="AC443" s="36" t="str">
        <f t="shared" si="1747"/>
        <v>Check Mode of Proc</v>
      </c>
      <c r="AD443" s="36" t="str">
        <f t="shared" si="1747"/>
        <v>Check Mode of Proc</v>
      </c>
      <c r="AE443" s="36" t="str">
        <f t="shared" si="1747"/>
        <v>Check Mode of Proc</v>
      </c>
      <c r="AF443" s="50"/>
      <c r="AG443" s="64"/>
      <c r="AH443" s="12"/>
      <c r="AI443" s="18"/>
      <c r="AJ443" s="12"/>
      <c r="AK443" s="78"/>
      <c r="AL443" s="78"/>
      <c r="AM443" s="78"/>
      <c r="AN443" s="79"/>
      <c r="AO443" s="78"/>
      <c r="AP443" s="78"/>
      <c r="AQ443" s="78"/>
      <c r="AR443" s="78"/>
      <c r="AS443" s="78"/>
      <c r="AT443" s="78"/>
      <c r="AU443" s="78"/>
      <c r="AV443" s="78"/>
      <c r="AW443" s="78"/>
      <c r="AX443" s="83"/>
      <c r="AY443" s="78"/>
      <c r="AZ443" s="84"/>
      <c r="BA443" s="78"/>
      <c r="BB443" s="78"/>
      <c r="BC443" s="78"/>
    </row>
    <row r="444" spans="1:55" ht="39" customHeight="1">
      <c r="A444" s="10" t="str">
        <f>IF(C444=0,"  ",VLOOKUP(C444,CODES!$A$1:$B$143,2,FALSE))</f>
        <v/>
      </c>
      <c r="B444" s="18"/>
      <c r="C444" s="12"/>
      <c r="D444" s="16"/>
      <c r="E444" s="13" t="str">
        <f t="shared" ref="E444:H444" si="1748">IF($D444="Public Bidding","Date Required",IF($D444="Shopping","n/a",IF($D444="Small Value Procurement","n/a",IF($D444="Lease of Venue","n/a",IF($D444="Agency to Agency","n/a",IF($D444="Direct Contracting","n/a",IF($D444="Emergency Cases","n/a",IF($D444=""," ","Check Mode of Proc"))))))))</f>
        <v/>
      </c>
      <c r="F444" s="13" t="str">
        <f t="shared" si="1748"/>
        <v/>
      </c>
      <c r="G444" s="13" t="str">
        <f t="shared" si="1748"/>
        <v/>
      </c>
      <c r="H444" s="13" t="str">
        <f t="shared" si="1748"/>
        <v/>
      </c>
      <c r="I444" s="12" t="str">
        <f t="shared" ref="I444:J444" si="1749">IF($D444="Public Bidding","Date Required",IF($D444="Shopping","Date Required",IF($D444="Small Value Procurement","Date Required",IF($D444="Lease of Venue","Date Required",IF($D444="Agency to Agency","Date Required",IF($D444="Direct Contracting","Date Required",IF($D444="Emergency Cases","Date Required",IF($D444=""," ","Check Mode of Proc"))))))))</f>
        <v/>
      </c>
      <c r="J444" s="12" t="str">
        <f t="shared" si="1749"/>
        <v/>
      </c>
      <c r="K444" s="27" t="str">
        <f t="shared" si="1"/>
        <v/>
      </c>
      <c r="L444" s="12" t="str">
        <f t="shared" ref="L444:Q444" si="1750">IF($D444="Public Bidding","Date Required",IF($D444="Shopping","Date Required",IF($D444="Small Value Procurement","Date Required",IF($D444="Lease of Venue","Date Required",IF($D444="Agency to Agency","Date Required",IF($D444="Direct Contracting","Date Required",IF($D444="Emergency Cases","Date Required",IF($D444=""," ","Check Mode of Proc"))))))))</f>
        <v/>
      </c>
      <c r="M444" s="12" t="str">
        <f t="shared" si="1750"/>
        <v/>
      </c>
      <c r="N444" s="28" t="str">
        <f t="shared" si="1750"/>
        <v/>
      </c>
      <c r="O444" s="28" t="str">
        <f t="shared" si="1750"/>
        <v/>
      </c>
      <c r="P444" s="28" t="str">
        <f t="shared" si="1750"/>
        <v/>
      </c>
      <c r="Q444" s="28" t="str">
        <f t="shared" si="1750"/>
        <v/>
      </c>
      <c r="R444" s="36" t="s">
        <v>38</v>
      </c>
      <c r="S444" s="37">
        <f t="shared" ref="S444:S503" si="1751">SUM(T444:U444)</f>
        <v>0</v>
      </c>
      <c r="T444" s="41"/>
      <c r="U444" s="43"/>
      <c r="V444" s="37">
        <f t="shared" si="226"/>
        <v>0</v>
      </c>
      <c r="W444" s="41"/>
      <c r="X444" s="43"/>
      <c r="Y444" s="36" t="str">
        <f t="shared" ref="Y444:AE444" si="1752">IF($D444="Public Bidding","Date Required",IF($D444="Shopping","n/a",IF($D444="Small Value Procurement","n/a",IF($D444="Lease of Venue","n/a",IF($D444="Agency to Agency","n/a",IF($D444="Direct Contracting","n/a",IF($D444="Emergency Cases","n/a","Check Mode of Proc")))))))</f>
        <v>Check Mode of Proc</v>
      </c>
      <c r="Z444" s="36" t="str">
        <f t="shared" si="1752"/>
        <v>Check Mode of Proc</v>
      </c>
      <c r="AA444" s="36" t="str">
        <f t="shared" si="1752"/>
        <v>Check Mode of Proc</v>
      </c>
      <c r="AB444" s="36" t="str">
        <f t="shared" si="1752"/>
        <v>Check Mode of Proc</v>
      </c>
      <c r="AC444" s="36" t="str">
        <f t="shared" si="1752"/>
        <v>Check Mode of Proc</v>
      </c>
      <c r="AD444" s="36" t="str">
        <f t="shared" si="1752"/>
        <v>Check Mode of Proc</v>
      </c>
      <c r="AE444" s="36" t="str">
        <f t="shared" si="1752"/>
        <v>Check Mode of Proc</v>
      </c>
      <c r="AF444" s="50"/>
      <c r="AG444" s="64"/>
      <c r="AH444" s="12"/>
      <c r="AI444" s="18"/>
      <c r="AJ444" s="12"/>
      <c r="AK444" s="78"/>
      <c r="AL444" s="78"/>
      <c r="AM444" s="78"/>
      <c r="AN444" s="79"/>
      <c r="AO444" s="78"/>
      <c r="AP444" s="78"/>
      <c r="AQ444" s="78"/>
      <c r="AR444" s="78"/>
      <c r="AS444" s="78"/>
      <c r="AT444" s="78"/>
      <c r="AU444" s="78"/>
      <c r="AV444" s="78"/>
      <c r="AW444" s="78"/>
      <c r="AX444" s="83"/>
      <c r="AY444" s="78"/>
      <c r="AZ444" s="84"/>
      <c r="BA444" s="78"/>
      <c r="BB444" s="78"/>
      <c r="BC444" s="78"/>
    </row>
    <row r="445" spans="1:55" ht="39" customHeight="1">
      <c r="A445" s="10" t="str">
        <f>IF(C445=0,"  ",VLOOKUP(C445,CODES!$A$1:$B$143,2,FALSE))</f>
        <v/>
      </c>
      <c r="B445" s="18"/>
      <c r="C445" s="12"/>
      <c r="D445" s="16"/>
      <c r="E445" s="13" t="str">
        <f t="shared" ref="E445:H445" si="1753">IF($D445="Public Bidding","Date Required",IF($D445="Shopping","n/a",IF($D445="Small Value Procurement","n/a",IF($D445="Lease of Venue","n/a",IF($D445="Agency to Agency","n/a",IF($D445="Direct Contracting","n/a",IF($D445="Emergency Cases","n/a",IF($D445=""," ","Check Mode of Proc"))))))))</f>
        <v/>
      </c>
      <c r="F445" s="13" t="str">
        <f t="shared" si="1753"/>
        <v/>
      </c>
      <c r="G445" s="13" t="str">
        <f t="shared" si="1753"/>
        <v/>
      </c>
      <c r="H445" s="13" t="str">
        <f t="shared" si="1753"/>
        <v/>
      </c>
      <c r="I445" s="12" t="str">
        <f t="shared" ref="I445:J445" si="1754">IF($D445="Public Bidding","Date Required",IF($D445="Shopping","Date Required",IF($D445="Small Value Procurement","Date Required",IF($D445="Lease of Venue","Date Required",IF($D445="Agency to Agency","Date Required",IF($D445="Direct Contracting","Date Required",IF($D445="Emergency Cases","Date Required",IF($D445=""," ","Check Mode of Proc"))))))))</f>
        <v/>
      </c>
      <c r="J445" s="12" t="str">
        <f t="shared" si="1754"/>
        <v/>
      </c>
      <c r="K445" s="27" t="str">
        <f t="shared" si="1"/>
        <v/>
      </c>
      <c r="L445" s="12" t="str">
        <f t="shared" ref="L445:Q445" si="1755">IF($D445="Public Bidding","Date Required",IF($D445="Shopping","Date Required",IF($D445="Small Value Procurement","Date Required",IF($D445="Lease of Venue","Date Required",IF($D445="Agency to Agency","Date Required",IF($D445="Direct Contracting","Date Required",IF($D445="Emergency Cases","Date Required",IF($D445=""," ","Check Mode of Proc"))))))))</f>
        <v/>
      </c>
      <c r="M445" s="12" t="str">
        <f t="shared" si="1755"/>
        <v/>
      </c>
      <c r="N445" s="28" t="str">
        <f t="shared" si="1755"/>
        <v/>
      </c>
      <c r="O445" s="28" t="str">
        <f t="shared" si="1755"/>
        <v/>
      </c>
      <c r="P445" s="28" t="str">
        <f t="shared" si="1755"/>
        <v/>
      </c>
      <c r="Q445" s="28" t="str">
        <f t="shared" si="1755"/>
        <v/>
      </c>
      <c r="R445" s="36" t="s">
        <v>38</v>
      </c>
      <c r="S445" s="37">
        <f t="shared" si="1751"/>
        <v>0</v>
      </c>
      <c r="T445" s="41"/>
      <c r="U445" s="43"/>
      <c r="V445" s="37">
        <f t="shared" si="226"/>
        <v>0</v>
      </c>
      <c r="W445" s="41"/>
      <c r="X445" s="43"/>
      <c r="Y445" s="36" t="str">
        <f t="shared" ref="Y445:AE445" si="1756">IF($D445="Public Bidding","Date Required",IF($D445="Shopping","n/a",IF($D445="Small Value Procurement","n/a",IF($D445="Lease of Venue","n/a",IF($D445="Agency to Agency","n/a",IF($D445="Direct Contracting","n/a",IF($D445="Emergency Cases","n/a","Check Mode of Proc")))))))</f>
        <v>Check Mode of Proc</v>
      </c>
      <c r="Z445" s="36" t="str">
        <f t="shared" si="1756"/>
        <v>Check Mode of Proc</v>
      </c>
      <c r="AA445" s="36" t="str">
        <f t="shared" si="1756"/>
        <v>Check Mode of Proc</v>
      </c>
      <c r="AB445" s="36" t="str">
        <f t="shared" si="1756"/>
        <v>Check Mode of Proc</v>
      </c>
      <c r="AC445" s="36" t="str">
        <f t="shared" si="1756"/>
        <v>Check Mode of Proc</v>
      </c>
      <c r="AD445" s="36" t="str">
        <f t="shared" si="1756"/>
        <v>Check Mode of Proc</v>
      </c>
      <c r="AE445" s="36" t="str">
        <f t="shared" si="1756"/>
        <v>Check Mode of Proc</v>
      </c>
      <c r="AF445" s="50"/>
      <c r="AG445" s="64"/>
      <c r="AH445" s="12"/>
      <c r="AI445" s="18"/>
      <c r="AJ445" s="12"/>
      <c r="AK445" s="78"/>
      <c r="AL445" s="78"/>
      <c r="AM445" s="78"/>
      <c r="AN445" s="79"/>
      <c r="AO445" s="78"/>
      <c r="AP445" s="78"/>
      <c r="AQ445" s="78"/>
      <c r="AR445" s="78"/>
      <c r="AS445" s="78"/>
      <c r="AT445" s="78"/>
      <c r="AU445" s="78"/>
      <c r="AV445" s="78"/>
      <c r="AW445" s="78"/>
      <c r="AX445" s="83"/>
      <c r="AY445" s="78"/>
      <c r="AZ445" s="84"/>
      <c r="BA445" s="78"/>
      <c r="BB445" s="78"/>
      <c r="BC445" s="78"/>
    </row>
    <row r="446" spans="1:55" ht="39" customHeight="1">
      <c r="A446" s="10" t="str">
        <f>IF(C446=0,"  ",VLOOKUP(C446,CODES!$A$1:$B$143,2,FALSE))</f>
        <v/>
      </c>
      <c r="B446" s="18"/>
      <c r="C446" s="12"/>
      <c r="D446" s="16"/>
      <c r="E446" s="13" t="str">
        <f t="shared" ref="E446:H446" si="1757">IF($D446="Public Bidding","Date Required",IF($D446="Shopping","n/a",IF($D446="Small Value Procurement","n/a",IF($D446="Lease of Venue","n/a",IF($D446="Agency to Agency","n/a",IF($D446="Direct Contracting","n/a",IF($D446="Emergency Cases","n/a",IF($D446=""," ","Check Mode of Proc"))))))))</f>
        <v/>
      </c>
      <c r="F446" s="13" t="str">
        <f t="shared" si="1757"/>
        <v/>
      </c>
      <c r="G446" s="13" t="str">
        <f t="shared" si="1757"/>
        <v/>
      </c>
      <c r="H446" s="13" t="str">
        <f t="shared" si="1757"/>
        <v/>
      </c>
      <c r="I446" s="12" t="str">
        <f t="shared" ref="I446:J446" si="1758">IF($D446="Public Bidding","Date Required",IF($D446="Shopping","Date Required",IF($D446="Small Value Procurement","Date Required",IF($D446="Lease of Venue","Date Required",IF($D446="Agency to Agency","Date Required",IF($D446="Direct Contracting","Date Required",IF($D446="Emergency Cases","Date Required",IF($D446=""," ","Check Mode of Proc"))))))))</f>
        <v/>
      </c>
      <c r="J446" s="12" t="str">
        <f t="shared" si="1758"/>
        <v/>
      </c>
      <c r="K446" s="27" t="str">
        <f t="shared" si="1"/>
        <v/>
      </c>
      <c r="L446" s="12" t="str">
        <f t="shared" ref="L446:Q446" si="1759">IF($D446="Public Bidding","Date Required",IF($D446="Shopping","Date Required",IF($D446="Small Value Procurement","Date Required",IF($D446="Lease of Venue","Date Required",IF($D446="Agency to Agency","Date Required",IF($D446="Direct Contracting","Date Required",IF($D446="Emergency Cases","Date Required",IF($D446=""," ","Check Mode of Proc"))))))))</f>
        <v/>
      </c>
      <c r="M446" s="12" t="str">
        <f t="shared" si="1759"/>
        <v/>
      </c>
      <c r="N446" s="28" t="str">
        <f t="shared" si="1759"/>
        <v/>
      </c>
      <c r="O446" s="28" t="str">
        <f t="shared" si="1759"/>
        <v/>
      </c>
      <c r="P446" s="28" t="str">
        <f t="shared" si="1759"/>
        <v/>
      </c>
      <c r="Q446" s="28" t="str">
        <f t="shared" si="1759"/>
        <v/>
      </c>
      <c r="R446" s="36" t="s">
        <v>38</v>
      </c>
      <c r="S446" s="37">
        <f t="shared" si="1751"/>
        <v>0</v>
      </c>
      <c r="T446" s="41"/>
      <c r="U446" s="43"/>
      <c r="V446" s="37">
        <f t="shared" si="226"/>
        <v>0</v>
      </c>
      <c r="W446" s="41"/>
      <c r="X446" s="43"/>
      <c r="Y446" s="36" t="str">
        <f t="shared" ref="Y446:AE446" si="1760">IF($D446="Public Bidding","Date Required",IF($D446="Shopping","n/a",IF($D446="Small Value Procurement","n/a",IF($D446="Lease of Venue","n/a",IF($D446="Agency to Agency","n/a",IF($D446="Direct Contracting","n/a",IF($D446="Emergency Cases","n/a","Check Mode of Proc")))))))</f>
        <v>Check Mode of Proc</v>
      </c>
      <c r="Z446" s="36" t="str">
        <f t="shared" si="1760"/>
        <v>Check Mode of Proc</v>
      </c>
      <c r="AA446" s="36" t="str">
        <f t="shared" si="1760"/>
        <v>Check Mode of Proc</v>
      </c>
      <c r="AB446" s="36" t="str">
        <f t="shared" si="1760"/>
        <v>Check Mode of Proc</v>
      </c>
      <c r="AC446" s="36" t="str">
        <f t="shared" si="1760"/>
        <v>Check Mode of Proc</v>
      </c>
      <c r="AD446" s="36" t="str">
        <f t="shared" si="1760"/>
        <v>Check Mode of Proc</v>
      </c>
      <c r="AE446" s="36" t="str">
        <f t="shared" si="1760"/>
        <v>Check Mode of Proc</v>
      </c>
      <c r="AF446" s="50"/>
      <c r="AG446" s="64"/>
      <c r="AH446" s="12"/>
      <c r="AI446" s="18"/>
      <c r="AJ446" s="12"/>
      <c r="AK446" s="78"/>
      <c r="AL446" s="78"/>
      <c r="AM446" s="78"/>
      <c r="AN446" s="79"/>
      <c r="AO446" s="78"/>
      <c r="AP446" s="78"/>
      <c r="AQ446" s="78"/>
      <c r="AR446" s="78"/>
      <c r="AS446" s="78"/>
      <c r="AT446" s="78"/>
      <c r="AU446" s="78"/>
      <c r="AV446" s="78"/>
      <c r="AW446" s="78"/>
      <c r="AX446" s="83"/>
      <c r="AY446" s="78"/>
      <c r="AZ446" s="84"/>
      <c r="BA446" s="78"/>
      <c r="BB446" s="78"/>
      <c r="BC446" s="78"/>
    </row>
    <row r="447" spans="1:55" ht="39" customHeight="1">
      <c r="A447" s="10" t="str">
        <f>IF(C447=0,"  ",VLOOKUP(C447,CODES!$A$1:$B$143,2,FALSE))</f>
        <v/>
      </c>
      <c r="B447" s="18"/>
      <c r="C447" s="12"/>
      <c r="D447" s="16"/>
      <c r="E447" s="13" t="str">
        <f t="shared" ref="E447:H447" si="1761">IF($D447="Public Bidding","Date Required",IF($D447="Shopping","n/a",IF($D447="Small Value Procurement","n/a",IF($D447="Lease of Venue","n/a",IF($D447="Agency to Agency","n/a",IF($D447="Direct Contracting","n/a",IF($D447="Emergency Cases","n/a",IF($D447=""," ","Check Mode of Proc"))))))))</f>
        <v/>
      </c>
      <c r="F447" s="13" t="str">
        <f t="shared" si="1761"/>
        <v/>
      </c>
      <c r="G447" s="13" t="str">
        <f t="shared" si="1761"/>
        <v/>
      </c>
      <c r="H447" s="13" t="str">
        <f t="shared" si="1761"/>
        <v/>
      </c>
      <c r="I447" s="12" t="str">
        <f t="shared" ref="I447:J447" si="1762">IF($D447="Public Bidding","Date Required",IF($D447="Shopping","Date Required",IF($D447="Small Value Procurement","Date Required",IF($D447="Lease of Venue","Date Required",IF($D447="Agency to Agency","Date Required",IF($D447="Direct Contracting","Date Required",IF($D447="Emergency Cases","Date Required",IF($D447=""," ","Check Mode of Proc"))))))))</f>
        <v/>
      </c>
      <c r="J447" s="12" t="str">
        <f t="shared" si="1762"/>
        <v/>
      </c>
      <c r="K447" s="27" t="str">
        <f t="shared" si="1"/>
        <v/>
      </c>
      <c r="L447" s="12" t="str">
        <f t="shared" ref="L447:Q447" si="1763">IF($D447="Public Bidding","Date Required",IF($D447="Shopping","Date Required",IF($D447="Small Value Procurement","Date Required",IF($D447="Lease of Venue","Date Required",IF($D447="Agency to Agency","Date Required",IF($D447="Direct Contracting","Date Required",IF($D447="Emergency Cases","Date Required",IF($D447=""," ","Check Mode of Proc"))))))))</f>
        <v/>
      </c>
      <c r="M447" s="12" t="str">
        <f t="shared" si="1763"/>
        <v/>
      </c>
      <c r="N447" s="28" t="str">
        <f t="shared" si="1763"/>
        <v/>
      </c>
      <c r="O447" s="28" t="str">
        <f t="shared" si="1763"/>
        <v/>
      </c>
      <c r="P447" s="28" t="str">
        <f t="shared" si="1763"/>
        <v/>
      </c>
      <c r="Q447" s="28" t="str">
        <f t="shared" si="1763"/>
        <v/>
      </c>
      <c r="R447" s="36" t="s">
        <v>38</v>
      </c>
      <c r="S447" s="37">
        <f t="shared" si="1751"/>
        <v>0</v>
      </c>
      <c r="T447" s="41"/>
      <c r="U447" s="43"/>
      <c r="V447" s="37">
        <f t="shared" si="226"/>
        <v>0</v>
      </c>
      <c r="W447" s="41"/>
      <c r="X447" s="43"/>
      <c r="Y447" s="36" t="str">
        <f t="shared" ref="Y447:AE447" si="1764">IF($D447="Public Bidding","Date Required",IF($D447="Shopping","n/a",IF($D447="Small Value Procurement","n/a",IF($D447="Lease of Venue","n/a",IF($D447="Agency to Agency","n/a",IF($D447="Direct Contracting","n/a",IF($D447="Emergency Cases","n/a","Check Mode of Proc")))))))</f>
        <v>Check Mode of Proc</v>
      </c>
      <c r="Z447" s="36" t="str">
        <f t="shared" si="1764"/>
        <v>Check Mode of Proc</v>
      </c>
      <c r="AA447" s="36" t="str">
        <f t="shared" si="1764"/>
        <v>Check Mode of Proc</v>
      </c>
      <c r="AB447" s="36" t="str">
        <f t="shared" si="1764"/>
        <v>Check Mode of Proc</v>
      </c>
      <c r="AC447" s="36" t="str">
        <f t="shared" si="1764"/>
        <v>Check Mode of Proc</v>
      </c>
      <c r="AD447" s="36" t="str">
        <f t="shared" si="1764"/>
        <v>Check Mode of Proc</v>
      </c>
      <c r="AE447" s="36" t="str">
        <f t="shared" si="1764"/>
        <v>Check Mode of Proc</v>
      </c>
      <c r="AF447" s="50"/>
      <c r="AG447" s="64"/>
      <c r="AH447" s="12"/>
      <c r="AI447" s="18"/>
      <c r="AJ447" s="12"/>
      <c r="AK447" s="78"/>
      <c r="AL447" s="78"/>
      <c r="AM447" s="78"/>
      <c r="AN447" s="79"/>
      <c r="AO447" s="78"/>
      <c r="AP447" s="78"/>
      <c r="AQ447" s="78"/>
      <c r="AR447" s="78"/>
      <c r="AS447" s="78"/>
      <c r="AT447" s="78"/>
      <c r="AU447" s="78"/>
      <c r="AV447" s="78"/>
      <c r="AW447" s="78"/>
      <c r="AX447" s="83"/>
      <c r="AY447" s="78"/>
      <c r="AZ447" s="84"/>
      <c r="BA447" s="78"/>
      <c r="BB447" s="78"/>
      <c r="BC447" s="78"/>
    </row>
    <row r="448" spans="1:55" ht="39" customHeight="1">
      <c r="A448" s="10" t="str">
        <f>IF(C448=0,"  ",VLOOKUP(C448,CODES!$A$1:$B$143,2,FALSE))</f>
        <v/>
      </c>
      <c r="B448" s="18"/>
      <c r="C448" s="12"/>
      <c r="D448" s="16"/>
      <c r="E448" s="13" t="str">
        <f t="shared" ref="E448:H448" si="1765">IF($D448="Public Bidding","Date Required",IF($D448="Shopping","n/a",IF($D448="Small Value Procurement","n/a",IF($D448="Lease of Venue","n/a",IF($D448="Agency to Agency","n/a",IF($D448="Direct Contracting","n/a",IF($D448="Emergency Cases","n/a",IF($D448=""," ","Check Mode of Proc"))))))))</f>
        <v/>
      </c>
      <c r="F448" s="13" t="str">
        <f t="shared" si="1765"/>
        <v/>
      </c>
      <c r="G448" s="13" t="str">
        <f t="shared" si="1765"/>
        <v/>
      </c>
      <c r="H448" s="13" t="str">
        <f t="shared" si="1765"/>
        <v/>
      </c>
      <c r="I448" s="12" t="str">
        <f t="shared" ref="I448:J448" si="1766">IF($D448="Public Bidding","Date Required",IF($D448="Shopping","Date Required",IF($D448="Small Value Procurement","Date Required",IF($D448="Lease of Venue","Date Required",IF($D448="Agency to Agency","Date Required",IF($D448="Direct Contracting","Date Required",IF($D448="Emergency Cases","Date Required",IF($D448=""," ","Check Mode of Proc"))))))))</f>
        <v/>
      </c>
      <c r="J448" s="12" t="str">
        <f t="shared" si="1766"/>
        <v/>
      </c>
      <c r="K448" s="27" t="str">
        <f t="shared" si="1"/>
        <v/>
      </c>
      <c r="L448" s="12" t="str">
        <f t="shared" ref="L448:Q448" si="1767">IF($D448="Public Bidding","Date Required",IF($D448="Shopping","Date Required",IF($D448="Small Value Procurement","Date Required",IF($D448="Lease of Venue","Date Required",IF($D448="Agency to Agency","Date Required",IF($D448="Direct Contracting","Date Required",IF($D448="Emergency Cases","Date Required",IF($D448=""," ","Check Mode of Proc"))))))))</f>
        <v/>
      </c>
      <c r="M448" s="12" t="str">
        <f t="shared" si="1767"/>
        <v/>
      </c>
      <c r="N448" s="28" t="str">
        <f t="shared" si="1767"/>
        <v/>
      </c>
      <c r="O448" s="28" t="str">
        <f t="shared" si="1767"/>
        <v/>
      </c>
      <c r="P448" s="28" t="str">
        <f t="shared" si="1767"/>
        <v/>
      </c>
      <c r="Q448" s="28" t="str">
        <f t="shared" si="1767"/>
        <v/>
      </c>
      <c r="R448" s="36" t="s">
        <v>38</v>
      </c>
      <c r="S448" s="37">
        <f t="shared" si="1751"/>
        <v>0</v>
      </c>
      <c r="T448" s="41"/>
      <c r="U448" s="43"/>
      <c r="V448" s="37">
        <f t="shared" si="226"/>
        <v>0</v>
      </c>
      <c r="W448" s="41"/>
      <c r="X448" s="43"/>
      <c r="Y448" s="36" t="str">
        <f t="shared" ref="Y448:AE448" si="1768">IF($D448="Public Bidding","Date Required",IF($D448="Shopping","n/a",IF($D448="Small Value Procurement","n/a",IF($D448="Lease of Venue","n/a",IF($D448="Agency to Agency","n/a",IF($D448="Direct Contracting","n/a",IF($D448="Emergency Cases","n/a","Check Mode of Proc")))))))</f>
        <v>Check Mode of Proc</v>
      </c>
      <c r="Z448" s="36" t="str">
        <f t="shared" si="1768"/>
        <v>Check Mode of Proc</v>
      </c>
      <c r="AA448" s="36" t="str">
        <f t="shared" si="1768"/>
        <v>Check Mode of Proc</v>
      </c>
      <c r="AB448" s="36" t="str">
        <f t="shared" si="1768"/>
        <v>Check Mode of Proc</v>
      </c>
      <c r="AC448" s="36" t="str">
        <f t="shared" si="1768"/>
        <v>Check Mode of Proc</v>
      </c>
      <c r="AD448" s="36" t="str">
        <f t="shared" si="1768"/>
        <v>Check Mode of Proc</v>
      </c>
      <c r="AE448" s="36" t="str">
        <f t="shared" si="1768"/>
        <v>Check Mode of Proc</v>
      </c>
      <c r="AF448" s="50"/>
      <c r="AG448" s="64"/>
      <c r="AH448" s="12"/>
      <c r="AI448" s="18"/>
      <c r="AJ448" s="12"/>
      <c r="AK448" s="78"/>
      <c r="AL448" s="78"/>
      <c r="AM448" s="78"/>
      <c r="AN448" s="79"/>
      <c r="AO448" s="78"/>
      <c r="AP448" s="78"/>
      <c r="AQ448" s="78"/>
      <c r="AR448" s="78"/>
      <c r="AS448" s="78"/>
      <c r="AT448" s="78"/>
      <c r="AU448" s="78"/>
      <c r="AV448" s="78"/>
      <c r="AW448" s="78"/>
      <c r="AX448" s="83"/>
      <c r="AY448" s="78"/>
      <c r="AZ448" s="84"/>
      <c r="BA448" s="78"/>
      <c r="BB448" s="78"/>
      <c r="BC448" s="78"/>
    </row>
    <row r="449" spans="1:55" ht="39" customHeight="1">
      <c r="A449" s="10" t="str">
        <f>IF(C449=0,"  ",VLOOKUP(C449,CODES!$A$1:$B$143,2,FALSE))</f>
        <v/>
      </c>
      <c r="B449" s="18"/>
      <c r="C449" s="12"/>
      <c r="D449" s="16"/>
      <c r="E449" s="13" t="str">
        <f t="shared" ref="E449:H449" si="1769">IF($D449="Public Bidding","Date Required",IF($D449="Shopping","n/a",IF($D449="Small Value Procurement","n/a",IF($D449="Lease of Venue","n/a",IF($D449="Agency to Agency","n/a",IF($D449="Direct Contracting","n/a",IF($D449="Emergency Cases","n/a",IF($D449=""," ","Check Mode of Proc"))))))))</f>
        <v/>
      </c>
      <c r="F449" s="13" t="str">
        <f t="shared" si="1769"/>
        <v/>
      </c>
      <c r="G449" s="13" t="str">
        <f t="shared" si="1769"/>
        <v/>
      </c>
      <c r="H449" s="13" t="str">
        <f t="shared" si="1769"/>
        <v/>
      </c>
      <c r="I449" s="12" t="str">
        <f t="shared" ref="I449:J449" si="1770">IF($D449="Public Bidding","Date Required",IF($D449="Shopping","Date Required",IF($D449="Small Value Procurement","Date Required",IF($D449="Lease of Venue","Date Required",IF($D449="Agency to Agency","Date Required",IF($D449="Direct Contracting","Date Required",IF($D449="Emergency Cases","Date Required",IF($D449=""," ","Check Mode of Proc"))))))))</f>
        <v/>
      </c>
      <c r="J449" s="12" t="str">
        <f t="shared" si="1770"/>
        <v/>
      </c>
      <c r="K449" s="27" t="str">
        <f t="shared" si="1"/>
        <v/>
      </c>
      <c r="L449" s="12" t="str">
        <f t="shared" ref="L449:Q449" si="1771">IF($D449="Public Bidding","Date Required",IF($D449="Shopping","Date Required",IF($D449="Small Value Procurement","Date Required",IF($D449="Lease of Venue","Date Required",IF($D449="Agency to Agency","Date Required",IF($D449="Direct Contracting","Date Required",IF($D449="Emergency Cases","Date Required",IF($D449=""," ","Check Mode of Proc"))))))))</f>
        <v/>
      </c>
      <c r="M449" s="12" t="str">
        <f t="shared" si="1771"/>
        <v/>
      </c>
      <c r="N449" s="28" t="str">
        <f t="shared" si="1771"/>
        <v/>
      </c>
      <c r="O449" s="28" t="str">
        <f t="shared" si="1771"/>
        <v/>
      </c>
      <c r="P449" s="28" t="str">
        <f t="shared" si="1771"/>
        <v/>
      </c>
      <c r="Q449" s="28" t="str">
        <f t="shared" si="1771"/>
        <v/>
      </c>
      <c r="R449" s="36" t="s">
        <v>38</v>
      </c>
      <c r="S449" s="37">
        <f t="shared" si="1751"/>
        <v>0</v>
      </c>
      <c r="T449" s="41"/>
      <c r="U449" s="43"/>
      <c r="V449" s="37">
        <f t="shared" si="226"/>
        <v>0</v>
      </c>
      <c r="W449" s="41"/>
      <c r="X449" s="43"/>
      <c r="Y449" s="36" t="str">
        <f t="shared" ref="Y449:AE449" si="1772">IF($D449="Public Bidding","Date Required",IF($D449="Shopping","n/a",IF($D449="Small Value Procurement","n/a",IF($D449="Lease of Venue","n/a",IF($D449="Agency to Agency","n/a",IF($D449="Direct Contracting","n/a",IF($D449="Emergency Cases","n/a","Check Mode of Proc")))))))</f>
        <v>Check Mode of Proc</v>
      </c>
      <c r="Z449" s="36" t="str">
        <f t="shared" si="1772"/>
        <v>Check Mode of Proc</v>
      </c>
      <c r="AA449" s="36" t="str">
        <f t="shared" si="1772"/>
        <v>Check Mode of Proc</v>
      </c>
      <c r="AB449" s="36" t="str">
        <f t="shared" si="1772"/>
        <v>Check Mode of Proc</v>
      </c>
      <c r="AC449" s="36" t="str">
        <f t="shared" si="1772"/>
        <v>Check Mode of Proc</v>
      </c>
      <c r="AD449" s="36" t="str">
        <f t="shared" si="1772"/>
        <v>Check Mode of Proc</v>
      </c>
      <c r="AE449" s="36" t="str">
        <f t="shared" si="1772"/>
        <v>Check Mode of Proc</v>
      </c>
      <c r="AF449" s="50"/>
      <c r="AG449" s="64"/>
      <c r="AH449" s="12"/>
      <c r="AI449" s="18"/>
      <c r="AJ449" s="12"/>
      <c r="AK449" s="78"/>
      <c r="AL449" s="78"/>
      <c r="AM449" s="78"/>
      <c r="AN449" s="79"/>
      <c r="AO449" s="78"/>
      <c r="AP449" s="78"/>
      <c r="AQ449" s="78"/>
      <c r="AR449" s="78"/>
      <c r="AS449" s="78"/>
      <c r="AT449" s="78"/>
      <c r="AU449" s="78"/>
      <c r="AV449" s="78"/>
      <c r="AW449" s="78"/>
      <c r="AX449" s="83"/>
      <c r="AY449" s="78"/>
      <c r="AZ449" s="84"/>
      <c r="BA449" s="78"/>
      <c r="BB449" s="78"/>
      <c r="BC449" s="78"/>
    </row>
    <row r="450" spans="1:55" ht="39" customHeight="1">
      <c r="A450" s="10" t="str">
        <f>IF(C450=0,"  ",VLOOKUP(C450,CODES!$A$1:$B$143,2,FALSE))</f>
        <v/>
      </c>
      <c r="B450" s="18"/>
      <c r="C450" s="12"/>
      <c r="D450" s="16"/>
      <c r="E450" s="13" t="str">
        <f t="shared" ref="E450:H450" si="1773">IF($D450="Public Bidding","Date Required",IF($D450="Shopping","n/a",IF($D450="Small Value Procurement","n/a",IF($D450="Lease of Venue","n/a",IF($D450="Agency to Agency","n/a",IF($D450="Direct Contracting","n/a",IF($D450="Emergency Cases","n/a",IF($D450=""," ","Check Mode of Proc"))))))))</f>
        <v/>
      </c>
      <c r="F450" s="13" t="str">
        <f t="shared" si="1773"/>
        <v/>
      </c>
      <c r="G450" s="13" t="str">
        <f t="shared" si="1773"/>
        <v/>
      </c>
      <c r="H450" s="13" t="str">
        <f t="shared" si="1773"/>
        <v/>
      </c>
      <c r="I450" s="12" t="str">
        <f t="shared" ref="I450:J450" si="1774">IF($D450="Public Bidding","Date Required",IF($D450="Shopping","Date Required",IF($D450="Small Value Procurement","Date Required",IF($D450="Lease of Venue","Date Required",IF($D450="Agency to Agency","Date Required",IF($D450="Direct Contracting","Date Required",IF($D450="Emergency Cases","Date Required",IF($D450=""," ","Check Mode of Proc"))))))))</f>
        <v/>
      </c>
      <c r="J450" s="12" t="str">
        <f t="shared" si="1774"/>
        <v/>
      </c>
      <c r="K450" s="27" t="str">
        <f t="shared" si="1"/>
        <v/>
      </c>
      <c r="L450" s="12" t="str">
        <f t="shared" ref="L450:Q450" si="1775">IF($D450="Public Bidding","Date Required",IF($D450="Shopping","Date Required",IF($D450="Small Value Procurement","Date Required",IF($D450="Lease of Venue","Date Required",IF($D450="Agency to Agency","Date Required",IF($D450="Direct Contracting","Date Required",IF($D450="Emergency Cases","Date Required",IF($D450=""," ","Check Mode of Proc"))))))))</f>
        <v/>
      </c>
      <c r="M450" s="12" t="str">
        <f t="shared" si="1775"/>
        <v/>
      </c>
      <c r="N450" s="28" t="str">
        <f t="shared" si="1775"/>
        <v/>
      </c>
      <c r="O450" s="28" t="str">
        <f t="shared" si="1775"/>
        <v/>
      </c>
      <c r="P450" s="28" t="str">
        <f t="shared" si="1775"/>
        <v/>
      </c>
      <c r="Q450" s="28" t="str">
        <f t="shared" si="1775"/>
        <v/>
      </c>
      <c r="R450" s="36" t="s">
        <v>38</v>
      </c>
      <c r="S450" s="37">
        <f t="shared" si="1751"/>
        <v>0</v>
      </c>
      <c r="T450" s="41"/>
      <c r="U450" s="43"/>
      <c r="V450" s="37">
        <f t="shared" si="226"/>
        <v>0</v>
      </c>
      <c r="W450" s="41"/>
      <c r="X450" s="43"/>
      <c r="Y450" s="36" t="str">
        <f t="shared" ref="Y450:AE450" si="1776">IF($D450="Public Bidding","Date Required",IF($D450="Shopping","n/a",IF($D450="Small Value Procurement","n/a",IF($D450="Lease of Venue","n/a",IF($D450="Agency to Agency","n/a",IF($D450="Direct Contracting","n/a",IF($D450="Emergency Cases","n/a","Check Mode of Proc")))))))</f>
        <v>Check Mode of Proc</v>
      </c>
      <c r="Z450" s="36" t="str">
        <f t="shared" si="1776"/>
        <v>Check Mode of Proc</v>
      </c>
      <c r="AA450" s="36" t="str">
        <f t="shared" si="1776"/>
        <v>Check Mode of Proc</v>
      </c>
      <c r="AB450" s="36" t="str">
        <f t="shared" si="1776"/>
        <v>Check Mode of Proc</v>
      </c>
      <c r="AC450" s="36" t="str">
        <f t="shared" si="1776"/>
        <v>Check Mode of Proc</v>
      </c>
      <c r="AD450" s="36" t="str">
        <f t="shared" si="1776"/>
        <v>Check Mode of Proc</v>
      </c>
      <c r="AE450" s="36" t="str">
        <f t="shared" si="1776"/>
        <v>Check Mode of Proc</v>
      </c>
      <c r="AF450" s="50"/>
      <c r="AG450" s="64"/>
      <c r="AH450" s="12"/>
      <c r="AI450" s="18"/>
      <c r="AJ450" s="12"/>
      <c r="AK450" s="78"/>
      <c r="AL450" s="78"/>
      <c r="AM450" s="78"/>
      <c r="AN450" s="79"/>
      <c r="AO450" s="78"/>
      <c r="AP450" s="78"/>
      <c r="AQ450" s="78"/>
      <c r="AR450" s="78"/>
      <c r="AS450" s="78"/>
      <c r="AT450" s="78"/>
      <c r="AU450" s="78"/>
      <c r="AV450" s="78"/>
      <c r="AW450" s="78"/>
      <c r="AX450" s="83"/>
      <c r="AY450" s="78"/>
      <c r="AZ450" s="84"/>
      <c r="BA450" s="78"/>
      <c r="BB450" s="78"/>
      <c r="BC450" s="78"/>
    </row>
    <row r="451" spans="1:55" ht="39" customHeight="1">
      <c r="A451" s="10" t="str">
        <f>IF(C451=0,"  ",VLOOKUP(C451,CODES!$A$1:$B$143,2,FALSE))</f>
        <v/>
      </c>
      <c r="B451" s="18"/>
      <c r="C451" s="12"/>
      <c r="D451" s="16"/>
      <c r="E451" s="13" t="str">
        <f t="shared" ref="E451:H451" si="1777">IF($D451="Public Bidding","Date Required",IF($D451="Shopping","n/a",IF($D451="Small Value Procurement","n/a",IF($D451="Lease of Venue","n/a",IF($D451="Agency to Agency","n/a",IF($D451="Direct Contracting","n/a",IF($D451="Emergency Cases","n/a",IF($D451=""," ","Check Mode of Proc"))))))))</f>
        <v/>
      </c>
      <c r="F451" s="13" t="str">
        <f t="shared" si="1777"/>
        <v/>
      </c>
      <c r="G451" s="13" t="str">
        <f t="shared" si="1777"/>
        <v/>
      </c>
      <c r="H451" s="13" t="str">
        <f t="shared" si="1777"/>
        <v/>
      </c>
      <c r="I451" s="12" t="str">
        <f t="shared" ref="I451:J451" si="1778">IF($D451="Public Bidding","Date Required",IF($D451="Shopping","Date Required",IF($D451="Small Value Procurement","Date Required",IF($D451="Lease of Venue","Date Required",IF($D451="Agency to Agency","Date Required",IF($D451="Direct Contracting","Date Required",IF($D451="Emergency Cases","Date Required",IF($D451=""," ","Check Mode of Proc"))))))))</f>
        <v/>
      </c>
      <c r="J451" s="12" t="str">
        <f t="shared" si="1778"/>
        <v/>
      </c>
      <c r="K451" s="27" t="str">
        <f t="shared" si="1"/>
        <v/>
      </c>
      <c r="L451" s="12" t="str">
        <f t="shared" ref="L451:Q451" si="1779">IF($D451="Public Bidding","Date Required",IF($D451="Shopping","Date Required",IF($D451="Small Value Procurement","Date Required",IF($D451="Lease of Venue","Date Required",IF($D451="Agency to Agency","Date Required",IF($D451="Direct Contracting","Date Required",IF($D451="Emergency Cases","Date Required",IF($D451=""," ","Check Mode of Proc"))))))))</f>
        <v/>
      </c>
      <c r="M451" s="12" t="str">
        <f t="shared" si="1779"/>
        <v/>
      </c>
      <c r="N451" s="28" t="str">
        <f t="shared" si="1779"/>
        <v/>
      </c>
      <c r="O451" s="28" t="str">
        <f t="shared" si="1779"/>
        <v/>
      </c>
      <c r="P451" s="28" t="str">
        <f t="shared" si="1779"/>
        <v/>
      </c>
      <c r="Q451" s="28" t="str">
        <f t="shared" si="1779"/>
        <v/>
      </c>
      <c r="R451" s="36" t="s">
        <v>38</v>
      </c>
      <c r="S451" s="37">
        <f t="shared" si="1751"/>
        <v>0</v>
      </c>
      <c r="T451" s="41"/>
      <c r="U451" s="43"/>
      <c r="V451" s="37">
        <f t="shared" si="226"/>
        <v>0</v>
      </c>
      <c r="W451" s="41"/>
      <c r="X451" s="43"/>
      <c r="Y451" s="36" t="str">
        <f t="shared" ref="Y451:AE451" si="1780">IF($D451="Public Bidding","Date Required",IF($D451="Shopping","n/a",IF($D451="Small Value Procurement","n/a",IF($D451="Lease of Venue","n/a",IF($D451="Agency to Agency","n/a",IF($D451="Direct Contracting","n/a",IF($D451="Emergency Cases","n/a","Check Mode of Proc")))))))</f>
        <v>Check Mode of Proc</v>
      </c>
      <c r="Z451" s="36" t="str">
        <f t="shared" si="1780"/>
        <v>Check Mode of Proc</v>
      </c>
      <c r="AA451" s="36" t="str">
        <f t="shared" si="1780"/>
        <v>Check Mode of Proc</v>
      </c>
      <c r="AB451" s="36" t="str">
        <f t="shared" si="1780"/>
        <v>Check Mode of Proc</v>
      </c>
      <c r="AC451" s="36" t="str">
        <f t="shared" si="1780"/>
        <v>Check Mode of Proc</v>
      </c>
      <c r="AD451" s="36" t="str">
        <f t="shared" si="1780"/>
        <v>Check Mode of Proc</v>
      </c>
      <c r="AE451" s="36" t="str">
        <f t="shared" si="1780"/>
        <v>Check Mode of Proc</v>
      </c>
      <c r="AF451" s="50"/>
      <c r="AG451" s="64"/>
      <c r="AH451" s="12"/>
      <c r="AI451" s="18"/>
      <c r="AJ451" s="12"/>
      <c r="AK451" s="78"/>
      <c r="AL451" s="78"/>
      <c r="AM451" s="78"/>
      <c r="AN451" s="79"/>
      <c r="AO451" s="78"/>
      <c r="AP451" s="78"/>
      <c r="AQ451" s="78"/>
      <c r="AR451" s="78"/>
      <c r="AS451" s="78"/>
      <c r="AT451" s="78"/>
      <c r="AU451" s="78"/>
      <c r="AV451" s="78"/>
      <c r="AW451" s="78"/>
      <c r="AX451" s="83"/>
      <c r="AY451" s="78"/>
      <c r="AZ451" s="84"/>
      <c r="BA451" s="78"/>
      <c r="BB451" s="78"/>
      <c r="BC451" s="78"/>
    </row>
    <row r="452" spans="1:55" ht="39" customHeight="1">
      <c r="A452" s="10" t="str">
        <f>IF(C452=0,"  ",VLOOKUP(C452,CODES!$A$1:$B$143,2,FALSE))</f>
        <v/>
      </c>
      <c r="B452" s="18"/>
      <c r="C452" s="12"/>
      <c r="D452" s="16"/>
      <c r="E452" s="13" t="str">
        <f t="shared" ref="E452:H452" si="1781">IF($D452="Public Bidding","Date Required",IF($D452="Shopping","n/a",IF($D452="Small Value Procurement","n/a",IF($D452="Lease of Venue","n/a",IF($D452="Agency to Agency","n/a",IF($D452="Direct Contracting","n/a",IF($D452="Emergency Cases","n/a",IF($D452=""," ","Check Mode of Proc"))))))))</f>
        <v/>
      </c>
      <c r="F452" s="13" t="str">
        <f t="shared" si="1781"/>
        <v/>
      </c>
      <c r="G452" s="13" t="str">
        <f t="shared" si="1781"/>
        <v/>
      </c>
      <c r="H452" s="13" t="str">
        <f t="shared" si="1781"/>
        <v/>
      </c>
      <c r="I452" s="12" t="str">
        <f t="shared" ref="I452:J452" si="1782">IF($D452="Public Bidding","Date Required",IF($D452="Shopping","Date Required",IF($D452="Small Value Procurement","Date Required",IF($D452="Lease of Venue","Date Required",IF($D452="Agency to Agency","Date Required",IF($D452="Direct Contracting","Date Required",IF($D452="Emergency Cases","Date Required",IF($D452=""," ","Check Mode of Proc"))))))))</f>
        <v/>
      </c>
      <c r="J452" s="12" t="str">
        <f t="shared" si="1782"/>
        <v/>
      </c>
      <c r="K452" s="27" t="str">
        <f t="shared" si="1"/>
        <v/>
      </c>
      <c r="L452" s="12" t="str">
        <f t="shared" ref="L452:Q452" si="1783">IF($D452="Public Bidding","Date Required",IF($D452="Shopping","Date Required",IF($D452="Small Value Procurement","Date Required",IF($D452="Lease of Venue","Date Required",IF($D452="Agency to Agency","Date Required",IF($D452="Direct Contracting","Date Required",IF($D452="Emergency Cases","Date Required",IF($D452=""," ","Check Mode of Proc"))))))))</f>
        <v/>
      </c>
      <c r="M452" s="12" t="str">
        <f t="shared" si="1783"/>
        <v/>
      </c>
      <c r="N452" s="28" t="str">
        <f t="shared" si="1783"/>
        <v/>
      </c>
      <c r="O452" s="28" t="str">
        <f t="shared" si="1783"/>
        <v/>
      </c>
      <c r="P452" s="28" t="str">
        <f t="shared" si="1783"/>
        <v/>
      </c>
      <c r="Q452" s="28" t="str">
        <f t="shared" si="1783"/>
        <v/>
      </c>
      <c r="R452" s="36" t="s">
        <v>38</v>
      </c>
      <c r="S452" s="37">
        <f t="shared" si="1751"/>
        <v>0</v>
      </c>
      <c r="T452" s="41"/>
      <c r="U452" s="43"/>
      <c r="V452" s="37">
        <f t="shared" si="226"/>
        <v>0</v>
      </c>
      <c r="W452" s="41"/>
      <c r="X452" s="43"/>
      <c r="Y452" s="36" t="str">
        <f t="shared" ref="Y452:AE452" si="1784">IF($D452="Public Bidding","Date Required",IF($D452="Shopping","n/a",IF($D452="Small Value Procurement","n/a",IF($D452="Lease of Venue","n/a",IF($D452="Agency to Agency","n/a",IF($D452="Direct Contracting","n/a",IF($D452="Emergency Cases","n/a","Check Mode of Proc")))))))</f>
        <v>Check Mode of Proc</v>
      </c>
      <c r="Z452" s="36" t="str">
        <f t="shared" si="1784"/>
        <v>Check Mode of Proc</v>
      </c>
      <c r="AA452" s="36" t="str">
        <f t="shared" si="1784"/>
        <v>Check Mode of Proc</v>
      </c>
      <c r="AB452" s="36" t="str">
        <f t="shared" si="1784"/>
        <v>Check Mode of Proc</v>
      </c>
      <c r="AC452" s="36" t="str">
        <f t="shared" si="1784"/>
        <v>Check Mode of Proc</v>
      </c>
      <c r="AD452" s="36" t="str">
        <f t="shared" si="1784"/>
        <v>Check Mode of Proc</v>
      </c>
      <c r="AE452" s="36" t="str">
        <f t="shared" si="1784"/>
        <v>Check Mode of Proc</v>
      </c>
      <c r="AF452" s="50"/>
      <c r="AG452" s="64"/>
      <c r="AH452" s="12"/>
      <c r="AI452" s="18"/>
      <c r="AJ452" s="12"/>
      <c r="AK452" s="78"/>
      <c r="AL452" s="78"/>
      <c r="AM452" s="78"/>
      <c r="AN452" s="79"/>
      <c r="AO452" s="78"/>
      <c r="AP452" s="78"/>
      <c r="AQ452" s="78"/>
      <c r="AR452" s="78"/>
      <c r="AS452" s="78"/>
      <c r="AT452" s="78"/>
      <c r="AU452" s="78"/>
      <c r="AV452" s="78"/>
      <c r="AW452" s="78"/>
      <c r="AX452" s="83"/>
      <c r="AY452" s="78"/>
      <c r="AZ452" s="84"/>
      <c r="BA452" s="78"/>
      <c r="BB452" s="78"/>
      <c r="BC452" s="78"/>
    </row>
    <row r="453" spans="1:55" ht="39" customHeight="1">
      <c r="A453" s="10" t="str">
        <f>IF(C453=0,"  ",VLOOKUP(C453,CODES!$A$1:$B$143,2,FALSE))</f>
        <v/>
      </c>
      <c r="B453" s="18"/>
      <c r="C453" s="12"/>
      <c r="D453" s="16"/>
      <c r="E453" s="13" t="str">
        <f t="shared" ref="E453:H453" si="1785">IF($D453="Public Bidding","Date Required",IF($D453="Shopping","n/a",IF($D453="Small Value Procurement","n/a",IF($D453="Lease of Venue","n/a",IF($D453="Agency to Agency","n/a",IF($D453="Direct Contracting","n/a",IF($D453="Emergency Cases","n/a",IF($D453=""," ","Check Mode of Proc"))))))))</f>
        <v/>
      </c>
      <c r="F453" s="13" t="str">
        <f t="shared" si="1785"/>
        <v/>
      </c>
      <c r="G453" s="13" t="str">
        <f t="shared" si="1785"/>
        <v/>
      </c>
      <c r="H453" s="13" t="str">
        <f t="shared" si="1785"/>
        <v/>
      </c>
      <c r="I453" s="12" t="str">
        <f t="shared" ref="I453:J453" si="1786">IF($D453="Public Bidding","Date Required",IF($D453="Shopping","Date Required",IF($D453="Small Value Procurement","Date Required",IF($D453="Lease of Venue","Date Required",IF($D453="Agency to Agency","Date Required",IF($D453="Direct Contracting","Date Required",IF($D453="Emergency Cases","Date Required",IF($D453=""," ","Check Mode of Proc"))))))))</f>
        <v/>
      </c>
      <c r="J453" s="12" t="str">
        <f t="shared" si="1786"/>
        <v/>
      </c>
      <c r="K453" s="27" t="str">
        <f t="shared" si="1"/>
        <v/>
      </c>
      <c r="L453" s="12" t="str">
        <f t="shared" ref="L453:Q453" si="1787">IF($D453="Public Bidding","Date Required",IF($D453="Shopping","Date Required",IF($D453="Small Value Procurement","Date Required",IF($D453="Lease of Venue","Date Required",IF($D453="Agency to Agency","Date Required",IF($D453="Direct Contracting","Date Required",IF($D453="Emergency Cases","Date Required",IF($D453=""," ","Check Mode of Proc"))))))))</f>
        <v/>
      </c>
      <c r="M453" s="12" t="str">
        <f t="shared" si="1787"/>
        <v/>
      </c>
      <c r="N453" s="28" t="str">
        <f t="shared" si="1787"/>
        <v/>
      </c>
      <c r="O453" s="28" t="str">
        <f t="shared" si="1787"/>
        <v/>
      </c>
      <c r="P453" s="28" t="str">
        <f t="shared" si="1787"/>
        <v/>
      </c>
      <c r="Q453" s="28" t="str">
        <f t="shared" si="1787"/>
        <v/>
      </c>
      <c r="R453" s="36" t="s">
        <v>38</v>
      </c>
      <c r="S453" s="37">
        <f t="shared" si="1751"/>
        <v>0</v>
      </c>
      <c r="T453" s="41"/>
      <c r="U453" s="43"/>
      <c r="V453" s="37">
        <f t="shared" si="226"/>
        <v>0</v>
      </c>
      <c r="W453" s="41"/>
      <c r="X453" s="43"/>
      <c r="Y453" s="36" t="str">
        <f t="shared" ref="Y453:AE453" si="1788">IF($D453="Public Bidding","Date Required",IF($D453="Shopping","n/a",IF($D453="Small Value Procurement","n/a",IF($D453="Lease of Venue","n/a",IF($D453="Agency to Agency","n/a",IF($D453="Direct Contracting","n/a",IF($D453="Emergency Cases","n/a","Check Mode of Proc")))))))</f>
        <v>Check Mode of Proc</v>
      </c>
      <c r="Z453" s="36" t="str">
        <f t="shared" si="1788"/>
        <v>Check Mode of Proc</v>
      </c>
      <c r="AA453" s="36" t="str">
        <f t="shared" si="1788"/>
        <v>Check Mode of Proc</v>
      </c>
      <c r="AB453" s="36" t="str">
        <f t="shared" si="1788"/>
        <v>Check Mode of Proc</v>
      </c>
      <c r="AC453" s="36" t="str">
        <f t="shared" si="1788"/>
        <v>Check Mode of Proc</v>
      </c>
      <c r="AD453" s="36" t="str">
        <f t="shared" si="1788"/>
        <v>Check Mode of Proc</v>
      </c>
      <c r="AE453" s="36" t="str">
        <f t="shared" si="1788"/>
        <v>Check Mode of Proc</v>
      </c>
      <c r="AF453" s="50"/>
      <c r="AG453" s="64"/>
      <c r="AH453" s="12"/>
      <c r="AI453" s="18"/>
      <c r="AJ453" s="12"/>
      <c r="AK453" s="78"/>
      <c r="AL453" s="78"/>
      <c r="AM453" s="78"/>
      <c r="AN453" s="79"/>
      <c r="AO453" s="78"/>
      <c r="AP453" s="78"/>
      <c r="AQ453" s="78"/>
      <c r="AR453" s="78"/>
      <c r="AS453" s="78"/>
      <c r="AT453" s="78"/>
      <c r="AU453" s="78"/>
      <c r="AV453" s="78"/>
      <c r="AW453" s="78"/>
      <c r="AX453" s="83"/>
      <c r="AY453" s="78"/>
      <c r="AZ453" s="84"/>
      <c r="BA453" s="78"/>
      <c r="BB453" s="78"/>
      <c r="BC453" s="78"/>
    </row>
    <row r="454" spans="1:55" ht="39" customHeight="1">
      <c r="A454" s="10" t="str">
        <f>IF(C454=0,"  ",VLOOKUP(C454,CODES!$A$1:$B$143,2,FALSE))</f>
        <v/>
      </c>
      <c r="B454" s="18"/>
      <c r="C454" s="12"/>
      <c r="D454" s="16"/>
      <c r="E454" s="13" t="str">
        <f t="shared" ref="E454:H454" si="1789">IF($D454="Public Bidding","Date Required",IF($D454="Shopping","n/a",IF($D454="Small Value Procurement","n/a",IF($D454="Lease of Venue","n/a",IF($D454="Agency to Agency","n/a",IF($D454="Direct Contracting","n/a",IF($D454="Emergency Cases","n/a",IF($D454=""," ","Check Mode of Proc"))))))))</f>
        <v/>
      </c>
      <c r="F454" s="13" t="str">
        <f t="shared" si="1789"/>
        <v/>
      </c>
      <c r="G454" s="13" t="str">
        <f t="shared" si="1789"/>
        <v/>
      </c>
      <c r="H454" s="13" t="str">
        <f t="shared" si="1789"/>
        <v/>
      </c>
      <c r="I454" s="12" t="str">
        <f t="shared" ref="I454:J454" si="1790">IF($D454="Public Bidding","Date Required",IF($D454="Shopping","Date Required",IF($D454="Small Value Procurement","Date Required",IF($D454="Lease of Venue","Date Required",IF($D454="Agency to Agency","Date Required",IF($D454="Direct Contracting","Date Required",IF($D454="Emergency Cases","Date Required",IF($D454=""," ","Check Mode of Proc"))))))))</f>
        <v/>
      </c>
      <c r="J454" s="12" t="str">
        <f t="shared" si="1790"/>
        <v/>
      </c>
      <c r="K454" s="27" t="str">
        <f t="shared" si="1"/>
        <v/>
      </c>
      <c r="L454" s="12" t="str">
        <f t="shared" ref="L454:Q454" si="1791">IF($D454="Public Bidding","Date Required",IF($D454="Shopping","Date Required",IF($D454="Small Value Procurement","Date Required",IF($D454="Lease of Venue","Date Required",IF($D454="Agency to Agency","Date Required",IF($D454="Direct Contracting","Date Required",IF($D454="Emergency Cases","Date Required",IF($D454=""," ","Check Mode of Proc"))))))))</f>
        <v/>
      </c>
      <c r="M454" s="12" t="str">
        <f t="shared" si="1791"/>
        <v/>
      </c>
      <c r="N454" s="28" t="str">
        <f t="shared" si="1791"/>
        <v/>
      </c>
      <c r="O454" s="28" t="str">
        <f t="shared" si="1791"/>
        <v/>
      </c>
      <c r="P454" s="28" t="str">
        <f t="shared" si="1791"/>
        <v/>
      </c>
      <c r="Q454" s="28" t="str">
        <f t="shared" si="1791"/>
        <v/>
      </c>
      <c r="R454" s="36" t="s">
        <v>38</v>
      </c>
      <c r="S454" s="37">
        <f t="shared" si="1751"/>
        <v>0</v>
      </c>
      <c r="T454" s="41"/>
      <c r="U454" s="43"/>
      <c r="V454" s="37">
        <f t="shared" si="226"/>
        <v>0</v>
      </c>
      <c r="W454" s="41"/>
      <c r="X454" s="43"/>
      <c r="Y454" s="36" t="str">
        <f t="shared" ref="Y454:AE454" si="1792">IF($D454="Public Bidding","Date Required",IF($D454="Shopping","n/a",IF($D454="Small Value Procurement","n/a",IF($D454="Lease of Venue","n/a",IF($D454="Agency to Agency","n/a",IF($D454="Direct Contracting","n/a",IF($D454="Emergency Cases","n/a","Check Mode of Proc")))))))</f>
        <v>Check Mode of Proc</v>
      </c>
      <c r="Z454" s="36" t="str">
        <f t="shared" si="1792"/>
        <v>Check Mode of Proc</v>
      </c>
      <c r="AA454" s="36" t="str">
        <f t="shared" si="1792"/>
        <v>Check Mode of Proc</v>
      </c>
      <c r="AB454" s="36" t="str">
        <f t="shared" si="1792"/>
        <v>Check Mode of Proc</v>
      </c>
      <c r="AC454" s="36" t="str">
        <f t="shared" si="1792"/>
        <v>Check Mode of Proc</v>
      </c>
      <c r="AD454" s="36" t="str">
        <f t="shared" si="1792"/>
        <v>Check Mode of Proc</v>
      </c>
      <c r="AE454" s="36" t="str">
        <f t="shared" si="1792"/>
        <v>Check Mode of Proc</v>
      </c>
      <c r="AF454" s="50"/>
      <c r="AG454" s="64"/>
      <c r="AH454" s="12"/>
      <c r="AI454" s="18"/>
      <c r="AJ454" s="12"/>
      <c r="AK454" s="78"/>
      <c r="AL454" s="78"/>
      <c r="AM454" s="78"/>
      <c r="AN454" s="79"/>
      <c r="AO454" s="78"/>
      <c r="AP454" s="78"/>
      <c r="AQ454" s="78"/>
      <c r="AR454" s="78"/>
      <c r="AS454" s="78"/>
      <c r="AT454" s="78"/>
      <c r="AU454" s="78"/>
      <c r="AV454" s="78"/>
      <c r="AW454" s="78"/>
      <c r="AX454" s="83"/>
      <c r="AY454" s="78"/>
      <c r="AZ454" s="84"/>
      <c r="BA454" s="78"/>
      <c r="BB454" s="78"/>
      <c r="BC454" s="78"/>
    </row>
    <row r="455" spans="1:55" ht="39" customHeight="1">
      <c r="A455" s="10" t="str">
        <f>IF(C455=0,"  ",VLOOKUP(C455,CODES!$A$1:$B$143,2,FALSE))</f>
        <v/>
      </c>
      <c r="B455" s="18"/>
      <c r="C455" s="12"/>
      <c r="D455" s="16"/>
      <c r="E455" s="13" t="str">
        <f t="shared" ref="E455:H455" si="1793">IF($D455="Public Bidding","Date Required",IF($D455="Shopping","n/a",IF($D455="Small Value Procurement","n/a",IF($D455="Lease of Venue","n/a",IF($D455="Agency to Agency","n/a",IF($D455="Direct Contracting","n/a",IF($D455="Emergency Cases","n/a",IF($D455=""," ","Check Mode of Proc"))))))))</f>
        <v/>
      </c>
      <c r="F455" s="13" t="str">
        <f t="shared" si="1793"/>
        <v/>
      </c>
      <c r="G455" s="13" t="str">
        <f t="shared" si="1793"/>
        <v/>
      </c>
      <c r="H455" s="13" t="str">
        <f t="shared" si="1793"/>
        <v/>
      </c>
      <c r="I455" s="12" t="str">
        <f t="shared" ref="I455:J455" si="1794">IF($D455="Public Bidding","Date Required",IF($D455="Shopping","Date Required",IF($D455="Small Value Procurement","Date Required",IF($D455="Lease of Venue","Date Required",IF($D455="Agency to Agency","Date Required",IF($D455="Direct Contracting","Date Required",IF($D455="Emergency Cases","Date Required",IF($D455=""," ","Check Mode of Proc"))))))))</f>
        <v/>
      </c>
      <c r="J455" s="12" t="str">
        <f t="shared" si="1794"/>
        <v/>
      </c>
      <c r="K455" s="27" t="str">
        <f t="shared" si="1"/>
        <v/>
      </c>
      <c r="L455" s="12" t="str">
        <f t="shared" ref="L455:Q455" si="1795">IF($D455="Public Bidding","Date Required",IF($D455="Shopping","Date Required",IF($D455="Small Value Procurement","Date Required",IF($D455="Lease of Venue","Date Required",IF($D455="Agency to Agency","Date Required",IF($D455="Direct Contracting","Date Required",IF($D455="Emergency Cases","Date Required",IF($D455=""," ","Check Mode of Proc"))))))))</f>
        <v/>
      </c>
      <c r="M455" s="12" t="str">
        <f t="shared" si="1795"/>
        <v/>
      </c>
      <c r="N455" s="28" t="str">
        <f t="shared" si="1795"/>
        <v/>
      </c>
      <c r="O455" s="28" t="str">
        <f t="shared" si="1795"/>
        <v/>
      </c>
      <c r="P455" s="28" t="str">
        <f t="shared" si="1795"/>
        <v/>
      </c>
      <c r="Q455" s="28" t="str">
        <f t="shared" si="1795"/>
        <v/>
      </c>
      <c r="R455" s="36" t="s">
        <v>38</v>
      </c>
      <c r="S455" s="37">
        <f t="shared" si="1751"/>
        <v>0</v>
      </c>
      <c r="T455" s="41"/>
      <c r="U455" s="43"/>
      <c r="V455" s="37">
        <f t="shared" si="226"/>
        <v>0</v>
      </c>
      <c r="W455" s="41"/>
      <c r="X455" s="43"/>
      <c r="Y455" s="36" t="str">
        <f t="shared" ref="Y455:AE455" si="1796">IF($D455="Public Bidding","Date Required",IF($D455="Shopping","n/a",IF($D455="Small Value Procurement","n/a",IF($D455="Lease of Venue","n/a",IF($D455="Agency to Agency","n/a",IF($D455="Direct Contracting","n/a",IF($D455="Emergency Cases","n/a","Check Mode of Proc")))))))</f>
        <v>Check Mode of Proc</v>
      </c>
      <c r="Z455" s="36" t="str">
        <f t="shared" si="1796"/>
        <v>Check Mode of Proc</v>
      </c>
      <c r="AA455" s="36" t="str">
        <f t="shared" si="1796"/>
        <v>Check Mode of Proc</v>
      </c>
      <c r="AB455" s="36" t="str">
        <f t="shared" si="1796"/>
        <v>Check Mode of Proc</v>
      </c>
      <c r="AC455" s="36" t="str">
        <f t="shared" si="1796"/>
        <v>Check Mode of Proc</v>
      </c>
      <c r="AD455" s="36" t="str">
        <f t="shared" si="1796"/>
        <v>Check Mode of Proc</v>
      </c>
      <c r="AE455" s="36" t="str">
        <f t="shared" si="1796"/>
        <v>Check Mode of Proc</v>
      </c>
      <c r="AF455" s="50"/>
      <c r="AG455" s="64"/>
      <c r="AH455" s="12"/>
      <c r="AI455" s="18"/>
      <c r="AJ455" s="12"/>
      <c r="AK455" s="78"/>
      <c r="AL455" s="78"/>
      <c r="AM455" s="78"/>
      <c r="AN455" s="79"/>
      <c r="AO455" s="78"/>
      <c r="AP455" s="78"/>
      <c r="AQ455" s="78"/>
      <c r="AR455" s="78"/>
      <c r="AS455" s="78"/>
      <c r="AT455" s="78"/>
      <c r="AU455" s="78"/>
      <c r="AV455" s="78"/>
      <c r="AW455" s="78"/>
      <c r="AX455" s="83"/>
      <c r="AY455" s="78"/>
      <c r="AZ455" s="84"/>
      <c r="BA455" s="78"/>
      <c r="BB455" s="78"/>
      <c r="BC455" s="78"/>
    </row>
    <row r="456" spans="1:55" ht="39" customHeight="1">
      <c r="A456" s="10" t="str">
        <f>IF(C456=0,"  ",VLOOKUP(C456,CODES!$A$1:$B$143,2,FALSE))</f>
        <v/>
      </c>
      <c r="B456" s="18"/>
      <c r="C456" s="12"/>
      <c r="D456" s="16"/>
      <c r="E456" s="13" t="str">
        <f t="shared" ref="E456:H456" si="1797">IF($D456="Public Bidding","Date Required",IF($D456="Shopping","n/a",IF($D456="Small Value Procurement","n/a",IF($D456="Lease of Venue","n/a",IF($D456="Agency to Agency","n/a",IF($D456="Direct Contracting","n/a",IF($D456="Emergency Cases","n/a",IF($D456=""," ","Check Mode of Proc"))))))))</f>
        <v/>
      </c>
      <c r="F456" s="13" t="str">
        <f t="shared" si="1797"/>
        <v/>
      </c>
      <c r="G456" s="13" t="str">
        <f t="shared" si="1797"/>
        <v/>
      </c>
      <c r="H456" s="13" t="str">
        <f t="shared" si="1797"/>
        <v/>
      </c>
      <c r="I456" s="12" t="str">
        <f t="shared" ref="I456:J456" si="1798">IF($D456="Public Bidding","Date Required",IF($D456="Shopping","Date Required",IF($D456="Small Value Procurement","Date Required",IF($D456="Lease of Venue","Date Required",IF($D456="Agency to Agency","Date Required",IF($D456="Direct Contracting","Date Required",IF($D456="Emergency Cases","Date Required",IF($D456=""," ","Check Mode of Proc"))))))))</f>
        <v/>
      </c>
      <c r="J456" s="12" t="str">
        <f t="shared" si="1798"/>
        <v/>
      </c>
      <c r="K456" s="27" t="str">
        <f t="shared" si="1"/>
        <v/>
      </c>
      <c r="L456" s="12" t="str">
        <f t="shared" ref="L456:Q456" si="1799">IF($D456="Public Bidding","Date Required",IF($D456="Shopping","Date Required",IF($D456="Small Value Procurement","Date Required",IF($D456="Lease of Venue","Date Required",IF($D456="Agency to Agency","Date Required",IF($D456="Direct Contracting","Date Required",IF($D456="Emergency Cases","Date Required",IF($D456=""," ","Check Mode of Proc"))))))))</f>
        <v/>
      </c>
      <c r="M456" s="12" t="str">
        <f t="shared" si="1799"/>
        <v/>
      </c>
      <c r="N456" s="28" t="str">
        <f t="shared" si="1799"/>
        <v/>
      </c>
      <c r="O456" s="28" t="str">
        <f t="shared" si="1799"/>
        <v/>
      </c>
      <c r="P456" s="28" t="str">
        <f t="shared" si="1799"/>
        <v/>
      </c>
      <c r="Q456" s="28" t="str">
        <f t="shared" si="1799"/>
        <v/>
      </c>
      <c r="R456" s="36" t="s">
        <v>38</v>
      </c>
      <c r="S456" s="37">
        <f t="shared" si="1751"/>
        <v>0</v>
      </c>
      <c r="T456" s="41"/>
      <c r="U456" s="43"/>
      <c r="V456" s="37">
        <f t="shared" si="226"/>
        <v>0</v>
      </c>
      <c r="W456" s="41"/>
      <c r="X456" s="43"/>
      <c r="Y456" s="36" t="str">
        <f t="shared" ref="Y456:AE456" si="1800">IF($D456="Public Bidding","Date Required",IF($D456="Shopping","n/a",IF($D456="Small Value Procurement","n/a",IF($D456="Lease of Venue","n/a",IF($D456="Agency to Agency","n/a",IF($D456="Direct Contracting","n/a",IF($D456="Emergency Cases","n/a","Check Mode of Proc")))))))</f>
        <v>Check Mode of Proc</v>
      </c>
      <c r="Z456" s="36" t="str">
        <f t="shared" si="1800"/>
        <v>Check Mode of Proc</v>
      </c>
      <c r="AA456" s="36" t="str">
        <f t="shared" si="1800"/>
        <v>Check Mode of Proc</v>
      </c>
      <c r="AB456" s="36" t="str">
        <f t="shared" si="1800"/>
        <v>Check Mode of Proc</v>
      </c>
      <c r="AC456" s="36" t="str">
        <f t="shared" si="1800"/>
        <v>Check Mode of Proc</v>
      </c>
      <c r="AD456" s="36" t="str">
        <f t="shared" si="1800"/>
        <v>Check Mode of Proc</v>
      </c>
      <c r="AE456" s="36" t="str">
        <f t="shared" si="1800"/>
        <v>Check Mode of Proc</v>
      </c>
      <c r="AF456" s="50"/>
      <c r="AG456" s="64"/>
      <c r="AH456" s="12"/>
      <c r="AI456" s="18"/>
      <c r="AJ456" s="12"/>
      <c r="AK456" s="78"/>
      <c r="AL456" s="78"/>
      <c r="AM456" s="78"/>
      <c r="AN456" s="79"/>
      <c r="AO456" s="78"/>
      <c r="AP456" s="78"/>
      <c r="AQ456" s="78"/>
      <c r="AR456" s="78"/>
      <c r="AS456" s="78"/>
      <c r="AT456" s="78"/>
      <c r="AU456" s="78"/>
      <c r="AV456" s="78"/>
      <c r="AW456" s="78"/>
      <c r="AX456" s="83"/>
      <c r="AY456" s="78"/>
      <c r="AZ456" s="84"/>
      <c r="BA456" s="78"/>
      <c r="BB456" s="78"/>
      <c r="BC456" s="78"/>
    </row>
    <row r="457" spans="1:55" ht="39" customHeight="1">
      <c r="A457" s="10" t="str">
        <f>IF(C457=0,"  ",VLOOKUP(C457,CODES!$A$1:$B$143,2,FALSE))</f>
        <v/>
      </c>
      <c r="B457" s="18"/>
      <c r="C457" s="12"/>
      <c r="D457" s="16"/>
      <c r="E457" s="13" t="str">
        <f t="shared" ref="E457:H457" si="1801">IF($D457="Public Bidding","Date Required",IF($D457="Shopping","n/a",IF($D457="Small Value Procurement","n/a",IF($D457="Lease of Venue","n/a",IF($D457="Agency to Agency","n/a",IF($D457="Direct Contracting","n/a",IF($D457="Emergency Cases","n/a",IF($D457=""," ","Check Mode of Proc"))))))))</f>
        <v/>
      </c>
      <c r="F457" s="13" t="str">
        <f t="shared" si="1801"/>
        <v/>
      </c>
      <c r="G457" s="13" t="str">
        <f t="shared" si="1801"/>
        <v/>
      </c>
      <c r="H457" s="13" t="str">
        <f t="shared" si="1801"/>
        <v/>
      </c>
      <c r="I457" s="12" t="str">
        <f t="shared" ref="I457:J457" si="1802">IF($D457="Public Bidding","Date Required",IF($D457="Shopping","Date Required",IF($D457="Small Value Procurement","Date Required",IF($D457="Lease of Venue","Date Required",IF($D457="Agency to Agency","Date Required",IF($D457="Direct Contracting","Date Required",IF($D457="Emergency Cases","Date Required",IF($D457=""," ","Check Mode of Proc"))))))))</f>
        <v/>
      </c>
      <c r="J457" s="12" t="str">
        <f t="shared" si="1802"/>
        <v/>
      </c>
      <c r="K457" s="27" t="str">
        <f t="shared" si="1"/>
        <v/>
      </c>
      <c r="L457" s="12" t="str">
        <f t="shared" ref="L457:Q457" si="1803">IF($D457="Public Bidding","Date Required",IF($D457="Shopping","Date Required",IF($D457="Small Value Procurement","Date Required",IF($D457="Lease of Venue","Date Required",IF($D457="Agency to Agency","Date Required",IF($D457="Direct Contracting","Date Required",IF($D457="Emergency Cases","Date Required",IF($D457=""," ","Check Mode of Proc"))))))))</f>
        <v/>
      </c>
      <c r="M457" s="12" t="str">
        <f t="shared" si="1803"/>
        <v/>
      </c>
      <c r="N457" s="28" t="str">
        <f t="shared" si="1803"/>
        <v/>
      </c>
      <c r="O457" s="28" t="str">
        <f t="shared" si="1803"/>
        <v/>
      </c>
      <c r="P457" s="28" t="str">
        <f t="shared" si="1803"/>
        <v/>
      </c>
      <c r="Q457" s="28" t="str">
        <f t="shared" si="1803"/>
        <v/>
      </c>
      <c r="R457" s="36" t="s">
        <v>38</v>
      </c>
      <c r="S457" s="37">
        <f t="shared" si="1751"/>
        <v>0</v>
      </c>
      <c r="T457" s="41"/>
      <c r="U457" s="43"/>
      <c r="V457" s="37">
        <f t="shared" si="226"/>
        <v>0</v>
      </c>
      <c r="W457" s="41"/>
      <c r="X457" s="43"/>
      <c r="Y457" s="36" t="str">
        <f t="shared" ref="Y457:AE457" si="1804">IF($D457="Public Bidding","Date Required",IF($D457="Shopping","n/a",IF($D457="Small Value Procurement","n/a",IF($D457="Lease of Venue","n/a",IF($D457="Agency to Agency","n/a",IF($D457="Direct Contracting","n/a",IF($D457="Emergency Cases","n/a","Check Mode of Proc")))))))</f>
        <v>Check Mode of Proc</v>
      </c>
      <c r="Z457" s="36" t="str">
        <f t="shared" si="1804"/>
        <v>Check Mode of Proc</v>
      </c>
      <c r="AA457" s="36" t="str">
        <f t="shared" si="1804"/>
        <v>Check Mode of Proc</v>
      </c>
      <c r="AB457" s="36" t="str">
        <f t="shared" si="1804"/>
        <v>Check Mode of Proc</v>
      </c>
      <c r="AC457" s="36" t="str">
        <f t="shared" si="1804"/>
        <v>Check Mode of Proc</v>
      </c>
      <c r="AD457" s="36" t="str">
        <f t="shared" si="1804"/>
        <v>Check Mode of Proc</v>
      </c>
      <c r="AE457" s="36" t="str">
        <f t="shared" si="1804"/>
        <v>Check Mode of Proc</v>
      </c>
      <c r="AF457" s="50"/>
      <c r="AG457" s="64"/>
      <c r="AH457" s="12"/>
      <c r="AI457" s="18"/>
      <c r="AJ457" s="12"/>
      <c r="AK457" s="78"/>
      <c r="AL457" s="78"/>
      <c r="AM457" s="78"/>
      <c r="AN457" s="79"/>
      <c r="AO457" s="78"/>
      <c r="AP457" s="78"/>
      <c r="AQ457" s="78"/>
      <c r="AR457" s="78"/>
      <c r="AS457" s="78"/>
      <c r="AT457" s="78"/>
      <c r="AU457" s="78"/>
      <c r="AV457" s="78"/>
      <c r="AW457" s="78"/>
      <c r="AX457" s="83"/>
      <c r="AY457" s="78"/>
      <c r="AZ457" s="84"/>
      <c r="BA457" s="78"/>
      <c r="BB457" s="78"/>
      <c r="BC457" s="78"/>
    </row>
    <row r="458" spans="1:55" ht="39" customHeight="1">
      <c r="A458" s="10" t="str">
        <f>IF(C458=0,"  ",VLOOKUP(C458,CODES!$A$1:$B$143,2,FALSE))</f>
        <v/>
      </c>
      <c r="B458" s="18"/>
      <c r="C458" s="12"/>
      <c r="D458" s="16"/>
      <c r="E458" s="13" t="str">
        <f t="shared" ref="E458:H458" si="1805">IF($D458="Public Bidding","Date Required",IF($D458="Shopping","n/a",IF($D458="Small Value Procurement","n/a",IF($D458="Lease of Venue","n/a",IF($D458="Agency to Agency","n/a",IF($D458="Direct Contracting","n/a",IF($D458="Emergency Cases","n/a",IF($D458=""," ","Check Mode of Proc"))))))))</f>
        <v/>
      </c>
      <c r="F458" s="13" t="str">
        <f t="shared" si="1805"/>
        <v/>
      </c>
      <c r="G458" s="13" t="str">
        <f t="shared" si="1805"/>
        <v/>
      </c>
      <c r="H458" s="13" t="str">
        <f t="shared" si="1805"/>
        <v/>
      </c>
      <c r="I458" s="12" t="str">
        <f t="shared" ref="I458:J458" si="1806">IF($D458="Public Bidding","Date Required",IF($D458="Shopping","Date Required",IF($D458="Small Value Procurement","Date Required",IF($D458="Lease of Venue","Date Required",IF($D458="Agency to Agency","Date Required",IF($D458="Direct Contracting","Date Required",IF($D458="Emergency Cases","Date Required",IF($D458=""," ","Check Mode of Proc"))))))))</f>
        <v/>
      </c>
      <c r="J458" s="12" t="str">
        <f t="shared" si="1806"/>
        <v/>
      </c>
      <c r="K458" s="27" t="str">
        <f t="shared" si="1"/>
        <v/>
      </c>
      <c r="L458" s="12" t="str">
        <f t="shared" ref="L458:Q458" si="1807">IF($D458="Public Bidding","Date Required",IF($D458="Shopping","Date Required",IF($D458="Small Value Procurement","Date Required",IF($D458="Lease of Venue","Date Required",IF($D458="Agency to Agency","Date Required",IF($D458="Direct Contracting","Date Required",IF($D458="Emergency Cases","Date Required",IF($D458=""," ","Check Mode of Proc"))))))))</f>
        <v/>
      </c>
      <c r="M458" s="12" t="str">
        <f t="shared" si="1807"/>
        <v/>
      </c>
      <c r="N458" s="28" t="str">
        <f t="shared" si="1807"/>
        <v/>
      </c>
      <c r="O458" s="28" t="str">
        <f t="shared" si="1807"/>
        <v/>
      </c>
      <c r="P458" s="28" t="str">
        <f t="shared" si="1807"/>
        <v/>
      </c>
      <c r="Q458" s="28" t="str">
        <f t="shared" si="1807"/>
        <v/>
      </c>
      <c r="R458" s="36" t="s">
        <v>38</v>
      </c>
      <c r="S458" s="37">
        <f t="shared" si="1751"/>
        <v>0</v>
      </c>
      <c r="T458" s="41"/>
      <c r="U458" s="43"/>
      <c r="V458" s="37">
        <f t="shared" si="226"/>
        <v>0</v>
      </c>
      <c r="W458" s="41"/>
      <c r="X458" s="43"/>
      <c r="Y458" s="36" t="str">
        <f t="shared" ref="Y458:AE458" si="1808">IF($D458="Public Bidding","Date Required",IF($D458="Shopping","n/a",IF($D458="Small Value Procurement","n/a",IF($D458="Lease of Venue","n/a",IF($D458="Agency to Agency","n/a",IF($D458="Direct Contracting","n/a",IF($D458="Emergency Cases","n/a","Check Mode of Proc")))))))</f>
        <v>Check Mode of Proc</v>
      </c>
      <c r="Z458" s="36" t="str">
        <f t="shared" si="1808"/>
        <v>Check Mode of Proc</v>
      </c>
      <c r="AA458" s="36" t="str">
        <f t="shared" si="1808"/>
        <v>Check Mode of Proc</v>
      </c>
      <c r="AB458" s="36" t="str">
        <f t="shared" si="1808"/>
        <v>Check Mode of Proc</v>
      </c>
      <c r="AC458" s="36" t="str">
        <f t="shared" si="1808"/>
        <v>Check Mode of Proc</v>
      </c>
      <c r="AD458" s="36" t="str">
        <f t="shared" si="1808"/>
        <v>Check Mode of Proc</v>
      </c>
      <c r="AE458" s="36" t="str">
        <f t="shared" si="1808"/>
        <v>Check Mode of Proc</v>
      </c>
      <c r="AF458" s="50"/>
      <c r="AG458" s="64"/>
      <c r="AH458" s="12"/>
      <c r="AI458" s="18"/>
      <c r="AJ458" s="12"/>
      <c r="AK458" s="78"/>
      <c r="AL458" s="78"/>
      <c r="AM458" s="78"/>
      <c r="AN458" s="79"/>
      <c r="AO458" s="78"/>
      <c r="AP458" s="78"/>
      <c r="AQ458" s="78"/>
      <c r="AR458" s="78"/>
      <c r="AS458" s="78"/>
      <c r="AT458" s="78"/>
      <c r="AU458" s="78"/>
      <c r="AV458" s="78"/>
      <c r="AW458" s="78"/>
      <c r="AX458" s="83"/>
      <c r="AY458" s="78"/>
      <c r="AZ458" s="84"/>
      <c r="BA458" s="78"/>
      <c r="BB458" s="78"/>
      <c r="BC458" s="78"/>
    </row>
    <row r="459" spans="1:55" ht="39" customHeight="1">
      <c r="A459" s="10" t="str">
        <f>IF(C459=0,"  ",VLOOKUP(C459,CODES!$A$1:$B$143,2,FALSE))</f>
        <v/>
      </c>
      <c r="B459" s="18"/>
      <c r="C459" s="12"/>
      <c r="D459" s="16"/>
      <c r="E459" s="13" t="str">
        <f t="shared" ref="E459:H459" si="1809">IF($D459="Public Bidding","Date Required",IF($D459="Shopping","n/a",IF($D459="Small Value Procurement","n/a",IF($D459="Lease of Venue","n/a",IF($D459="Agency to Agency","n/a",IF($D459="Direct Contracting","n/a",IF($D459="Emergency Cases","n/a",IF($D459=""," ","Check Mode of Proc"))))))))</f>
        <v/>
      </c>
      <c r="F459" s="13" t="str">
        <f t="shared" si="1809"/>
        <v/>
      </c>
      <c r="G459" s="13" t="str">
        <f t="shared" si="1809"/>
        <v/>
      </c>
      <c r="H459" s="13" t="str">
        <f t="shared" si="1809"/>
        <v/>
      </c>
      <c r="I459" s="12" t="str">
        <f t="shared" ref="I459:J459" si="1810">IF($D459="Public Bidding","Date Required",IF($D459="Shopping","Date Required",IF($D459="Small Value Procurement","Date Required",IF($D459="Lease of Venue","Date Required",IF($D459="Agency to Agency","Date Required",IF($D459="Direct Contracting","Date Required",IF($D459="Emergency Cases","Date Required",IF($D459=""," ","Check Mode of Proc"))))))))</f>
        <v/>
      </c>
      <c r="J459" s="12" t="str">
        <f t="shared" si="1810"/>
        <v/>
      </c>
      <c r="K459" s="27" t="str">
        <f t="shared" si="1"/>
        <v/>
      </c>
      <c r="L459" s="12" t="str">
        <f t="shared" ref="L459:Q459" si="1811">IF($D459="Public Bidding","Date Required",IF($D459="Shopping","Date Required",IF($D459="Small Value Procurement","Date Required",IF($D459="Lease of Venue","Date Required",IF($D459="Agency to Agency","Date Required",IF($D459="Direct Contracting","Date Required",IF($D459="Emergency Cases","Date Required",IF($D459=""," ","Check Mode of Proc"))))))))</f>
        <v/>
      </c>
      <c r="M459" s="12" t="str">
        <f t="shared" si="1811"/>
        <v/>
      </c>
      <c r="N459" s="28" t="str">
        <f t="shared" si="1811"/>
        <v/>
      </c>
      <c r="O459" s="28" t="str">
        <f t="shared" si="1811"/>
        <v/>
      </c>
      <c r="P459" s="28" t="str">
        <f t="shared" si="1811"/>
        <v/>
      </c>
      <c r="Q459" s="28" t="str">
        <f t="shared" si="1811"/>
        <v/>
      </c>
      <c r="R459" s="36" t="s">
        <v>38</v>
      </c>
      <c r="S459" s="37">
        <f t="shared" si="1751"/>
        <v>0</v>
      </c>
      <c r="T459" s="41"/>
      <c r="U459" s="43"/>
      <c r="V459" s="37">
        <f t="shared" si="226"/>
        <v>0</v>
      </c>
      <c r="W459" s="41"/>
      <c r="X459" s="43"/>
      <c r="Y459" s="36" t="str">
        <f t="shared" ref="Y459:AE459" si="1812">IF($D459="Public Bidding","Date Required",IF($D459="Shopping","n/a",IF($D459="Small Value Procurement","n/a",IF($D459="Lease of Venue","n/a",IF($D459="Agency to Agency","n/a",IF($D459="Direct Contracting","n/a",IF($D459="Emergency Cases","n/a","Check Mode of Proc")))))))</f>
        <v>Check Mode of Proc</v>
      </c>
      <c r="Z459" s="36" t="str">
        <f t="shared" si="1812"/>
        <v>Check Mode of Proc</v>
      </c>
      <c r="AA459" s="36" t="str">
        <f t="shared" si="1812"/>
        <v>Check Mode of Proc</v>
      </c>
      <c r="AB459" s="36" t="str">
        <f t="shared" si="1812"/>
        <v>Check Mode of Proc</v>
      </c>
      <c r="AC459" s="36" t="str">
        <f t="shared" si="1812"/>
        <v>Check Mode of Proc</v>
      </c>
      <c r="AD459" s="36" t="str">
        <f t="shared" si="1812"/>
        <v>Check Mode of Proc</v>
      </c>
      <c r="AE459" s="36" t="str">
        <f t="shared" si="1812"/>
        <v>Check Mode of Proc</v>
      </c>
      <c r="AF459" s="50"/>
      <c r="AG459" s="64"/>
      <c r="AH459" s="12"/>
      <c r="AI459" s="18"/>
      <c r="AJ459" s="12"/>
      <c r="AK459" s="78"/>
      <c r="AL459" s="78"/>
      <c r="AM459" s="78"/>
      <c r="AN459" s="79"/>
      <c r="AO459" s="78"/>
      <c r="AP459" s="78"/>
      <c r="AQ459" s="78"/>
      <c r="AR459" s="78"/>
      <c r="AS459" s="78"/>
      <c r="AT459" s="78"/>
      <c r="AU459" s="78"/>
      <c r="AV459" s="78"/>
      <c r="AW459" s="78"/>
      <c r="AX459" s="83"/>
      <c r="AY459" s="78"/>
      <c r="AZ459" s="84"/>
      <c r="BA459" s="78"/>
      <c r="BB459" s="78"/>
      <c r="BC459" s="78"/>
    </row>
    <row r="460" spans="1:55" ht="39" customHeight="1">
      <c r="A460" s="10" t="str">
        <f>IF(C460=0,"  ",VLOOKUP(C460,CODES!$A$1:$B$143,2,FALSE))</f>
        <v/>
      </c>
      <c r="B460" s="18"/>
      <c r="C460" s="12"/>
      <c r="D460" s="16"/>
      <c r="E460" s="13" t="str">
        <f t="shared" ref="E460:H460" si="1813">IF($D460="Public Bidding","Date Required",IF($D460="Shopping","n/a",IF($D460="Small Value Procurement","n/a",IF($D460="Lease of Venue","n/a",IF($D460="Agency to Agency","n/a",IF($D460="Direct Contracting","n/a",IF($D460="Emergency Cases","n/a",IF($D460=""," ","Check Mode of Proc"))))))))</f>
        <v/>
      </c>
      <c r="F460" s="13" t="str">
        <f t="shared" si="1813"/>
        <v/>
      </c>
      <c r="G460" s="13" t="str">
        <f t="shared" si="1813"/>
        <v/>
      </c>
      <c r="H460" s="13" t="str">
        <f t="shared" si="1813"/>
        <v/>
      </c>
      <c r="I460" s="12" t="str">
        <f t="shared" ref="I460:J460" si="1814">IF($D460="Public Bidding","Date Required",IF($D460="Shopping","Date Required",IF($D460="Small Value Procurement","Date Required",IF($D460="Lease of Venue","Date Required",IF($D460="Agency to Agency","Date Required",IF($D460="Direct Contracting","Date Required",IF($D460="Emergency Cases","Date Required",IF($D460=""," ","Check Mode of Proc"))))))))</f>
        <v/>
      </c>
      <c r="J460" s="12" t="str">
        <f t="shared" si="1814"/>
        <v/>
      </c>
      <c r="K460" s="27" t="str">
        <f t="shared" si="1"/>
        <v/>
      </c>
      <c r="L460" s="12" t="str">
        <f t="shared" ref="L460:Q460" si="1815">IF($D460="Public Bidding","Date Required",IF($D460="Shopping","Date Required",IF($D460="Small Value Procurement","Date Required",IF($D460="Lease of Venue","Date Required",IF($D460="Agency to Agency","Date Required",IF($D460="Direct Contracting","Date Required",IF($D460="Emergency Cases","Date Required",IF($D460=""," ","Check Mode of Proc"))))))))</f>
        <v/>
      </c>
      <c r="M460" s="12" t="str">
        <f t="shared" si="1815"/>
        <v/>
      </c>
      <c r="N460" s="28" t="str">
        <f t="shared" si="1815"/>
        <v/>
      </c>
      <c r="O460" s="28" t="str">
        <f t="shared" si="1815"/>
        <v/>
      </c>
      <c r="P460" s="28" t="str">
        <f t="shared" si="1815"/>
        <v/>
      </c>
      <c r="Q460" s="28" t="str">
        <f t="shared" si="1815"/>
        <v/>
      </c>
      <c r="R460" s="36" t="s">
        <v>38</v>
      </c>
      <c r="S460" s="37">
        <f t="shared" si="1751"/>
        <v>0</v>
      </c>
      <c r="T460" s="41"/>
      <c r="U460" s="43"/>
      <c r="V460" s="37">
        <f t="shared" si="226"/>
        <v>0</v>
      </c>
      <c r="W460" s="41"/>
      <c r="X460" s="43"/>
      <c r="Y460" s="36" t="str">
        <f t="shared" ref="Y460:AE460" si="1816">IF($D460="Public Bidding","Date Required",IF($D460="Shopping","n/a",IF($D460="Small Value Procurement","n/a",IF($D460="Lease of Venue","n/a",IF($D460="Agency to Agency","n/a",IF($D460="Direct Contracting","n/a",IF($D460="Emergency Cases","n/a","Check Mode of Proc")))))))</f>
        <v>Check Mode of Proc</v>
      </c>
      <c r="Z460" s="36" t="str">
        <f t="shared" si="1816"/>
        <v>Check Mode of Proc</v>
      </c>
      <c r="AA460" s="36" t="str">
        <f t="shared" si="1816"/>
        <v>Check Mode of Proc</v>
      </c>
      <c r="AB460" s="36" t="str">
        <f t="shared" si="1816"/>
        <v>Check Mode of Proc</v>
      </c>
      <c r="AC460" s="36" t="str">
        <f t="shared" si="1816"/>
        <v>Check Mode of Proc</v>
      </c>
      <c r="AD460" s="36" t="str">
        <f t="shared" si="1816"/>
        <v>Check Mode of Proc</v>
      </c>
      <c r="AE460" s="36" t="str">
        <f t="shared" si="1816"/>
        <v>Check Mode of Proc</v>
      </c>
      <c r="AF460" s="50"/>
      <c r="AG460" s="64"/>
      <c r="AH460" s="12"/>
      <c r="AI460" s="18"/>
      <c r="AJ460" s="12"/>
      <c r="AK460" s="78"/>
      <c r="AL460" s="78"/>
      <c r="AM460" s="78"/>
      <c r="AN460" s="79"/>
      <c r="AO460" s="78"/>
      <c r="AP460" s="78"/>
      <c r="AQ460" s="78"/>
      <c r="AR460" s="78"/>
      <c r="AS460" s="78"/>
      <c r="AT460" s="78"/>
      <c r="AU460" s="78"/>
      <c r="AV460" s="78"/>
      <c r="AW460" s="78"/>
      <c r="AX460" s="83"/>
      <c r="AY460" s="78"/>
      <c r="AZ460" s="84"/>
      <c r="BA460" s="78"/>
      <c r="BB460" s="78"/>
      <c r="BC460" s="78"/>
    </row>
    <row r="461" spans="1:55" ht="39" customHeight="1">
      <c r="A461" s="10" t="str">
        <f>IF(C461=0,"  ",VLOOKUP(C461,CODES!$A$1:$B$143,2,FALSE))</f>
        <v/>
      </c>
      <c r="B461" s="18"/>
      <c r="C461" s="12"/>
      <c r="D461" s="16"/>
      <c r="E461" s="13" t="str">
        <f t="shared" ref="E461:H461" si="1817">IF($D461="Public Bidding","Date Required",IF($D461="Shopping","n/a",IF($D461="Small Value Procurement","n/a",IF($D461="Lease of Venue","n/a",IF($D461="Agency to Agency","n/a",IF($D461="Direct Contracting","n/a",IF($D461="Emergency Cases","n/a",IF($D461=""," ","Check Mode of Proc"))))))))</f>
        <v/>
      </c>
      <c r="F461" s="13" t="str">
        <f t="shared" si="1817"/>
        <v/>
      </c>
      <c r="G461" s="13" t="str">
        <f t="shared" si="1817"/>
        <v/>
      </c>
      <c r="H461" s="13" t="str">
        <f t="shared" si="1817"/>
        <v/>
      </c>
      <c r="I461" s="12" t="str">
        <f t="shared" ref="I461:J461" si="1818">IF($D461="Public Bidding","Date Required",IF($D461="Shopping","Date Required",IF($D461="Small Value Procurement","Date Required",IF($D461="Lease of Venue","Date Required",IF($D461="Agency to Agency","Date Required",IF($D461="Direct Contracting","Date Required",IF($D461="Emergency Cases","Date Required",IF($D461=""," ","Check Mode of Proc"))))))))</f>
        <v/>
      </c>
      <c r="J461" s="12" t="str">
        <f t="shared" si="1818"/>
        <v/>
      </c>
      <c r="K461" s="27" t="str">
        <f t="shared" si="1"/>
        <v/>
      </c>
      <c r="L461" s="12" t="str">
        <f t="shared" ref="L461:Q461" si="1819">IF($D461="Public Bidding","Date Required",IF($D461="Shopping","Date Required",IF($D461="Small Value Procurement","Date Required",IF($D461="Lease of Venue","Date Required",IF($D461="Agency to Agency","Date Required",IF($D461="Direct Contracting","Date Required",IF($D461="Emergency Cases","Date Required",IF($D461=""," ","Check Mode of Proc"))))))))</f>
        <v/>
      </c>
      <c r="M461" s="12" t="str">
        <f t="shared" si="1819"/>
        <v/>
      </c>
      <c r="N461" s="28" t="str">
        <f t="shared" si="1819"/>
        <v/>
      </c>
      <c r="O461" s="28" t="str">
        <f t="shared" si="1819"/>
        <v/>
      </c>
      <c r="P461" s="28" t="str">
        <f t="shared" si="1819"/>
        <v/>
      </c>
      <c r="Q461" s="28" t="str">
        <f t="shared" si="1819"/>
        <v/>
      </c>
      <c r="R461" s="36" t="s">
        <v>38</v>
      </c>
      <c r="S461" s="37">
        <f t="shared" si="1751"/>
        <v>0</v>
      </c>
      <c r="T461" s="41"/>
      <c r="U461" s="43"/>
      <c r="V461" s="37">
        <f t="shared" si="226"/>
        <v>0</v>
      </c>
      <c r="W461" s="41"/>
      <c r="X461" s="43"/>
      <c r="Y461" s="36" t="str">
        <f t="shared" ref="Y461:AE461" si="1820">IF($D461="Public Bidding","Date Required",IF($D461="Shopping","n/a",IF($D461="Small Value Procurement","n/a",IF($D461="Lease of Venue","n/a",IF($D461="Agency to Agency","n/a",IF($D461="Direct Contracting","n/a",IF($D461="Emergency Cases","n/a","Check Mode of Proc")))))))</f>
        <v>Check Mode of Proc</v>
      </c>
      <c r="Z461" s="36" t="str">
        <f t="shared" si="1820"/>
        <v>Check Mode of Proc</v>
      </c>
      <c r="AA461" s="36" t="str">
        <f t="shared" si="1820"/>
        <v>Check Mode of Proc</v>
      </c>
      <c r="AB461" s="36" t="str">
        <f t="shared" si="1820"/>
        <v>Check Mode of Proc</v>
      </c>
      <c r="AC461" s="36" t="str">
        <f t="shared" si="1820"/>
        <v>Check Mode of Proc</v>
      </c>
      <c r="AD461" s="36" t="str">
        <f t="shared" si="1820"/>
        <v>Check Mode of Proc</v>
      </c>
      <c r="AE461" s="36" t="str">
        <f t="shared" si="1820"/>
        <v>Check Mode of Proc</v>
      </c>
      <c r="AF461" s="50"/>
      <c r="AG461" s="64"/>
      <c r="AH461" s="12"/>
      <c r="AI461" s="18"/>
      <c r="AJ461" s="12"/>
      <c r="AK461" s="78"/>
      <c r="AL461" s="78"/>
      <c r="AM461" s="78"/>
      <c r="AN461" s="79"/>
      <c r="AO461" s="78"/>
      <c r="AP461" s="78"/>
      <c r="AQ461" s="78"/>
      <c r="AR461" s="78"/>
      <c r="AS461" s="78"/>
      <c r="AT461" s="78"/>
      <c r="AU461" s="78"/>
      <c r="AV461" s="78"/>
      <c r="AW461" s="78"/>
      <c r="AX461" s="83"/>
      <c r="AY461" s="78"/>
      <c r="AZ461" s="84"/>
      <c r="BA461" s="78"/>
      <c r="BB461" s="78"/>
      <c r="BC461" s="78"/>
    </row>
    <row r="462" spans="1:55" ht="39" customHeight="1">
      <c r="A462" s="10" t="str">
        <f>IF(C462=0,"  ",VLOOKUP(C462,CODES!$A$1:$B$143,2,FALSE))</f>
        <v/>
      </c>
      <c r="B462" s="18"/>
      <c r="C462" s="12"/>
      <c r="D462" s="16"/>
      <c r="E462" s="13" t="str">
        <f t="shared" ref="E462:H462" si="1821">IF($D462="Public Bidding","Date Required",IF($D462="Shopping","n/a",IF($D462="Small Value Procurement","n/a",IF($D462="Lease of Venue","n/a",IF($D462="Agency to Agency","n/a",IF($D462="Direct Contracting","n/a",IF($D462="Emergency Cases","n/a",IF($D462=""," ","Check Mode of Proc"))))))))</f>
        <v/>
      </c>
      <c r="F462" s="13" t="str">
        <f t="shared" si="1821"/>
        <v/>
      </c>
      <c r="G462" s="13" t="str">
        <f t="shared" si="1821"/>
        <v/>
      </c>
      <c r="H462" s="13" t="str">
        <f t="shared" si="1821"/>
        <v/>
      </c>
      <c r="I462" s="12" t="str">
        <f t="shared" ref="I462:J462" si="1822">IF($D462="Public Bidding","Date Required",IF($D462="Shopping","Date Required",IF($D462="Small Value Procurement","Date Required",IF($D462="Lease of Venue","Date Required",IF($D462="Agency to Agency","Date Required",IF($D462="Direct Contracting","Date Required",IF($D462="Emergency Cases","Date Required",IF($D462=""," ","Check Mode of Proc"))))))))</f>
        <v/>
      </c>
      <c r="J462" s="12" t="str">
        <f t="shared" si="1822"/>
        <v/>
      </c>
      <c r="K462" s="27" t="str">
        <f t="shared" si="1"/>
        <v/>
      </c>
      <c r="L462" s="12" t="str">
        <f t="shared" ref="L462:Q462" si="1823">IF($D462="Public Bidding","Date Required",IF($D462="Shopping","Date Required",IF($D462="Small Value Procurement","Date Required",IF($D462="Lease of Venue","Date Required",IF($D462="Agency to Agency","Date Required",IF($D462="Direct Contracting","Date Required",IF($D462="Emergency Cases","Date Required",IF($D462=""," ","Check Mode of Proc"))))))))</f>
        <v/>
      </c>
      <c r="M462" s="12" t="str">
        <f t="shared" si="1823"/>
        <v/>
      </c>
      <c r="N462" s="28" t="str">
        <f t="shared" si="1823"/>
        <v/>
      </c>
      <c r="O462" s="28" t="str">
        <f t="shared" si="1823"/>
        <v/>
      </c>
      <c r="P462" s="28" t="str">
        <f t="shared" si="1823"/>
        <v/>
      </c>
      <c r="Q462" s="28" t="str">
        <f t="shared" si="1823"/>
        <v/>
      </c>
      <c r="R462" s="36" t="s">
        <v>38</v>
      </c>
      <c r="S462" s="37">
        <f t="shared" si="1751"/>
        <v>0</v>
      </c>
      <c r="T462" s="41"/>
      <c r="U462" s="43"/>
      <c r="V462" s="37">
        <f t="shared" si="226"/>
        <v>0</v>
      </c>
      <c r="W462" s="41"/>
      <c r="X462" s="43"/>
      <c r="Y462" s="36" t="str">
        <f t="shared" ref="Y462:AE462" si="1824">IF($D462="Public Bidding","Date Required",IF($D462="Shopping","n/a",IF($D462="Small Value Procurement","n/a",IF($D462="Lease of Venue","n/a",IF($D462="Agency to Agency","n/a",IF($D462="Direct Contracting","n/a",IF($D462="Emergency Cases","n/a","Check Mode of Proc")))))))</f>
        <v>Check Mode of Proc</v>
      </c>
      <c r="Z462" s="36" t="str">
        <f t="shared" si="1824"/>
        <v>Check Mode of Proc</v>
      </c>
      <c r="AA462" s="36" t="str">
        <f t="shared" si="1824"/>
        <v>Check Mode of Proc</v>
      </c>
      <c r="AB462" s="36" t="str">
        <f t="shared" si="1824"/>
        <v>Check Mode of Proc</v>
      </c>
      <c r="AC462" s="36" t="str">
        <f t="shared" si="1824"/>
        <v>Check Mode of Proc</v>
      </c>
      <c r="AD462" s="36" t="str">
        <f t="shared" si="1824"/>
        <v>Check Mode of Proc</v>
      </c>
      <c r="AE462" s="36" t="str">
        <f t="shared" si="1824"/>
        <v>Check Mode of Proc</v>
      </c>
      <c r="AF462" s="50"/>
      <c r="AG462" s="64"/>
      <c r="AH462" s="12"/>
      <c r="AI462" s="18"/>
      <c r="AJ462" s="12"/>
      <c r="AK462" s="78"/>
      <c r="AL462" s="78"/>
      <c r="AM462" s="78"/>
      <c r="AN462" s="79"/>
      <c r="AO462" s="78"/>
      <c r="AP462" s="78"/>
      <c r="AQ462" s="78"/>
      <c r="AR462" s="78"/>
      <c r="AS462" s="78"/>
      <c r="AT462" s="78"/>
      <c r="AU462" s="78"/>
      <c r="AV462" s="78"/>
      <c r="AW462" s="78"/>
      <c r="AX462" s="83"/>
      <c r="AY462" s="78"/>
      <c r="AZ462" s="84"/>
      <c r="BA462" s="78"/>
      <c r="BB462" s="78"/>
      <c r="BC462" s="78"/>
    </row>
    <row r="463" spans="1:55" ht="39" customHeight="1">
      <c r="A463" s="10" t="str">
        <f>IF(C463=0,"  ",VLOOKUP(C463,CODES!$A$1:$B$143,2,FALSE))</f>
        <v/>
      </c>
      <c r="B463" s="18"/>
      <c r="C463" s="12"/>
      <c r="D463" s="16"/>
      <c r="E463" s="13" t="str">
        <f t="shared" ref="E463:H463" si="1825">IF($D463="Public Bidding","Date Required",IF($D463="Shopping","n/a",IF($D463="Small Value Procurement","n/a",IF($D463="Lease of Venue","n/a",IF($D463="Agency to Agency","n/a",IF($D463="Direct Contracting","n/a",IF($D463="Emergency Cases","n/a",IF($D463=""," ","Check Mode of Proc"))))))))</f>
        <v/>
      </c>
      <c r="F463" s="13" t="str">
        <f t="shared" si="1825"/>
        <v/>
      </c>
      <c r="G463" s="13" t="str">
        <f t="shared" si="1825"/>
        <v/>
      </c>
      <c r="H463" s="13" t="str">
        <f t="shared" si="1825"/>
        <v/>
      </c>
      <c r="I463" s="12" t="str">
        <f t="shared" ref="I463:J463" si="1826">IF($D463="Public Bidding","Date Required",IF($D463="Shopping","Date Required",IF($D463="Small Value Procurement","Date Required",IF($D463="Lease of Venue","Date Required",IF($D463="Agency to Agency","Date Required",IF($D463="Direct Contracting","Date Required",IF($D463="Emergency Cases","Date Required",IF($D463=""," ","Check Mode of Proc"))))))))</f>
        <v/>
      </c>
      <c r="J463" s="12" t="str">
        <f t="shared" si="1826"/>
        <v/>
      </c>
      <c r="K463" s="27" t="str">
        <f t="shared" si="1"/>
        <v/>
      </c>
      <c r="L463" s="12" t="str">
        <f t="shared" ref="L463:Q463" si="1827">IF($D463="Public Bidding","Date Required",IF($D463="Shopping","Date Required",IF($D463="Small Value Procurement","Date Required",IF($D463="Lease of Venue","Date Required",IF($D463="Agency to Agency","Date Required",IF($D463="Direct Contracting","Date Required",IF($D463="Emergency Cases","Date Required",IF($D463=""," ","Check Mode of Proc"))))))))</f>
        <v/>
      </c>
      <c r="M463" s="12" t="str">
        <f t="shared" si="1827"/>
        <v/>
      </c>
      <c r="N463" s="28" t="str">
        <f t="shared" si="1827"/>
        <v/>
      </c>
      <c r="O463" s="28" t="str">
        <f t="shared" si="1827"/>
        <v/>
      </c>
      <c r="P463" s="28" t="str">
        <f t="shared" si="1827"/>
        <v/>
      </c>
      <c r="Q463" s="28" t="str">
        <f t="shared" si="1827"/>
        <v/>
      </c>
      <c r="R463" s="36" t="s">
        <v>38</v>
      </c>
      <c r="S463" s="37">
        <f t="shared" si="1751"/>
        <v>0</v>
      </c>
      <c r="T463" s="41"/>
      <c r="U463" s="43"/>
      <c r="V463" s="37">
        <f t="shared" si="226"/>
        <v>0</v>
      </c>
      <c r="W463" s="41"/>
      <c r="X463" s="43"/>
      <c r="Y463" s="36" t="str">
        <f t="shared" ref="Y463:AE463" si="1828">IF($D463="Public Bidding","Date Required",IF($D463="Shopping","n/a",IF($D463="Small Value Procurement","n/a",IF($D463="Lease of Venue","n/a",IF($D463="Agency to Agency","n/a",IF($D463="Direct Contracting","n/a",IF($D463="Emergency Cases","n/a","Check Mode of Proc")))))))</f>
        <v>Check Mode of Proc</v>
      </c>
      <c r="Z463" s="36" t="str">
        <f t="shared" si="1828"/>
        <v>Check Mode of Proc</v>
      </c>
      <c r="AA463" s="36" t="str">
        <f t="shared" si="1828"/>
        <v>Check Mode of Proc</v>
      </c>
      <c r="AB463" s="36" t="str">
        <f t="shared" si="1828"/>
        <v>Check Mode of Proc</v>
      </c>
      <c r="AC463" s="36" t="str">
        <f t="shared" si="1828"/>
        <v>Check Mode of Proc</v>
      </c>
      <c r="AD463" s="36" t="str">
        <f t="shared" si="1828"/>
        <v>Check Mode of Proc</v>
      </c>
      <c r="AE463" s="36" t="str">
        <f t="shared" si="1828"/>
        <v>Check Mode of Proc</v>
      </c>
      <c r="AF463" s="50"/>
      <c r="AG463" s="64"/>
      <c r="AH463" s="12"/>
      <c r="AI463" s="18"/>
      <c r="AJ463" s="12"/>
      <c r="AK463" s="78"/>
      <c r="AL463" s="78"/>
      <c r="AM463" s="78"/>
      <c r="AN463" s="79"/>
      <c r="AO463" s="78"/>
      <c r="AP463" s="78"/>
      <c r="AQ463" s="78"/>
      <c r="AR463" s="78"/>
      <c r="AS463" s="78"/>
      <c r="AT463" s="78"/>
      <c r="AU463" s="78"/>
      <c r="AV463" s="78"/>
      <c r="AW463" s="78"/>
      <c r="AX463" s="83"/>
      <c r="AY463" s="78"/>
      <c r="AZ463" s="84"/>
      <c r="BA463" s="78"/>
      <c r="BB463" s="78"/>
      <c r="BC463" s="78"/>
    </row>
    <row r="464" spans="1:55" ht="39" customHeight="1">
      <c r="A464" s="10" t="str">
        <f>IF(C464=0,"  ",VLOOKUP(C464,CODES!$A$1:$B$143,2,FALSE))</f>
        <v/>
      </c>
      <c r="B464" s="18"/>
      <c r="C464" s="12"/>
      <c r="D464" s="16"/>
      <c r="E464" s="13" t="str">
        <f t="shared" ref="E464:H464" si="1829">IF($D464="Public Bidding","Date Required",IF($D464="Shopping","n/a",IF($D464="Small Value Procurement","n/a",IF($D464="Lease of Venue","n/a",IF($D464="Agency to Agency","n/a",IF($D464="Direct Contracting","n/a",IF($D464="Emergency Cases","n/a",IF($D464=""," ","Check Mode of Proc"))))))))</f>
        <v/>
      </c>
      <c r="F464" s="13" t="str">
        <f t="shared" si="1829"/>
        <v/>
      </c>
      <c r="G464" s="13" t="str">
        <f t="shared" si="1829"/>
        <v/>
      </c>
      <c r="H464" s="13" t="str">
        <f t="shared" si="1829"/>
        <v/>
      </c>
      <c r="I464" s="12" t="str">
        <f t="shared" ref="I464:J464" si="1830">IF($D464="Public Bidding","Date Required",IF($D464="Shopping","Date Required",IF($D464="Small Value Procurement","Date Required",IF($D464="Lease of Venue","Date Required",IF($D464="Agency to Agency","Date Required",IF($D464="Direct Contracting","Date Required",IF($D464="Emergency Cases","Date Required",IF($D464=""," ","Check Mode of Proc"))))))))</f>
        <v/>
      </c>
      <c r="J464" s="12" t="str">
        <f t="shared" si="1830"/>
        <v/>
      </c>
      <c r="K464" s="27" t="str">
        <f t="shared" si="1"/>
        <v/>
      </c>
      <c r="L464" s="12" t="str">
        <f t="shared" ref="L464:Q464" si="1831">IF($D464="Public Bidding","Date Required",IF($D464="Shopping","Date Required",IF($D464="Small Value Procurement","Date Required",IF($D464="Lease of Venue","Date Required",IF($D464="Agency to Agency","Date Required",IF($D464="Direct Contracting","Date Required",IF($D464="Emergency Cases","Date Required",IF($D464=""," ","Check Mode of Proc"))))))))</f>
        <v/>
      </c>
      <c r="M464" s="12" t="str">
        <f t="shared" si="1831"/>
        <v/>
      </c>
      <c r="N464" s="28" t="str">
        <f t="shared" si="1831"/>
        <v/>
      </c>
      <c r="O464" s="28" t="str">
        <f t="shared" si="1831"/>
        <v/>
      </c>
      <c r="P464" s="28" t="str">
        <f t="shared" si="1831"/>
        <v/>
      </c>
      <c r="Q464" s="28" t="str">
        <f t="shared" si="1831"/>
        <v/>
      </c>
      <c r="R464" s="36" t="s">
        <v>38</v>
      </c>
      <c r="S464" s="37">
        <f t="shared" si="1751"/>
        <v>0</v>
      </c>
      <c r="T464" s="41"/>
      <c r="U464" s="43"/>
      <c r="V464" s="37">
        <f t="shared" si="226"/>
        <v>0</v>
      </c>
      <c r="W464" s="41"/>
      <c r="X464" s="43"/>
      <c r="Y464" s="36" t="str">
        <f t="shared" ref="Y464:AE464" si="1832">IF($D464="Public Bidding","Date Required",IF($D464="Shopping","n/a",IF($D464="Small Value Procurement","n/a",IF($D464="Lease of Venue","n/a",IF($D464="Agency to Agency","n/a",IF($D464="Direct Contracting","n/a",IF($D464="Emergency Cases","n/a","Check Mode of Proc")))))))</f>
        <v>Check Mode of Proc</v>
      </c>
      <c r="Z464" s="36" t="str">
        <f t="shared" si="1832"/>
        <v>Check Mode of Proc</v>
      </c>
      <c r="AA464" s="36" t="str">
        <f t="shared" si="1832"/>
        <v>Check Mode of Proc</v>
      </c>
      <c r="AB464" s="36" t="str">
        <f t="shared" si="1832"/>
        <v>Check Mode of Proc</v>
      </c>
      <c r="AC464" s="36" t="str">
        <f t="shared" si="1832"/>
        <v>Check Mode of Proc</v>
      </c>
      <c r="AD464" s="36" t="str">
        <f t="shared" si="1832"/>
        <v>Check Mode of Proc</v>
      </c>
      <c r="AE464" s="36" t="str">
        <f t="shared" si="1832"/>
        <v>Check Mode of Proc</v>
      </c>
      <c r="AF464" s="50"/>
      <c r="AG464" s="64"/>
      <c r="AH464" s="12"/>
      <c r="AI464" s="18"/>
      <c r="AJ464" s="12"/>
      <c r="AK464" s="78"/>
      <c r="AL464" s="78"/>
      <c r="AM464" s="78"/>
      <c r="AN464" s="79"/>
      <c r="AO464" s="78"/>
      <c r="AP464" s="78"/>
      <c r="AQ464" s="78"/>
      <c r="AR464" s="78"/>
      <c r="AS464" s="78"/>
      <c r="AT464" s="78"/>
      <c r="AU464" s="78"/>
      <c r="AV464" s="78"/>
      <c r="AW464" s="78"/>
      <c r="AX464" s="83"/>
      <c r="AY464" s="78"/>
      <c r="AZ464" s="84"/>
      <c r="BA464" s="78"/>
      <c r="BB464" s="78"/>
      <c r="BC464" s="78"/>
    </row>
    <row r="465" spans="1:55" ht="48" customHeight="1">
      <c r="A465" s="10" t="str">
        <f>IF(C465=0,"  ",VLOOKUP(C465,CODES!$A$1:$B$143,2,FALSE))</f>
        <v/>
      </c>
      <c r="B465" s="18"/>
      <c r="C465" s="12"/>
      <c r="D465" s="16"/>
      <c r="E465" s="13" t="str">
        <f t="shared" ref="E465:H465" si="1833">IF($D465="Public Bidding","Date Required",IF($D465="Shopping","n/a",IF($D465="Small Value Procurement","n/a",IF($D465="Lease of Venue","n/a",IF($D465="Agency to Agency","n/a",IF($D465="Direct Contracting","n/a",IF($D465="Emergency Cases","n/a",IF($D465=""," ","Check Mode of Proc"))))))))</f>
        <v/>
      </c>
      <c r="F465" s="13" t="str">
        <f t="shared" si="1833"/>
        <v/>
      </c>
      <c r="G465" s="13" t="str">
        <f t="shared" si="1833"/>
        <v/>
      </c>
      <c r="H465" s="13" t="str">
        <f t="shared" si="1833"/>
        <v/>
      </c>
      <c r="I465" s="12" t="str">
        <f t="shared" ref="I465:J465" si="1834">IF($D465="Public Bidding","Date Required",IF($D465="Shopping","Date Required",IF($D465="Small Value Procurement","Date Required",IF($D465="Lease of Venue","Date Required",IF($D465="Agency to Agency","Date Required",IF($D465="Direct Contracting","Date Required",IF($D465="Emergency Cases","Date Required",IF($D465=""," ","Check Mode of Proc"))))))))</f>
        <v/>
      </c>
      <c r="J465" s="12" t="str">
        <f t="shared" si="1834"/>
        <v/>
      </c>
      <c r="K465" s="27" t="str">
        <f t="shared" si="1"/>
        <v/>
      </c>
      <c r="L465" s="12" t="str">
        <f t="shared" ref="L465:Q465" si="1835">IF($D465="Public Bidding","Date Required",IF($D465="Shopping","Date Required",IF($D465="Small Value Procurement","Date Required",IF($D465="Lease of Venue","Date Required",IF($D465="Agency to Agency","Date Required",IF($D465="Direct Contracting","Date Required",IF($D465="Emergency Cases","Date Required",IF($D465=""," ","Check Mode of Proc"))))))))</f>
        <v/>
      </c>
      <c r="M465" s="12" t="str">
        <f t="shared" si="1835"/>
        <v/>
      </c>
      <c r="N465" s="28" t="str">
        <f t="shared" si="1835"/>
        <v/>
      </c>
      <c r="O465" s="28" t="str">
        <f t="shared" si="1835"/>
        <v/>
      </c>
      <c r="P465" s="28" t="str">
        <f t="shared" si="1835"/>
        <v/>
      </c>
      <c r="Q465" s="28" t="str">
        <f t="shared" si="1835"/>
        <v/>
      </c>
      <c r="R465" s="36" t="s">
        <v>38</v>
      </c>
      <c r="S465" s="37">
        <f t="shared" si="1751"/>
        <v>0</v>
      </c>
      <c r="T465" s="41"/>
      <c r="U465" s="43"/>
      <c r="V465" s="37">
        <f t="shared" si="226"/>
        <v>0</v>
      </c>
      <c r="W465" s="41"/>
      <c r="X465" s="43"/>
      <c r="Y465" s="36" t="str">
        <f t="shared" ref="Y465:AE465" si="1836">IF($D465="Public Bidding","Date Required",IF($D465="Shopping","n/a",IF($D465="Small Value Procurement","n/a",IF($D465="Lease of Venue","n/a",IF($D465="Agency to Agency","n/a",IF($D465="Direct Contracting","n/a",IF($D465="Emergency Cases","n/a","Check Mode of Proc")))))))</f>
        <v>Check Mode of Proc</v>
      </c>
      <c r="Z465" s="36" t="str">
        <f t="shared" si="1836"/>
        <v>Check Mode of Proc</v>
      </c>
      <c r="AA465" s="36" t="str">
        <f t="shared" si="1836"/>
        <v>Check Mode of Proc</v>
      </c>
      <c r="AB465" s="36" t="str">
        <f t="shared" si="1836"/>
        <v>Check Mode of Proc</v>
      </c>
      <c r="AC465" s="36" t="str">
        <f t="shared" si="1836"/>
        <v>Check Mode of Proc</v>
      </c>
      <c r="AD465" s="36" t="str">
        <f t="shared" si="1836"/>
        <v>Check Mode of Proc</v>
      </c>
      <c r="AE465" s="36" t="str">
        <f t="shared" si="1836"/>
        <v>Check Mode of Proc</v>
      </c>
      <c r="AF465" s="50"/>
      <c r="AG465" s="64"/>
      <c r="AH465" s="12"/>
      <c r="AI465" s="18"/>
      <c r="AJ465" s="12"/>
      <c r="AK465" s="78"/>
      <c r="AL465" s="78"/>
      <c r="AM465" s="78"/>
      <c r="AN465" s="79"/>
      <c r="AO465" s="78"/>
      <c r="AP465" s="78"/>
      <c r="AQ465" s="78"/>
      <c r="AR465" s="78"/>
      <c r="AS465" s="78"/>
      <c r="AT465" s="78"/>
      <c r="AU465" s="78"/>
      <c r="AV465" s="78"/>
      <c r="AW465" s="78"/>
      <c r="AX465" s="83"/>
      <c r="AY465" s="78"/>
      <c r="AZ465" s="84"/>
      <c r="BA465" s="78"/>
      <c r="BB465" s="78"/>
      <c r="BC465" s="78"/>
    </row>
    <row r="466" spans="1:55" ht="39" customHeight="1">
      <c r="A466" s="10" t="str">
        <f>IF(C466=0,"  ",VLOOKUP(C466,CODES!$A$1:$B$143,2,FALSE))</f>
        <v/>
      </c>
      <c r="B466" s="18"/>
      <c r="C466" s="12"/>
      <c r="D466" s="16"/>
      <c r="E466" s="13" t="str">
        <f t="shared" ref="E466:H466" si="1837">IF($D466="Public Bidding","Date Required",IF($D466="Shopping","n/a",IF($D466="Small Value Procurement","n/a",IF($D466="Lease of Venue","n/a",IF($D466="Agency to Agency","n/a",IF($D466="Direct Contracting","n/a",IF($D466="Emergency Cases","n/a",IF($D466=""," ","Check Mode of Proc"))))))))</f>
        <v/>
      </c>
      <c r="F466" s="13" t="str">
        <f t="shared" si="1837"/>
        <v/>
      </c>
      <c r="G466" s="13" t="str">
        <f t="shared" si="1837"/>
        <v/>
      </c>
      <c r="H466" s="13" t="str">
        <f t="shared" si="1837"/>
        <v/>
      </c>
      <c r="I466" s="12" t="str">
        <f t="shared" ref="I466:J466" si="1838">IF($D466="Public Bidding","Date Required",IF($D466="Shopping","Date Required",IF($D466="Small Value Procurement","Date Required",IF($D466="Lease of Venue","Date Required",IF($D466="Agency to Agency","Date Required",IF($D466="Direct Contracting","Date Required",IF($D466="Emergency Cases","Date Required",IF($D466=""," ","Check Mode of Proc"))))))))</f>
        <v/>
      </c>
      <c r="J466" s="12" t="str">
        <f t="shared" si="1838"/>
        <v/>
      </c>
      <c r="K466" s="27" t="str">
        <f t="shared" si="1"/>
        <v/>
      </c>
      <c r="L466" s="12" t="str">
        <f t="shared" ref="L466:Q466" si="1839">IF($D466="Public Bidding","Date Required",IF($D466="Shopping","Date Required",IF($D466="Small Value Procurement","Date Required",IF($D466="Lease of Venue","Date Required",IF($D466="Agency to Agency","Date Required",IF($D466="Direct Contracting","Date Required",IF($D466="Emergency Cases","Date Required",IF($D466=""," ","Check Mode of Proc"))))))))</f>
        <v/>
      </c>
      <c r="M466" s="12" t="str">
        <f t="shared" si="1839"/>
        <v/>
      </c>
      <c r="N466" s="28" t="str">
        <f t="shared" si="1839"/>
        <v/>
      </c>
      <c r="O466" s="28" t="str">
        <f t="shared" si="1839"/>
        <v/>
      </c>
      <c r="P466" s="28" t="str">
        <f t="shared" si="1839"/>
        <v/>
      </c>
      <c r="Q466" s="28" t="str">
        <f t="shared" si="1839"/>
        <v/>
      </c>
      <c r="R466" s="36" t="s">
        <v>38</v>
      </c>
      <c r="S466" s="37">
        <f t="shared" si="1751"/>
        <v>0</v>
      </c>
      <c r="T466" s="41"/>
      <c r="U466" s="43"/>
      <c r="V466" s="37">
        <f t="shared" si="226"/>
        <v>0</v>
      </c>
      <c r="W466" s="41"/>
      <c r="X466" s="43"/>
      <c r="Y466" s="36" t="str">
        <f t="shared" ref="Y466:AE466" si="1840">IF($D466="Public Bidding","Date Required",IF($D466="Shopping","n/a",IF($D466="Small Value Procurement","n/a",IF($D466="Lease of Venue","n/a",IF($D466="Agency to Agency","n/a",IF($D466="Direct Contracting","n/a",IF($D466="Emergency Cases","n/a","Check Mode of Proc")))))))</f>
        <v>Check Mode of Proc</v>
      </c>
      <c r="Z466" s="36" t="str">
        <f t="shared" si="1840"/>
        <v>Check Mode of Proc</v>
      </c>
      <c r="AA466" s="36" t="str">
        <f t="shared" si="1840"/>
        <v>Check Mode of Proc</v>
      </c>
      <c r="AB466" s="36" t="str">
        <f t="shared" si="1840"/>
        <v>Check Mode of Proc</v>
      </c>
      <c r="AC466" s="36" t="str">
        <f t="shared" si="1840"/>
        <v>Check Mode of Proc</v>
      </c>
      <c r="AD466" s="36" t="str">
        <f t="shared" si="1840"/>
        <v>Check Mode of Proc</v>
      </c>
      <c r="AE466" s="36" t="str">
        <f t="shared" si="1840"/>
        <v>Check Mode of Proc</v>
      </c>
      <c r="AF466" s="50"/>
      <c r="AG466" s="64"/>
      <c r="AH466" s="12"/>
      <c r="AI466" s="18"/>
      <c r="AJ466" s="12"/>
      <c r="AK466" s="78"/>
      <c r="AL466" s="78"/>
      <c r="AM466" s="78"/>
      <c r="AN466" s="79"/>
      <c r="AO466" s="78"/>
      <c r="AP466" s="78"/>
      <c r="AQ466" s="78"/>
      <c r="AR466" s="78"/>
      <c r="AS466" s="78"/>
      <c r="AT466" s="78"/>
      <c r="AU466" s="78"/>
      <c r="AV466" s="78"/>
      <c r="AW466" s="78"/>
      <c r="AX466" s="83"/>
      <c r="AY466" s="78"/>
      <c r="AZ466" s="84"/>
      <c r="BA466" s="78"/>
      <c r="BB466" s="78"/>
      <c r="BC466" s="78"/>
    </row>
    <row r="467" spans="1:55" ht="39" customHeight="1">
      <c r="A467" s="10" t="str">
        <f>IF(C467=0,"  ",VLOOKUP(C467,CODES!$A$1:$B$143,2,FALSE))</f>
        <v/>
      </c>
      <c r="B467" s="18"/>
      <c r="C467" s="12"/>
      <c r="D467" s="16"/>
      <c r="E467" s="13" t="str">
        <f t="shared" ref="E467:H467" si="1841">IF($D467="Public Bidding","Date Required",IF($D467="Shopping","n/a",IF($D467="Small Value Procurement","n/a",IF($D467="Lease of Venue","n/a",IF($D467="Agency to Agency","n/a",IF($D467="Direct Contracting","n/a",IF($D467="Emergency Cases","n/a",IF($D467=""," ","Check Mode of Proc"))))))))</f>
        <v/>
      </c>
      <c r="F467" s="13" t="str">
        <f t="shared" si="1841"/>
        <v/>
      </c>
      <c r="G467" s="13" t="str">
        <f t="shared" si="1841"/>
        <v/>
      </c>
      <c r="H467" s="13" t="str">
        <f t="shared" si="1841"/>
        <v/>
      </c>
      <c r="I467" s="12" t="str">
        <f t="shared" ref="I467:J467" si="1842">IF($D467="Public Bidding","Date Required",IF($D467="Shopping","Date Required",IF($D467="Small Value Procurement","Date Required",IF($D467="Lease of Venue","Date Required",IF($D467="Agency to Agency","Date Required",IF($D467="Direct Contracting","Date Required",IF($D467="Emergency Cases","Date Required",IF($D467=""," ","Check Mode of Proc"))))))))</f>
        <v/>
      </c>
      <c r="J467" s="12" t="str">
        <f t="shared" si="1842"/>
        <v/>
      </c>
      <c r="K467" s="27" t="str">
        <f t="shared" si="1"/>
        <v/>
      </c>
      <c r="L467" s="12" t="str">
        <f t="shared" ref="L467:Q467" si="1843">IF($D467="Public Bidding","Date Required",IF($D467="Shopping","Date Required",IF($D467="Small Value Procurement","Date Required",IF($D467="Lease of Venue","Date Required",IF($D467="Agency to Agency","Date Required",IF($D467="Direct Contracting","Date Required",IF($D467="Emergency Cases","Date Required",IF($D467=""," ","Check Mode of Proc"))))))))</f>
        <v/>
      </c>
      <c r="M467" s="12" t="str">
        <f t="shared" si="1843"/>
        <v/>
      </c>
      <c r="N467" s="28" t="str">
        <f t="shared" si="1843"/>
        <v/>
      </c>
      <c r="O467" s="28" t="str">
        <f t="shared" si="1843"/>
        <v/>
      </c>
      <c r="P467" s="28" t="str">
        <f t="shared" si="1843"/>
        <v/>
      </c>
      <c r="Q467" s="28" t="str">
        <f t="shared" si="1843"/>
        <v/>
      </c>
      <c r="R467" s="36" t="s">
        <v>38</v>
      </c>
      <c r="S467" s="37">
        <f t="shared" si="1751"/>
        <v>0</v>
      </c>
      <c r="T467" s="41"/>
      <c r="U467" s="43"/>
      <c r="V467" s="37">
        <f t="shared" si="226"/>
        <v>0</v>
      </c>
      <c r="W467" s="41"/>
      <c r="X467" s="43"/>
      <c r="Y467" s="36" t="str">
        <f t="shared" ref="Y467:AE467" si="1844">IF($D467="Public Bidding","Date Required",IF($D467="Shopping","n/a",IF($D467="Small Value Procurement","n/a",IF($D467="Lease of Venue","n/a",IF($D467="Agency to Agency","n/a",IF($D467="Direct Contracting","n/a",IF($D467="Emergency Cases","n/a","Check Mode of Proc")))))))</f>
        <v>Check Mode of Proc</v>
      </c>
      <c r="Z467" s="36" t="str">
        <f t="shared" si="1844"/>
        <v>Check Mode of Proc</v>
      </c>
      <c r="AA467" s="36" t="str">
        <f t="shared" si="1844"/>
        <v>Check Mode of Proc</v>
      </c>
      <c r="AB467" s="36" t="str">
        <f t="shared" si="1844"/>
        <v>Check Mode of Proc</v>
      </c>
      <c r="AC467" s="36" t="str">
        <f t="shared" si="1844"/>
        <v>Check Mode of Proc</v>
      </c>
      <c r="AD467" s="36" t="str">
        <f t="shared" si="1844"/>
        <v>Check Mode of Proc</v>
      </c>
      <c r="AE467" s="36" t="str">
        <f t="shared" si="1844"/>
        <v>Check Mode of Proc</v>
      </c>
      <c r="AF467" s="50"/>
      <c r="AG467" s="64"/>
      <c r="AH467" s="12"/>
      <c r="AI467" s="18"/>
      <c r="AJ467" s="12"/>
      <c r="AK467" s="78"/>
      <c r="AL467" s="78"/>
      <c r="AM467" s="78"/>
      <c r="AN467" s="79"/>
      <c r="AO467" s="78"/>
      <c r="AP467" s="78"/>
      <c r="AQ467" s="78"/>
      <c r="AR467" s="78"/>
      <c r="AS467" s="78"/>
      <c r="AT467" s="78"/>
      <c r="AU467" s="78"/>
      <c r="AV467" s="78"/>
      <c r="AW467" s="78"/>
      <c r="AX467" s="83"/>
      <c r="AY467" s="78"/>
      <c r="AZ467" s="84"/>
      <c r="BA467" s="78"/>
      <c r="BB467" s="78"/>
      <c r="BC467" s="78"/>
    </row>
    <row r="468" spans="1:55" ht="39" customHeight="1">
      <c r="A468" s="10" t="str">
        <f>IF(C468=0,"  ",VLOOKUP(C468,CODES!$A$1:$B$143,2,FALSE))</f>
        <v/>
      </c>
      <c r="B468" s="18"/>
      <c r="C468" s="12"/>
      <c r="D468" s="16"/>
      <c r="E468" s="13" t="str">
        <f t="shared" ref="E468:H468" si="1845">IF($D468="Public Bidding","Date Required",IF($D468="Shopping","n/a",IF($D468="Small Value Procurement","n/a",IF($D468="Lease of Venue","n/a",IF($D468="Agency to Agency","n/a",IF($D468="Direct Contracting","n/a",IF($D468="Emergency Cases","n/a",IF($D468=""," ","Check Mode of Proc"))))))))</f>
        <v/>
      </c>
      <c r="F468" s="13" t="str">
        <f t="shared" si="1845"/>
        <v/>
      </c>
      <c r="G468" s="13" t="str">
        <f t="shared" si="1845"/>
        <v/>
      </c>
      <c r="H468" s="13" t="str">
        <f t="shared" si="1845"/>
        <v/>
      </c>
      <c r="I468" s="12" t="str">
        <f t="shared" ref="I468:J468" si="1846">IF($D468="Public Bidding","Date Required",IF($D468="Shopping","Date Required",IF($D468="Small Value Procurement","Date Required",IF($D468="Lease of Venue","Date Required",IF($D468="Agency to Agency","Date Required",IF($D468="Direct Contracting","Date Required",IF($D468="Emergency Cases","Date Required",IF($D468=""," ","Check Mode of Proc"))))))))</f>
        <v/>
      </c>
      <c r="J468" s="12" t="str">
        <f t="shared" si="1846"/>
        <v/>
      </c>
      <c r="K468" s="27" t="str">
        <f t="shared" si="1"/>
        <v/>
      </c>
      <c r="L468" s="12" t="str">
        <f t="shared" ref="L468:Q468" si="1847">IF($D468="Public Bidding","Date Required",IF($D468="Shopping","Date Required",IF($D468="Small Value Procurement","Date Required",IF($D468="Lease of Venue","Date Required",IF($D468="Agency to Agency","Date Required",IF($D468="Direct Contracting","Date Required",IF($D468="Emergency Cases","Date Required",IF($D468=""," ","Check Mode of Proc"))))))))</f>
        <v/>
      </c>
      <c r="M468" s="12" t="str">
        <f t="shared" si="1847"/>
        <v/>
      </c>
      <c r="N468" s="28" t="str">
        <f t="shared" si="1847"/>
        <v/>
      </c>
      <c r="O468" s="28" t="str">
        <f t="shared" si="1847"/>
        <v/>
      </c>
      <c r="P468" s="28" t="str">
        <f t="shared" si="1847"/>
        <v/>
      </c>
      <c r="Q468" s="28" t="str">
        <f t="shared" si="1847"/>
        <v/>
      </c>
      <c r="R468" s="36" t="s">
        <v>38</v>
      </c>
      <c r="S468" s="37">
        <f t="shared" si="1751"/>
        <v>0</v>
      </c>
      <c r="T468" s="41"/>
      <c r="U468" s="43"/>
      <c r="V468" s="37">
        <f t="shared" si="226"/>
        <v>0</v>
      </c>
      <c r="W468" s="41"/>
      <c r="X468" s="43"/>
      <c r="Y468" s="36" t="str">
        <f t="shared" ref="Y468:AE468" si="1848">IF($D468="Public Bidding","Date Required",IF($D468="Shopping","n/a",IF($D468="Small Value Procurement","n/a",IF($D468="Lease of Venue","n/a",IF($D468="Agency to Agency","n/a",IF($D468="Direct Contracting","n/a",IF($D468="Emergency Cases","n/a","Check Mode of Proc")))))))</f>
        <v>Check Mode of Proc</v>
      </c>
      <c r="Z468" s="36" t="str">
        <f t="shared" si="1848"/>
        <v>Check Mode of Proc</v>
      </c>
      <c r="AA468" s="36" t="str">
        <f t="shared" si="1848"/>
        <v>Check Mode of Proc</v>
      </c>
      <c r="AB468" s="36" t="str">
        <f t="shared" si="1848"/>
        <v>Check Mode of Proc</v>
      </c>
      <c r="AC468" s="36" t="str">
        <f t="shared" si="1848"/>
        <v>Check Mode of Proc</v>
      </c>
      <c r="AD468" s="36" t="str">
        <f t="shared" si="1848"/>
        <v>Check Mode of Proc</v>
      </c>
      <c r="AE468" s="36" t="str">
        <f t="shared" si="1848"/>
        <v>Check Mode of Proc</v>
      </c>
      <c r="AF468" s="50"/>
      <c r="AG468" s="64"/>
      <c r="AH468" s="12"/>
      <c r="AI468" s="18"/>
      <c r="AJ468" s="12"/>
      <c r="AK468" s="78"/>
      <c r="AL468" s="78"/>
      <c r="AM468" s="78"/>
      <c r="AN468" s="79"/>
      <c r="AO468" s="78"/>
      <c r="AP468" s="78"/>
      <c r="AQ468" s="78"/>
      <c r="AR468" s="78"/>
      <c r="AS468" s="78"/>
      <c r="AT468" s="78"/>
      <c r="AU468" s="78"/>
      <c r="AV468" s="78"/>
      <c r="AW468" s="78"/>
      <c r="AX468" s="83"/>
      <c r="AY468" s="78"/>
      <c r="AZ468" s="84"/>
      <c r="BA468" s="78"/>
      <c r="BB468" s="78"/>
      <c r="BC468" s="78"/>
    </row>
    <row r="469" spans="1:55" ht="39" customHeight="1">
      <c r="A469" s="10" t="str">
        <f>IF(C469=0,"  ",VLOOKUP(C469,CODES!$A$1:$B$143,2,FALSE))</f>
        <v/>
      </c>
      <c r="B469" s="18"/>
      <c r="C469" s="12"/>
      <c r="D469" s="16"/>
      <c r="E469" s="13" t="str">
        <f t="shared" ref="E469:H469" si="1849">IF($D469="Public Bidding","Date Required",IF($D469="Shopping","n/a",IF($D469="Small Value Procurement","n/a",IF($D469="Lease of Venue","n/a",IF($D469="Agency to Agency","n/a",IF($D469="Direct Contracting","n/a",IF($D469="Emergency Cases","n/a",IF($D469=""," ","Check Mode of Proc"))))))))</f>
        <v/>
      </c>
      <c r="F469" s="13" t="str">
        <f t="shared" si="1849"/>
        <v/>
      </c>
      <c r="G469" s="13" t="str">
        <f t="shared" si="1849"/>
        <v/>
      </c>
      <c r="H469" s="13" t="str">
        <f t="shared" si="1849"/>
        <v/>
      </c>
      <c r="I469" s="12" t="str">
        <f t="shared" ref="I469:J469" si="1850">IF($D469="Public Bidding","Date Required",IF($D469="Shopping","Date Required",IF($D469="Small Value Procurement","Date Required",IF($D469="Lease of Venue","Date Required",IF($D469="Agency to Agency","Date Required",IF($D469="Direct Contracting","Date Required",IF($D469="Emergency Cases","Date Required",IF($D469=""," ","Check Mode of Proc"))))))))</f>
        <v/>
      </c>
      <c r="J469" s="12" t="str">
        <f t="shared" si="1850"/>
        <v/>
      </c>
      <c r="K469" s="27" t="str">
        <f t="shared" si="1"/>
        <v/>
      </c>
      <c r="L469" s="12" t="str">
        <f t="shared" ref="L469:Q469" si="1851">IF($D469="Public Bidding","Date Required",IF($D469="Shopping","Date Required",IF($D469="Small Value Procurement","Date Required",IF($D469="Lease of Venue","Date Required",IF($D469="Agency to Agency","Date Required",IF($D469="Direct Contracting","Date Required",IF($D469="Emergency Cases","Date Required",IF($D469=""," ","Check Mode of Proc"))))))))</f>
        <v/>
      </c>
      <c r="M469" s="12" t="str">
        <f t="shared" si="1851"/>
        <v/>
      </c>
      <c r="N469" s="28" t="str">
        <f t="shared" si="1851"/>
        <v/>
      </c>
      <c r="O469" s="28" t="str">
        <f t="shared" si="1851"/>
        <v/>
      </c>
      <c r="P469" s="28" t="str">
        <f t="shared" si="1851"/>
        <v/>
      </c>
      <c r="Q469" s="28" t="str">
        <f t="shared" si="1851"/>
        <v/>
      </c>
      <c r="R469" s="36" t="s">
        <v>38</v>
      </c>
      <c r="S469" s="37">
        <f t="shared" si="1751"/>
        <v>0</v>
      </c>
      <c r="T469" s="41"/>
      <c r="U469" s="43"/>
      <c r="V469" s="37">
        <f t="shared" si="226"/>
        <v>0</v>
      </c>
      <c r="W469" s="41"/>
      <c r="X469" s="43"/>
      <c r="Y469" s="36" t="str">
        <f t="shared" ref="Y469:AE469" si="1852">IF($D469="Public Bidding","Date Required",IF($D469="Shopping","n/a",IF($D469="Small Value Procurement","n/a",IF($D469="Lease of Venue","n/a",IF($D469="Agency to Agency","n/a",IF($D469="Direct Contracting","n/a",IF($D469="Emergency Cases","n/a","Check Mode of Proc")))))))</f>
        <v>Check Mode of Proc</v>
      </c>
      <c r="Z469" s="36" t="str">
        <f t="shared" si="1852"/>
        <v>Check Mode of Proc</v>
      </c>
      <c r="AA469" s="36" t="str">
        <f t="shared" si="1852"/>
        <v>Check Mode of Proc</v>
      </c>
      <c r="AB469" s="36" t="str">
        <f t="shared" si="1852"/>
        <v>Check Mode of Proc</v>
      </c>
      <c r="AC469" s="36" t="str">
        <f t="shared" si="1852"/>
        <v>Check Mode of Proc</v>
      </c>
      <c r="AD469" s="36" t="str">
        <f t="shared" si="1852"/>
        <v>Check Mode of Proc</v>
      </c>
      <c r="AE469" s="36" t="str">
        <f t="shared" si="1852"/>
        <v>Check Mode of Proc</v>
      </c>
      <c r="AF469" s="50"/>
      <c r="AG469" s="64"/>
      <c r="AH469" s="12"/>
      <c r="AI469" s="18"/>
      <c r="AJ469" s="12"/>
      <c r="AK469" s="78"/>
      <c r="AL469" s="78"/>
      <c r="AM469" s="78"/>
      <c r="AN469" s="79"/>
      <c r="AO469" s="78"/>
      <c r="AP469" s="78"/>
      <c r="AQ469" s="78"/>
      <c r="AR469" s="78"/>
      <c r="AS469" s="78"/>
      <c r="AT469" s="78"/>
      <c r="AU469" s="78"/>
      <c r="AV469" s="78"/>
      <c r="AW469" s="78"/>
      <c r="AX469" s="83"/>
      <c r="AY469" s="78"/>
      <c r="AZ469" s="84"/>
      <c r="BA469" s="78"/>
      <c r="BB469" s="78"/>
      <c r="BC469" s="78"/>
    </row>
    <row r="470" spans="1:55" ht="39" customHeight="1">
      <c r="A470" s="10" t="str">
        <f>IF(C470=0,"  ",VLOOKUP(C470,CODES!$A$1:$B$143,2,FALSE))</f>
        <v/>
      </c>
      <c r="B470" s="18"/>
      <c r="C470" s="12"/>
      <c r="D470" s="16"/>
      <c r="E470" s="13" t="str">
        <f t="shared" ref="E470:H470" si="1853">IF($D470="Public Bidding","Date Required",IF($D470="Shopping","n/a",IF($D470="Small Value Procurement","n/a",IF($D470="Lease of Venue","n/a",IF($D470="Agency to Agency","n/a",IF($D470="Direct Contracting","n/a",IF($D470="Emergency Cases","n/a",IF($D470=""," ","Check Mode of Proc"))))))))</f>
        <v/>
      </c>
      <c r="F470" s="13" t="str">
        <f t="shared" si="1853"/>
        <v/>
      </c>
      <c r="G470" s="13" t="str">
        <f t="shared" si="1853"/>
        <v/>
      </c>
      <c r="H470" s="13" t="str">
        <f t="shared" si="1853"/>
        <v/>
      </c>
      <c r="I470" s="12" t="str">
        <f t="shared" ref="I470:J470" si="1854">IF($D470="Public Bidding","Date Required",IF($D470="Shopping","Date Required",IF($D470="Small Value Procurement","Date Required",IF($D470="Lease of Venue","Date Required",IF($D470="Agency to Agency","Date Required",IF($D470="Direct Contracting","Date Required",IF($D470="Emergency Cases","Date Required",IF($D470=""," ","Check Mode of Proc"))))))))</f>
        <v/>
      </c>
      <c r="J470" s="12" t="str">
        <f t="shared" si="1854"/>
        <v/>
      </c>
      <c r="K470" s="27" t="str">
        <f t="shared" si="1"/>
        <v/>
      </c>
      <c r="L470" s="12" t="str">
        <f t="shared" ref="L470:Q470" si="1855">IF($D470="Public Bidding","Date Required",IF($D470="Shopping","Date Required",IF($D470="Small Value Procurement","Date Required",IF($D470="Lease of Venue","Date Required",IF($D470="Agency to Agency","Date Required",IF($D470="Direct Contracting","Date Required",IF($D470="Emergency Cases","Date Required",IF($D470=""," ","Check Mode of Proc"))))))))</f>
        <v/>
      </c>
      <c r="M470" s="12" t="str">
        <f t="shared" si="1855"/>
        <v/>
      </c>
      <c r="N470" s="28" t="str">
        <f t="shared" si="1855"/>
        <v/>
      </c>
      <c r="O470" s="28" t="str">
        <f t="shared" si="1855"/>
        <v/>
      </c>
      <c r="P470" s="28" t="str">
        <f t="shared" si="1855"/>
        <v/>
      </c>
      <c r="Q470" s="28" t="str">
        <f t="shared" si="1855"/>
        <v/>
      </c>
      <c r="R470" s="36" t="s">
        <v>38</v>
      </c>
      <c r="S470" s="37">
        <f t="shared" si="1751"/>
        <v>0</v>
      </c>
      <c r="T470" s="41"/>
      <c r="U470" s="43"/>
      <c r="V470" s="37">
        <f t="shared" si="226"/>
        <v>0</v>
      </c>
      <c r="W470" s="41"/>
      <c r="X470" s="43"/>
      <c r="Y470" s="36" t="str">
        <f t="shared" ref="Y470:AE470" si="1856">IF($D470="Public Bidding","Date Required",IF($D470="Shopping","n/a",IF($D470="Small Value Procurement","n/a",IF($D470="Lease of Venue","n/a",IF($D470="Agency to Agency","n/a",IF($D470="Direct Contracting","n/a",IF($D470="Emergency Cases","n/a","Check Mode of Proc")))))))</f>
        <v>Check Mode of Proc</v>
      </c>
      <c r="Z470" s="36" t="str">
        <f t="shared" si="1856"/>
        <v>Check Mode of Proc</v>
      </c>
      <c r="AA470" s="36" t="str">
        <f t="shared" si="1856"/>
        <v>Check Mode of Proc</v>
      </c>
      <c r="AB470" s="36" t="str">
        <f t="shared" si="1856"/>
        <v>Check Mode of Proc</v>
      </c>
      <c r="AC470" s="36" t="str">
        <f t="shared" si="1856"/>
        <v>Check Mode of Proc</v>
      </c>
      <c r="AD470" s="36" t="str">
        <f t="shared" si="1856"/>
        <v>Check Mode of Proc</v>
      </c>
      <c r="AE470" s="36" t="str">
        <f t="shared" si="1856"/>
        <v>Check Mode of Proc</v>
      </c>
      <c r="AF470" s="50"/>
      <c r="AG470" s="64"/>
      <c r="AH470" s="12"/>
      <c r="AI470" s="18"/>
      <c r="AJ470" s="12"/>
      <c r="AK470" s="78"/>
      <c r="AL470" s="78"/>
      <c r="AM470" s="78"/>
      <c r="AN470" s="79"/>
      <c r="AO470" s="78"/>
      <c r="AP470" s="78"/>
      <c r="AQ470" s="78"/>
      <c r="AR470" s="78"/>
      <c r="AS470" s="78"/>
      <c r="AT470" s="78"/>
      <c r="AU470" s="78"/>
      <c r="AV470" s="78"/>
      <c r="AW470" s="78"/>
      <c r="AX470" s="83"/>
      <c r="AY470" s="78"/>
      <c r="AZ470" s="84"/>
      <c r="BA470" s="78"/>
      <c r="BB470" s="78"/>
      <c r="BC470" s="78"/>
    </row>
    <row r="471" spans="1:55" ht="39" customHeight="1">
      <c r="A471" s="10" t="str">
        <f>IF(C471=0,"  ",VLOOKUP(C471,CODES!$A$1:$B$143,2,FALSE))</f>
        <v/>
      </c>
      <c r="B471" s="18"/>
      <c r="C471" s="12"/>
      <c r="D471" s="16"/>
      <c r="E471" s="13" t="str">
        <f t="shared" ref="E471:H471" si="1857">IF($D471="Public Bidding","Date Required",IF($D471="Shopping","n/a",IF($D471="Small Value Procurement","n/a",IF($D471="Lease of Venue","n/a",IF($D471="Agency to Agency","n/a",IF($D471="Direct Contracting","n/a",IF($D471="Emergency Cases","n/a",IF($D471=""," ","Check Mode of Proc"))))))))</f>
        <v/>
      </c>
      <c r="F471" s="13" t="str">
        <f t="shared" si="1857"/>
        <v/>
      </c>
      <c r="G471" s="13" t="str">
        <f t="shared" si="1857"/>
        <v/>
      </c>
      <c r="H471" s="13" t="str">
        <f t="shared" si="1857"/>
        <v/>
      </c>
      <c r="I471" s="12" t="str">
        <f t="shared" ref="I471:J471" si="1858">IF($D471="Public Bidding","Date Required",IF($D471="Shopping","Date Required",IF($D471="Small Value Procurement","Date Required",IF($D471="Lease of Venue","Date Required",IF($D471="Agency to Agency","Date Required",IF($D471="Direct Contracting","Date Required",IF($D471="Emergency Cases","Date Required",IF($D471=""," ","Check Mode of Proc"))))))))</f>
        <v/>
      </c>
      <c r="J471" s="12" t="str">
        <f t="shared" si="1858"/>
        <v/>
      </c>
      <c r="K471" s="27" t="str">
        <f t="shared" si="1"/>
        <v/>
      </c>
      <c r="L471" s="12" t="str">
        <f t="shared" ref="L471:Q471" si="1859">IF($D471="Public Bidding","Date Required",IF($D471="Shopping","Date Required",IF($D471="Small Value Procurement","Date Required",IF($D471="Lease of Venue","Date Required",IF($D471="Agency to Agency","Date Required",IF($D471="Direct Contracting","Date Required",IF($D471="Emergency Cases","Date Required",IF($D471=""," ","Check Mode of Proc"))))))))</f>
        <v/>
      </c>
      <c r="M471" s="12" t="str">
        <f t="shared" si="1859"/>
        <v/>
      </c>
      <c r="N471" s="28" t="str">
        <f t="shared" si="1859"/>
        <v/>
      </c>
      <c r="O471" s="28" t="str">
        <f t="shared" si="1859"/>
        <v/>
      </c>
      <c r="P471" s="28" t="str">
        <f t="shared" si="1859"/>
        <v/>
      </c>
      <c r="Q471" s="28" t="str">
        <f t="shared" si="1859"/>
        <v/>
      </c>
      <c r="R471" s="36" t="s">
        <v>38</v>
      </c>
      <c r="S471" s="37">
        <f t="shared" si="1751"/>
        <v>0</v>
      </c>
      <c r="T471" s="41"/>
      <c r="U471" s="43"/>
      <c r="V471" s="37">
        <f t="shared" si="226"/>
        <v>0</v>
      </c>
      <c r="W471" s="41"/>
      <c r="X471" s="43"/>
      <c r="Y471" s="36" t="str">
        <f t="shared" ref="Y471:AE471" si="1860">IF($D471="Public Bidding","Date Required",IF($D471="Shopping","n/a",IF($D471="Small Value Procurement","n/a",IF($D471="Lease of Venue","n/a",IF($D471="Agency to Agency","n/a",IF($D471="Direct Contracting","n/a",IF($D471="Emergency Cases","n/a","Check Mode of Proc")))))))</f>
        <v>Check Mode of Proc</v>
      </c>
      <c r="Z471" s="36" t="str">
        <f t="shared" si="1860"/>
        <v>Check Mode of Proc</v>
      </c>
      <c r="AA471" s="36" t="str">
        <f t="shared" si="1860"/>
        <v>Check Mode of Proc</v>
      </c>
      <c r="AB471" s="36" t="str">
        <f t="shared" si="1860"/>
        <v>Check Mode of Proc</v>
      </c>
      <c r="AC471" s="36" t="str">
        <f t="shared" si="1860"/>
        <v>Check Mode of Proc</v>
      </c>
      <c r="AD471" s="36" t="str">
        <f t="shared" si="1860"/>
        <v>Check Mode of Proc</v>
      </c>
      <c r="AE471" s="36" t="str">
        <f t="shared" si="1860"/>
        <v>Check Mode of Proc</v>
      </c>
      <c r="AF471" s="50"/>
      <c r="AG471" s="64"/>
      <c r="AH471" s="12"/>
      <c r="AI471" s="18"/>
      <c r="AJ471" s="95"/>
      <c r="AK471" s="78"/>
      <c r="AL471" s="78"/>
      <c r="AM471" s="78"/>
      <c r="AN471" s="79"/>
      <c r="AO471" s="78"/>
      <c r="AP471" s="78"/>
      <c r="AQ471" s="78"/>
      <c r="AR471" s="78"/>
      <c r="AS471" s="78"/>
      <c r="AT471" s="78"/>
      <c r="AU471" s="78"/>
      <c r="AV471" s="78"/>
      <c r="AW471" s="78"/>
      <c r="AX471" s="83"/>
      <c r="AY471" s="78"/>
      <c r="AZ471" s="84"/>
      <c r="BA471" s="78"/>
      <c r="BB471" s="78"/>
      <c r="BC471" s="78"/>
    </row>
    <row r="472" spans="1:55" ht="39" customHeight="1">
      <c r="A472" s="10" t="str">
        <f>IF(C472=0,"  ",VLOOKUP(C472,CODES!$A$1:$B$143,2,FALSE))</f>
        <v/>
      </c>
      <c r="B472" s="18"/>
      <c r="C472" s="12"/>
      <c r="D472" s="16"/>
      <c r="E472" s="13" t="str">
        <f t="shared" ref="E472:H472" si="1861">IF($D472="Public Bidding","Date Required",IF($D472="Shopping","n/a",IF($D472="Small Value Procurement","n/a",IF($D472="Lease of Venue","n/a",IF($D472="Agency to Agency","n/a",IF($D472="Direct Contracting","n/a",IF($D472="Emergency Cases","n/a",IF($D472=""," ","Check Mode of Proc"))))))))</f>
        <v/>
      </c>
      <c r="F472" s="13" t="str">
        <f t="shared" si="1861"/>
        <v/>
      </c>
      <c r="G472" s="13" t="str">
        <f t="shared" si="1861"/>
        <v/>
      </c>
      <c r="H472" s="13" t="str">
        <f t="shared" si="1861"/>
        <v/>
      </c>
      <c r="I472" s="12" t="str">
        <f t="shared" ref="I472:J472" si="1862">IF($D472="Public Bidding","Date Required",IF($D472="Shopping","Date Required",IF($D472="Small Value Procurement","Date Required",IF($D472="Lease of Venue","Date Required",IF($D472="Agency to Agency","Date Required",IF($D472="Direct Contracting","Date Required",IF($D472="Emergency Cases","Date Required",IF($D472=""," ","Check Mode of Proc"))))))))</f>
        <v/>
      </c>
      <c r="J472" s="12" t="str">
        <f t="shared" si="1862"/>
        <v/>
      </c>
      <c r="K472" s="27" t="str">
        <f t="shared" si="1"/>
        <v/>
      </c>
      <c r="L472" s="12" t="str">
        <f t="shared" ref="L472:Q472" si="1863">IF($D472="Public Bidding","Date Required",IF($D472="Shopping","Date Required",IF($D472="Small Value Procurement","Date Required",IF($D472="Lease of Venue","Date Required",IF($D472="Agency to Agency","Date Required",IF($D472="Direct Contracting","Date Required",IF($D472="Emergency Cases","Date Required",IF($D472=""," ","Check Mode of Proc"))))))))</f>
        <v/>
      </c>
      <c r="M472" s="12" t="str">
        <f t="shared" si="1863"/>
        <v/>
      </c>
      <c r="N472" s="28" t="str">
        <f t="shared" si="1863"/>
        <v/>
      </c>
      <c r="O472" s="28" t="str">
        <f t="shared" si="1863"/>
        <v/>
      </c>
      <c r="P472" s="28" t="str">
        <f t="shared" si="1863"/>
        <v/>
      </c>
      <c r="Q472" s="28" t="str">
        <f t="shared" si="1863"/>
        <v/>
      </c>
      <c r="R472" s="36" t="s">
        <v>38</v>
      </c>
      <c r="S472" s="37">
        <f t="shared" si="1751"/>
        <v>0</v>
      </c>
      <c r="T472" s="41"/>
      <c r="U472" s="43"/>
      <c r="V472" s="37">
        <f t="shared" si="226"/>
        <v>0</v>
      </c>
      <c r="W472" s="41"/>
      <c r="X472" s="43"/>
      <c r="Y472" s="36" t="str">
        <f t="shared" ref="Y472:AE472" si="1864">IF($D472="Public Bidding","Date Required",IF($D472="Shopping","n/a",IF($D472="Small Value Procurement","n/a",IF($D472="Lease of Venue","n/a",IF($D472="Agency to Agency","n/a",IF($D472="Direct Contracting","n/a",IF($D472="Emergency Cases","n/a","Check Mode of Proc")))))))</f>
        <v>Check Mode of Proc</v>
      </c>
      <c r="Z472" s="36" t="str">
        <f t="shared" si="1864"/>
        <v>Check Mode of Proc</v>
      </c>
      <c r="AA472" s="36" t="str">
        <f t="shared" si="1864"/>
        <v>Check Mode of Proc</v>
      </c>
      <c r="AB472" s="36" t="str">
        <f t="shared" si="1864"/>
        <v>Check Mode of Proc</v>
      </c>
      <c r="AC472" s="36" t="str">
        <f t="shared" si="1864"/>
        <v>Check Mode of Proc</v>
      </c>
      <c r="AD472" s="36" t="str">
        <f t="shared" si="1864"/>
        <v>Check Mode of Proc</v>
      </c>
      <c r="AE472" s="36" t="str">
        <f t="shared" si="1864"/>
        <v>Check Mode of Proc</v>
      </c>
      <c r="AF472" s="50"/>
      <c r="AG472" s="64"/>
      <c r="AH472" s="12"/>
      <c r="AI472" s="18"/>
      <c r="AJ472" s="12"/>
      <c r="AK472" s="78"/>
      <c r="AL472" s="78"/>
      <c r="AM472" s="78"/>
      <c r="AN472" s="79"/>
      <c r="AO472" s="78"/>
      <c r="AP472" s="78"/>
      <c r="AQ472" s="78"/>
      <c r="AR472" s="78"/>
      <c r="AS472" s="78"/>
      <c r="AT472" s="78"/>
      <c r="AU472" s="78"/>
      <c r="AV472" s="78"/>
      <c r="AW472" s="78"/>
      <c r="AX472" s="83"/>
      <c r="AY472" s="78"/>
      <c r="AZ472" s="84"/>
      <c r="BA472" s="78"/>
      <c r="BB472" s="78"/>
      <c r="BC472" s="78"/>
    </row>
    <row r="473" spans="1:55" ht="39" customHeight="1">
      <c r="A473" s="10" t="str">
        <f>IF(C473=0,"  ",VLOOKUP(C473,CODES!$A$1:$B$143,2,FALSE))</f>
        <v/>
      </c>
      <c r="B473" s="18"/>
      <c r="C473" s="12"/>
      <c r="D473" s="16"/>
      <c r="E473" s="13" t="str">
        <f t="shared" ref="E473:H473" si="1865">IF($D473="Public Bidding","Date Required",IF($D473="Shopping","n/a",IF($D473="Small Value Procurement","n/a",IF($D473="Lease of Venue","n/a",IF($D473="Agency to Agency","n/a",IF($D473="Direct Contracting","n/a",IF($D473="Emergency Cases","n/a",IF($D473=""," ","Check Mode of Proc"))))))))</f>
        <v/>
      </c>
      <c r="F473" s="13" t="str">
        <f t="shared" si="1865"/>
        <v/>
      </c>
      <c r="G473" s="13" t="str">
        <f t="shared" si="1865"/>
        <v/>
      </c>
      <c r="H473" s="13" t="str">
        <f t="shared" si="1865"/>
        <v/>
      </c>
      <c r="I473" s="12" t="str">
        <f t="shared" ref="I473:J473" si="1866">IF($D473="Public Bidding","Date Required",IF($D473="Shopping","Date Required",IF($D473="Small Value Procurement","Date Required",IF($D473="Lease of Venue","Date Required",IF($D473="Agency to Agency","Date Required",IF($D473="Direct Contracting","Date Required",IF($D473="Emergency Cases","Date Required",IF($D473=""," ","Check Mode of Proc"))))))))</f>
        <v/>
      </c>
      <c r="J473" s="12" t="str">
        <f t="shared" si="1866"/>
        <v/>
      </c>
      <c r="K473" s="27" t="str">
        <f t="shared" si="1"/>
        <v/>
      </c>
      <c r="L473" s="12" t="str">
        <f t="shared" ref="L473:Q473" si="1867">IF($D473="Public Bidding","Date Required",IF($D473="Shopping","Date Required",IF($D473="Small Value Procurement","Date Required",IF($D473="Lease of Venue","Date Required",IF($D473="Agency to Agency","Date Required",IF($D473="Direct Contracting","Date Required",IF($D473="Emergency Cases","Date Required",IF($D473=""," ","Check Mode of Proc"))))))))</f>
        <v/>
      </c>
      <c r="M473" s="12" t="str">
        <f t="shared" si="1867"/>
        <v/>
      </c>
      <c r="N473" s="28" t="str">
        <f t="shared" si="1867"/>
        <v/>
      </c>
      <c r="O473" s="28" t="str">
        <f t="shared" si="1867"/>
        <v/>
      </c>
      <c r="P473" s="28" t="str">
        <f t="shared" si="1867"/>
        <v/>
      </c>
      <c r="Q473" s="28" t="str">
        <f t="shared" si="1867"/>
        <v/>
      </c>
      <c r="R473" s="36" t="s">
        <v>38</v>
      </c>
      <c r="S473" s="37">
        <f t="shared" si="1751"/>
        <v>0</v>
      </c>
      <c r="T473" s="41"/>
      <c r="U473" s="43"/>
      <c r="V473" s="37">
        <f t="shared" si="226"/>
        <v>0</v>
      </c>
      <c r="W473" s="41"/>
      <c r="X473" s="43"/>
      <c r="Y473" s="36" t="str">
        <f t="shared" ref="Y473:AE473" si="1868">IF($D473="Public Bidding","Date Required",IF($D473="Shopping","n/a",IF($D473="Small Value Procurement","n/a",IF($D473="Lease of Venue","n/a",IF($D473="Agency to Agency","n/a",IF($D473="Direct Contracting","n/a",IF($D473="Emergency Cases","n/a","Check Mode of Proc")))))))</f>
        <v>Check Mode of Proc</v>
      </c>
      <c r="Z473" s="36" t="str">
        <f t="shared" si="1868"/>
        <v>Check Mode of Proc</v>
      </c>
      <c r="AA473" s="36" t="str">
        <f t="shared" si="1868"/>
        <v>Check Mode of Proc</v>
      </c>
      <c r="AB473" s="36" t="str">
        <f t="shared" si="1868"/>
        <v>Check Mode of Proc</v>
      </c>
      <c r="AC473" s="36" t="str">
        <f t="shared" si="1868"/>
        <v>Check Mode of Proc</v>
      </c>
      <c r="AD473" s="36" t="str">
        <f t="shared" si="1868"/>
        <v>Check Mode of Proc</v>
      </c>
      <c r="AE473" s="36" t="str">
        <f t="shared" si="1868"/>
        <v>Check Mode of Proc</v>
      </c>
      <c r="AF473" s="50"/>
      <c r="AG473" s="64"/>
      <c r="AH473" s="12"/>
      <c r="AI473" s="18"/>
      <c r="AJ473" s="12"/>
      <c r="AK473" s="78"/>
      <c r="AL473" s="78"/>
      <c r="AM473" s="78"/>
      <c r="AN473" s="79"/>
      <c r="AO473" s="78"/>
      <c r="AP473" s="78"/>
      <c r="AQ473" s="78"/>
      <c r="AR473" s="78"/>
      <c r="AS473" s="78"/>
      <c r="AT473" s="78"/>
      <c r="AU473" s="78"/>
      <c r="AV473" s="78"/>
      <c r="AW473" s="78"/>
      <c r="AX473" s="83"/>
      <c r="AY473" s="78"/>
      <c r="AZ473" s="84"/>
      <c r="BA473" s="78"/>
      <c r="BB473" s="78"/>
      <c r="BC473" s="78"/>
    </row>
    <row r="474" spans="1:55" ht="39" customHeight="1">
      <c r="A474" s="10" t="str">
        <f>IF(C474=0,"  ",VLOOKUP(C474,CODES!$A$1:$B$143,2,FALSE))</f>
        <v/>
      </c>
      <c r="B474" s="18"/>
      <c r="C474" s="12"/>
      <c r="D474" s="16"/>
      <c r="E474" s="13" t="str">
        <f t="shared" ref="E474:H474" si="1869">IF($D474="Public Bidding","Date Required",IF($D474="Shopping","n/a",IF($D474="Small Value Procurement","n/a",IF($D474="Lease of Venue","n/a",IF($D474="Agency to Agency","n/a",IF($D474="Direct Contracting","n/a",IF($D474="Emergency Cases","n/a",IF($D474=""," ","Check Mode of Proc"))))))))</f>
        <v/>
      </c>
      <c r="F474" s="13" t="str">
        <f t="shared" si="1869"/>
        <v/>
      </c>
      <c r="G474" s="13" t="str">
        <f t="shared" si="1869"/>
        <v/>
      </c>
      <c r="H474" s="13" t="str">
        <f t="shared" si="1869"/>
        <v/>
      </c>
      <c r="I474" s="12" t="str">
        <f t="shared" ref="I474:J474" si="1870">IF($D474="Public Bidding","Date Required",IF($D474="Shopping","Date Required",IF($D474="Small Value Procurement","Date Required",IF($D474="Lease of Venue","Date Required",IF($D474="Agency to Agency","Date Required",IF($D474="Direct Contracting","Date Required",IF($D474="Emergency Cases","Date Required",IF($D474=""," ","Check Mode of Proc"))))))))</f>
        <v/>
      </c>
      <c r="J474" s="12" t="str">
        <f t="shared" si="1870"/>
        <v/>
      </c>
      <c r="K474" s="27" t="str">
        <f t="shared" si="1"/>
        <v/>
      </c>
      <c r="L474" s="12" t="str">
        <f t="shared" ref="L474:Q474" si="1871">IF($D474="Public Bidding","Date Required",IF($D474="Shopping","Date Required",IF($D474="Small Value Procurement","Date Required",IF($D474="Lease of Venue","Date Required",IF($D474="Agency to Agency","Date Required",IF($D474="Direct Contracting","Date Required",IF($D474="Emergency Cases","Date Required",IF($D474=""," ","Check Mode of Proc"))))))))</f>
        <v/>
      </c>
      <c r="M474" s="12" t="str">
        <f t="shared" si="1871"/>
        <v/>
      </c>
      <c r="N474" s="28" t="str">
        <f t="shared" si="1871"/>
        <v/>
      </c>
      <c r="O474" s="28" t="str">
        <f t="shared" si="1871"/>
        <v/>
      </c>
      <c r="P474" s="28" t="str">
        <f t="shared" si="1871"/>
        <v/>
      </c>
      <c r="Q474" s="28" t="str">
        <f t="shared" si="1871"/>
        <v/>
      </c>
      <c r="R474" s="36" t="s">
        <v>38</v>
      </c>
      <c r="S474" s="37">
        <f t="shared" si="1751"/>
        <v>0</v>
      </c>
      <c r="T474" s="41"/>
      <c r="U474" s="43"/>
      <c r="V474" s="37">
        <f t="shared" si="226"/>
        <v>0</v>
      </c>
      <c r="W474" s="41"/>
      <c r="X474" s="43"/>
      <c r="Y474" s="36" t="str">
        <f t="shared" ref="Y474:AE474" si="1872">IF($D474="Public Bidding","Date Required",IF($D474="Shopping","n/a",IF($D474="Small Value Procurement","n/a",IF($D474="Lease of Venue","n/a",IF($D474="Agency to Agency","n/a",IF($D474="Direct Contracting","n/a",IF($D474="Emergency Cases","n/a","Check Mode of Proc")))))))</f>
        <v>Check Mode of Proc</v>
      </c>
      <c r="Z474" s="36" t="str">
        <f t="shared" si="1872"/>
        <v>Check Mode of Proc</v>
      </c>
      <c r="AA474" s="36" t="str">
        <f t="shared" si="1872"/>
        <v>Check Mode of Proc</v>
      </c>
      <c r="AB474" s="36" t="str">
        <f t="shared" si="1872"/>
        <v>Check Mode of Proc</v>
      </c>
      <c r="AC474" s="36" t="str">
        <f t="shared" si="1872"/>
        <v>Check Mode of Proc</v>
      </c>
      <c r="AD474" s="36" t="str">
        <f t="shared" si="1872"/>
        <v>Check Mode of Proc</v>
      </c>
      <c r="AE474" s="36" t="str">
        <f t="shared" si="1872"/>
        <v>Check Mode of Proc</v>
      </c>
      <c r="AF474" s="50"/>
      <c r="AG474" s="64"/>
      <c r="AH474" s="12"/>
      <c r="AI474" s="18"/>
      <c r="AJ474" s="12"/>
      <c r="AK474" s="78"/>
      <c r="AL474" s="78"/>
      <c r="AM474" s="78"/>
      <c r="AN474" s="79"/>
      <c r="AO474" s="78"/>
      <c r="AP474" s="78"/>
      <c r="AQ474" s="78"/>
      <c r="AR474" s="78"/>
      <c r="AS474" s="78"/>
      <c r="AT474" s="78"/>
      <c r="AU474" s="78"/>
      <c r="AV474" s="78"/>
      <c r="AW474" s="78"/>
      <c r="AX474" s="83"/>
      <c r="AY474" s="78"/>
      <c r="AZ474" s="84"/>
      <c r="BA474" s="78"/>
      <c r="BB474" s="78"/>
      <c r="BC474" s="78"/>
    </row>
    <row r="475" spans="1:55" ht="39" customHeight="1">
      <c r="A475" s="10" t="str">
        <f>IF(C475=0,"  ",VLOOKUP(C475,CODES!$A$1:$B$143,2,FALSE))</f>
        <v/>
      </c>
      <c r="B475" s="18"/>
      <c r="C475" s="12"/>
      <c r="D475" s="16"/>
      <c r="E475" s="13" t="str">
        <f t="shared" ref="E475:H475" si="1873">IF($D475="Public Bidding","Date Required",IF($D475="Shopping","n/a",IF($D475="Small Value Procurement","n/a",IF($D475="Lease of Venue","n/a",IF($D475="Agency to Agency","n/a",IF($D475="Direct Contracting","n/a",IF($D475="Emergency Cases","n/a",IF($D475=""," ","Check Mode of Proc"))))))))</f>
        <v/>
      </c>
      <c r="F475" s="13" t="str">
        <f t="shared" si="1873"/>
        <v/>
      </c>
      <c r="G475" s="13" t="str">
        <f t="shared" si="1873"/>
        <v/>
      </c>
      <c r="H475" s="13" t="str">
        <f t="shared" si="1873"/>
        <v/>
      </c>
      <c r="I475" s="12" t="str">
        <f t="shared" ref="I475:J475" si="1874">IF($D475="Public Bidding","Date Required",IF($D475="Shopping","Date Required",IF($D475="Small Value Procurement","Date Required",IF($D475="Lease of Venue","Date Required",IF($D475="Agency to Agency","Date Required",IF($D475="Direct Contracting","Date Required",IF($D475="Emergency Cases","Date Required",IF($D475=""," ","Check Mode of Proc"))))))))</f>
        <v/>
      </c>
      <c r="J475" s="12" t="str">
        <f t="shared" si="1874"/>
        <v/>
      </c>
      <c r="K475" s="27" t="str">
        <f t="shared" si="1"/>
        <v/>
      </c>
      <c r="L475" s="12" t="str">
        <f t="shared" ref="L475:Q475" si="1875">IF($D475="Public Bidding","Date Required",IF($D475="Shopping","Date Required",IF($D475="Small Value Procurement","Date Required",IF($D475="Lease of Venue","Date Required",IF($D475="Agency to Agency","Date Required",IF($D475="Direct Contracting","Date Required",IF($D475="Emergency Cases","Date Required",IF($D475=""," ","Check Mode of Proc"))))))))</f>
        <v/>
      </c>
      <c r="M475" s="12" t="str">
        <f t="shared" si="1875"/>
        <v/>
      </c>
      <c r="N475" s="28" t="str">
        <f t="shared" si="1875"/>
        <v/>
      </c>
      <c r="O475" s="28" t="str">
        <f t="shared" si="1875"/>
        <v/>
      </c>
      <c r="P475" s="28" t="str">
        <f t="shared" si="1875"/>
        <v/>
      </c>
      <c r="Q475" s="28" t="str">
        <f t="shared" si="1875"/>
        <v/>
      </c>
      <c r="R475" s="36" t="s">
        <v>38</v>
      </c>
      <c r="S475" s="37">
        <f t="shared" si="1751"/>
        <v>0</v>
      </c>
      <c r="T475" s="41"/>
      <c r="U475" s="43"/>
      <c r="V475" s="37">
        <f t="shared" si="226"/>
        <v>0</v>
      </c>
      <c r="W475" s="41"/>
      <c r="X475" s="43"/>
      <c r="Y475" s="36" t="str">
        <f t="shared" ref="Y475:AE475" si="1876">IF($D475="Public Bidding","Date Required",IF($D475="Shopping","n/a",IF($D475="Small Value Procurement","n/a",IF($D475="Lease of Venue","n/a",IF($D475="Agency to Agency","n/a",IF($D475="Direct Contracting","n/a",IF($D475="Emergency Cases","n/a","Check Mode of Proc")))))))</f>
        <v>Check Mode of Proc</v>
      </c>
      <c r="Z475" s="36" t="str">
        <f t="shared" si="1876"/>
        <v>Check Mode of Proc</v>
      </c>
      <c r="AA475" s="36" t="str">
        <f t="shared" si="1876"/>
        <v>Check Mode of Proc</v>
      </c>
      <c r="AB475" s="36" t="str">
        <f t="shared" si="1876"/>
        <v>Check Mode of Proc</v>
      </c>
      <c r="AC475" s="36" t="str">
        <f t="shared" si="1876"/>
        <v>Check Mode of Proc</v>
      </c>
      <c r="AD475" s="36" t="str">
        <f t="shared" si="1876"/>
        <v>Check Mode of Proc</v>
      </c>
      <c r="AE475" s="36" t="str">
        <f t="shared" si="1876"/>
        <v>Check Mode of Proc</v>
      </c>
      <c r="AF475" s="50"/>
      <c r="AG475" s="64"/>
      <c r="AH475" s="12"/>
      <c r="AI475" s="18"/>
      <c r="AJ475" s="12"/>
      <c r="AK475" s="78"/>
      <c r="AL475" s="78"/>
      <c r="AM475" s="78"/>
      <c r="AN475" s="79"/>
      <c r="AO475" s="78"/>
      <c r="AP475" s="78"/>
      <c r="AQ475" s="78"/>
      <c r="AR475" s="78"/>
      <c r="AS475" s="78"/>
      <c r="AT475" s="78"/>
      <c r="AU475" s="78"/>
      <c r="AV475" s="78"/>
      <c r="AW475" s="78"/>
      <c r="AX475" s="83"/>
      <c r="AY475" s="78"/>
      <c r="AZ475" s="84"/>
      <c r="BA475" s="78"/>
      <c r="BB475" s="78"/>
      <c r="BC475" s="78"/>
    </row>
    <row r="476" spans="1:55" ht="39" customHeight="1">
      <c r="A476" s="10" t="str">
        <f>IF(C476=0,"  ",VLOOKUP(C476,CODES!$A$1:$B$143,2,FALSE))</f>
        <v/>
      </c>
      <c r="B476" s="18"/>
      <c r="C476" s="12"/>
      <c r="D476" s="16"/>
      <c r="E476" s="13" t="str">
        <f t="shared" ref="E476:H476" si="1877">IF($D476="Public Bidding","Date Required",IF($D476="Shopping","n/a",IF($D476="Small Value Procurement","n/a",IF($D476="Lease of Venue","n/a",IF($D476="Agency to Agency","n/a",IF($D476="Direct Contracting","n/a",IF($D476="Emergency Cases","n/a",IF($D476=""," ","Check Mode of Proc"))))))))</f>
        <v/>
      </c>
      <c r="F476" s="13" t="str">
        <f t="shared" si="1877"/>
        <v/>
      </c>
      <c r="G476" s="13" t="str">
        <f t="shared" si="1877"/>
        <v/>
      </c>
      <c r="H476" s="13" t="str">
        <f t="shared" si="1877"/>
        <v/>
      </c>
      <c r="I476" s="12" t="str">
        <f t="shared" ref="I476:J476" si="1878">IF($D476="Public Bidding","Date Required",IF($D476="Shopping","Date Required",IF($D476="Small Value Procurement","Date Required",IF($D476="Lease of Venue","Date Required",IF($D476="Agency to Agency","Date Required",IF($D476="Direct Contracting","Date Required",IF($D476="Emergency Cases","Date Required",IF($D476=""," ","Check Mode of Proc"))))))))</f>
        <v/>
      </c>
      <c r="J476" s="12" t="str">
        <f t="shared" si="1878"/>
        <v/>
      </c>
      <c r="K476" s="27" t="str">
        <f t="shared" si="1"/>
        <v/>
      </c>
      <c r="L476" s="12" t="str">
        <f t="shared" ref="L476:Q476" si="1879">IF($D476="Public Bidding","Date Required",IF($D476="Shopping","Date Required",IF($D476="Small Value Procurement","Date Required",IF($D476="Lease of Venue","Date Required",IF($D476="Agency to Agency","Date Required",IF($D476="Direct Contracting","Date Required",IF($D476="Emergency Cases","Date Required",IF($D476=""," ","Check Mode of Proc"))))))))</f>
        <v/>
      </c>
      <c r="M476" s="12" t="str">
        <f t="shared" si="1879"/>
        <v/>
      </c>
      <c r="N476" s="28" t="str">
        <f t="shared" si="1879"/>
        <v/>
      </c>
      <c r="O476" s="28" t="str">
        <f t="shared" si="1879"/>
        <v/>
      </c>
      <c r="P476" s="28" t="str">
        <f t="shared" si="1879"/>
        <v/>
      </c>
      <c r="Q476" s="28" t="str">
        <f t="shared" si="1879"/>
        <v/>
      </c>
      <c r="R476" s="36" t="s">
        <v>38</v>
      </c>
      <c r="S476" s="37">
        <f t="shared" si="1751"/>
        <v>0</v>
      </c>
      <c r="T476" s="41"/>
      <c r="U476" s="43"/>
      <c r="V476" s="37">
        <f t="shared" si="226"/>
        <v>0</v>
      </c>
      <c r="W476" s="41"/>
      <c r="X476" s="43"/>
      <c r="Y476" s="36" t="str">
        <f t="shared" ref="Y476:AE476" si="1880">IF($D476="Public Bidding","Date Required",IF($D476="Shopping","n/a",IF($D476="Small Value Procurement","n/a",IF($D476="Lease of Venue","n/a",IF($D476="Agency to Agency","n/a",IF($D476="Direct Contracting","n/a",IF($D476="Emergency Cases","n/a","Check Mode of Proc")))))))</f>
        <v>Check Mode of Proc</v>
      </c>
      <c r="Z476" s="36" t="str">
        <f t="shared" si="1880"/>
        <v>Check Mode of Proc</v>
      </c>
      <c r="AA476" s="36" t="str">
        <f t="shared" si="1880"/>
        <v>Check Mode of Proc</v>
      </c>
      <c r="AB476" s="36" t="str">
        <f t="shared" si="1880"/>
        <v>Check Mode of Proc</v>
      </c>
      <c r="AC476" s="36" t="str">
        <f t="shared" si="1880"/>
        <v>Check Mode of Proc</v>
      </c>
      <c r="AD476" s="36" t="str">
        <f t="shared" si="1880"/>
        <v>Check Mode of Proc</v>
      </c>
      <c r="AE476" s="36" t="str">
        <f t="shared" si="1880"/>
        <v>Check Mode of Proc</v>
      </c>
      <c r="AF476" s="50"/>
      <c r="AG476" s="64"/>
      <c r="AH476" s="12"/>
      <c r="AI476" s="18"/>
      <c r="AJ476" s="12"/>
      <c r="AK476" s="78"/>
      <c r="AL476" s="78"/>
      <c r="AM476" s="78"/>
      <c r="AN476" s="79"/>
      <c r="AO476" s="78"/>
      <c r="AP476" s="78"/>
      <c r="AQ476" s="78"/>
      <c r="AR476" s="78"/>
      <c r="AS476" s="78"/>
      <c r="AT476" s="78"/>
      <c r="AU476" s="78"/>
      <c r="AV476" s="78"/>
      <c r="AW476" s="78"/>
      <c r="AX476" s="83"/>
      <c r="AY476" s="78"/>
      <c r="AZ476" s="84"/>
      <c r="BA476" s="78"/>
      <c r="BB476" s="78"/>
      <c r="BC476" s="78"/>
    </row>
    <row r="477" spans="1:55" ht="39" customHeight="1">
      <c r="A477" s="10" t="str">
        <f>IF(C477=0,"  ",VLOOKUP(C477,CODES!$A$1:$B$143,2,FALSE))</f>
        <v/>
      </c>
      <c r="B477" s="18"/>
      <c r="C477" s="12"/>
      <c r="D477" s="16"/>
      <c r="E477" s="13" t="str">
        <f t="shared" ref="E477:H477" si="1881">IF($D477="Public Bidding","Date Required",IF($D477="Shopping","n/a",IF($D477="Small Value Procurement","n/a",IF($D477="Lease of Venue","n/a",IF($D477="Agency to Agency","n/a",IF($D477="Direct Contracting","n/a",IF($D477="Emergency Cases","n/a",IF($D477=""," ","Check Mode of Proc"))))))))</f>
        <v/>
      </c>
      <c r="F477" s="13" t="str">
        <f t="shared" si="1881"/>
        <v/>
      </c>
      <c r="G477" s="13" t="str">
        <f t="shared" si="1881"/>
        <v/>
      </c>
      <c r="H477" s="13" t="str">
        <f t="shared" si="1881"/>
        <v/>
      </c>
      <c r="I477" s="12" t="str">
        <f t="shared" ref="I477:J477" si="1882">IF($D477="Public Bidding","Date Required",IF($D477="Shopping","Date Required",IF($D477="Small Value Procurement","Date Required",IF($D477="Lease of Venue","Date Required",IF($D477="Agency to Agency","Date Required",IF($D477="Direct Contracting","Date Required",IF($D477="Emergency Cases","Date Required",IF($D477=""," ","Check Mode of Proc"))))))))</f>
        <v/>
      </c>
      <c r="J477" s="12" t="str">
        <f t="shared" si="1882"/>
        <v/>
      </c>
      <c r="K477" s="27" t="str">
        <f t="shared" si="1"/>
        <v/>
      </c>
      <c r="L477" s="12" t="str">
        <f t="shared" ref="L477:Q477" si="1883">IF($D477="Public Bidding","Date Required",IF($D477="Shopping","Date Required",IF($D477="Small Value Procurement","Date Required",IF($D477="Lease of Venue","Date Required",IF($D477="Agency to Agency","Date Required",IF($D477="Direct Contracting","Date Required",IF($D477="Emergency Cases","Date Required",IF($D477=""," ","Check Mode of Proc"))))))))</f>
        <v/>
      </c>
      <c r="M477" s="12" t="str">
        <f t="shared" si="1883"/>
        <v/>
      </c>
      <c r="N477" s="28" t="str">
        <f t="shared" si="1883"/>
        <v/>
      </c>
      <c r="O477" s="28" t="str">
        <f t="shared" si="1883"/>
        <v/>
      </c>
      <c r="P477" s="28" t="str">
        <f t="shared" si="1883"/>
        <v/>
      </c>
      <c r="Q477" s="28" t="str">
        <f t="shared" si="1883"/>
        <v/>
      </c>
      <c r="R477" s="36" t="s">
        <v>38</v>
      </c>
      <c r="S477" s="37">
        <f t="shared" si="1751"/>
        <v>0</v>
      </c>
      <c r="T477" s="41"/>
      <c r="U477" s="43"/>
      <c r="V477" s="37">
        <f t="shared" si="226"/>
        <v>0</v>
      </c>
      <c r="W477" s="41"/>
      <c r="X477" s="43"/>
      <c r="Y477" s="36" t="str">
        <f t="shared" ref="Y477:AE477" si="1884">IF($D477="Public Bidding","Date Required",IF($D477="Shopping","n/a",IF($D477="Small Value Procurement","n/a",IF($D477="Lease of Venue","n/a",IF($D477="Agency to Agency","n/a",IF($D477="Direct Contracting","n/a",IF($D477="Emergency Cases","n/a","Check Mode of Proc")))))))</f>
        <v>Check Mode of Proc</v>
      </c>
      <c r="Z477" s="36" t="str">
        <f t="shared" si="1884"/>
        <v>Check Mode of Proc</v>
      </c>
      <c r="AA477" s="36" t="str">
        <f t="shared" si="1884"/>
        <v>Check Mode of Proc</v>
      </c>
      <c r="AB477" s="36" t="str">
        <f t="shared" si="1884"/>
        <v>Check Mode of Proc</v>
      </c>
      <c r="AC477" s="36" t="str">
        <f t="shared" si="1884"/>
        <v>Check Mode of Proc</v>
      </c>
      <c r="AD477" s="36" t="str">
        <f t="shared" si="1884"/>
        <v>Check Mode of Proc</v>
      </c>
      <c r="AE477" s="36" t="str">
        <f t="shared" si="1884"/>
        <v>Check Mode of Proc</v>
      </c>
      <c r="AF477" s="50"/>
      <c r="AG477" s="64"/>
      <c r="AH477" s="12"/>
      <c r="AI477" s="18"/>
      <c r="AJ477" s="12"/>
      <c r="AK477" s="78"/>
      <c r="AL477" s="78"/>
      <c r="AM477" s="78"/>
      <c r="AN477" s="79"/>
      <c r="AO477" s="78"/>
      <c r="AP477" s="78"/>
      <c r="AQ477" s="78"/>
      <c r="AR477" s="78"/>
      <c r="AS477" s="78"/>
      <c r="AT477" s="78"/>
      <c r="AU477" s="78"/>
      <c r="AV477" s="78"/>
      <c r="AW477" s="78"/>
      <c r="AX477" s="83"/>
      <c r="AY477" s="78"/>
      <c r="AZ477" s="84"/>
      <c r="BA477" s="78"/>
      <c r="BB477" s="78"/>
      <c r="BC477" s="78"/>
    </row>
    <row r="478" spans="1:55" ht="39" customHeight="1">
      <c r="A478" s="10" t="str">
        <f>IF(C478=0,"  ",VLOOKUP(C478,CODES!$A$1:$B$143,2,FALSE))</f>
        <v/>
      </c>
      <c r="B478" s="18"/>
      <c r="C478" s="12"/>
      <c r="D478" s="16"/>
      <c r="E478" s="13" t="str">
        <f t="shared" ref="E478:H478" si="1885">IF($D478="Public Bidding","Date Required",IF($D478="Shopping","n/a",IF($D478="Small Value Procurement","n/a",IF($D478="Lease of Venue","n/a",IF($D478="Agency to Agency","n/a",IF($D478="Direct Contracting","n/a",IF($D478="Emergency Cases","n/a",IF($D478=""," ","Check Mode of Proc"))))))))</f>
        <v/>
      </c>
      <c r="F478" s="13" t="str">
        <f t="shared" si="1885"/>
        <v/>
      </c>
      <c r="G478" s="13" t="str">
        <f t="shared" si="1885"/>
        <v/>
      </c>
      <c r="H478" s="13" t="str">
        <f t="shared" si="1885"/>
        <v/>
      </c>
      <c r="I478" s="12" t="str">
        <f t="shared" ref="I478:J478" si="1886">IF($D478="Public Bidding","Date Required",IF($D478="Shopping","Date Required",IF($D478="Small Value Procurement","Date Required",IF($D478="Lease of Venue","Date Required",IF($D478="Agency to Agency","Date Required",IF($D478="Direct Contracting","Date Required",IF($D478="Emergency Cases","Date Required",IF($D478=""," ","Check Mode of Proc"))))))))</f>
        <v/>
      </c>
      <c r="J478" s="12" t="str">
        <f t="shared" si="1886"/>
        <v/>
      </c>
      <c r="K478" s="27" t="str">
        <f t="shared" si="1"/>
        <v/>
      </c>
      <c r="L478" s="12" t="str">
        <f t="shared" ref="L478:Q478" si="1887">IF($D478="Public Bidding","Date Required",IF($D478="Shopping","Date Required",IF($D478="Small Value Procurement","Date Required",IF($D478="Lease of Venue","Date Required",IF($D478="Agency to Agency","Date Required",IF($D478="Direct Contracting","Date Required",IF($D478="Emergency Cases","Date Required",IF($D478=""," ","Check Mode of Proc"))))))))</f>
        <v/>
      </c>
      <c r="M478" s="12" t="str">
        <f t="shared" si="1887"/>
        <v/>
      </c>
      <c r="N478" s="28" t="str">
        <f t="shared" si="1887"/>
        <v/>
      </c>
      <c r="O478" s="28" t="str">
        <f t="shared" si="1887"/>
        <v/>
      </c>
      <c r="P478" s="28" t="str">
        <f t="shared" si="1887"/>
        <v/>
      </c>
      <c r="Q478" s="28" t="str">
        <f t="shared" si="1887"/>
        <v/>
      </c>
      <c r="R478" s="36" t="s">
        <v>38</v>
      </c>
      <c r="S478" s="37">
        <f t="shared" si="1751"/>
        <v>0</v>
      </c>
      <c r="T478" s="41"/>
      <c r="U478" s="43"/>
      <c r="V478" s="37">
        <f t="shared" si="226"/>
        <v>0</v>
      </c>
      <c r="W478" s="41"/>
      <c r="X478" s="43"/>
      <c r="Y478" s="36" t="str">
        <f t="shared" ref="Y478:AE478" si="1888">IF($D478="Public Bidding","Date Required",IF($D478="Shopping","n/a",IF($D478="Small Value Procurement","n/a",IF($D478="Lease of Venue","n/a",IF($D478="Agency to Agency","n/a",IF($D478="Direct Contracting","n/a",IF($D478="Emergency Cases","n/a","Check Mode of Proc")))))))</f>
        <v>Check Mode of Proc</v>
      </c>
      <c r="Z478" s="36" t="str">
        <f t="shared" si="1888"/>
        <v>Check Mode of Proc</v>
      </c>
      <c r="AA478" s="36" t="str">
        <f t="shared" si="1888"/>
        <v>Check Mode of Proc</v>
      </c>
      <c r="AB478" s="36" t="str">
        <f t="shared" si="1888"/>
        <v>Check Mode of Proc</v>
      </c>
      <c r="AC478" s="36" t="str">
        <f t="shared" si="1888"/>
        <v>Check Mode of Proc</v>
      </c>
      <c r="AD478" s="36" t="str">
        <f t="shared" si="1888"/>
        <v>Check Mode of Proc</v>
      </c>
      <c r="AE478" s="36" t="str">
        <f t="shared" si="1888"/>
        <v>Check Mode of Proc</v>
      </c>
      <c r="AF478" s="50"/>
      <c r="AG478" s="64"/>
      <c r="AH478" s="12"/>
      <c r="AI478" s="18"/>
      <c r="AJ478" s="12"/>
      <c r="AK478" s="78"/>
      <c r="AL478" s="78"/>
      <c r="AM478" s="78"/>
      <c r="AN478" s="79"/>
      <c r="AO478" s="78"/>
      <c r="AP478" s="78"/>
      <c r="AQ478" s="78"/>
      <c r="AR478" s="78"/>
      <c r="AS478" s="78"/>
      <c r="AT478" s="78"/>
      <c r="AU478" s="78"/>
      <c r="AV478" s="78"/>
      <c r="AW478" s="78"/>
      <c r="AX478" s="83"/>
      <c r="AY478" s="78"/>
      <c r="AZ478" s="84"/>
      <c r="BA478" s="78"/>
      <c r="BB478" s="78"/>
      <c r="BC478" s="78"/>
    </row>
    <row r="479" spans="1:55" ht="39" customHeight="1">
      <c r="A479" s="10" t="str">
        <f>IF(C479=0,"  ",VLOOKUP(C479,CODES!$A$1:$B$143,2,FALSE))</f>
        <v/>
      </c>
      <c r="B479" s="18"/>
      <c r="C479" s="12"/>
      <c r="D479" s="16"/>
      <c r="E479" s="13" t="str">
        <f t="shared" ref="E479:H479" si="1889">IF($D479="Public Bidding","Date Required",IF($D479="Shopping","n/a",IF($D479="Small Value Procurement","n/a",IF($D479="Lease of Venue","n/a",IF($D479="Agency to Agency","n/a",IF($D479="Direct Contracting","n/a",IF($D479="Emergency Cases","n/a",IF($D479=""," ","Check Mode of Proc"))))))))</f>
        <v/>
      </c>
      <c r="F479" s="13" t="str">
        <f t="shared" si="1889"/>
        <v/>
      </c>
      <c r="G479" s="13" t="str">
        <f t="shared" si="1889"/>
        <v/>
      </c>
      <c r="H479" s="13" t="str">
        <f t="shared" si="1889"/>
        <v/>
      </c>
      <c r="I479" s="12" t="str">
        <f t="shared" ref="I479:J479" si="1890">IF($D479="Public Bidding","Date Required",IF($D479="Shopping","Date Required",IF($D479="Small Value Procurement","Date Required",IF($D479="Lease of Venue","Date Required",IF($D479="Agency to Agency","Date Required",IF($D479="Direct Contracting","Date Required",IF($D479="Emergency Cases","Date Required",IF($D479=""," ","Check Mode of Proc"))))))))</f>
        <v/>
      </c>
      <c r="J479" s="12" t="str">
        <f t="shared" si="1890"/>
        <v/>
      </c>
      <c r="K479" s="27" t="str">
        <f t="shared" si="1"/>
        <v/>
      </c>
      <c r="L479" s="12" t="str">
        <f t="shared" ref="L479:Q479" si="1891">IF($D479="Public Bidding","Date Required",IF($D479="Shopping","Date Required",IF($D479="Small Value Procurement","Date Required",IF($D479="Lease of Venue","Date Required",IF($D479="Agency to Agency","Date Required",IF($D479="Direct Contracting","Date Required",IF($D479="Emergency Cases","Date Required",IF($D479=""," ","Check Mode of Proc"))))))))</f>
        <v/>
      </c>
      <c r="M479" s="12" t="str">
        <f t="shared" si="1891"/>
        <v/>
      </c>
      <c r="N479" s="28" t="str">
        <f t="shared" si="1891"/>
        <v/>
      </c>
      <c r="O479" s="28" t="str">
        <f t="shared" si="1891"/>
        <v/>
      </c>
      <c r="P479" s="28" t="str">
        <f t="shared" si="1891"/>
        <v/>
      </c>
      <c r="Q479" s="28" t="str">
        <f t="shared" si="1891"/>
        <v/>
      </c>
      <c r="R479" s="36" t="s">
        <v>38</v>
      </c>
      <c r="S479" s="37">
        <f t="shared" si="1751"/>
        <v>0</v>
      </c>
      <c r="T479" s="41"/>
      <c r="U479" s="43"/>
      <c r="V479" s="37">
        <f t="shared" si="226"/>
        <v>0</v>
      </c>
      <c r="W479" s="41"/>
      <c r="X479" s="43"/>
      <c r="Y479" s="36" t="str">
        <f t="shared" ref="Y479:AE479" si="1892">IF($D479="Public Bidding","Date Required",IF($D479="Shopping","n/a",IF($D479="Small Value Procurement","n/a",IF($D479="Lease of Venue","n/a",IF($D479="Agency to Agency","n/a",IF($D479="Direct Contracting","n/a",IF($D479="Emergency Cases","n/a","Check Mode of Proc")))))))</f>
        <v>Check Mode of Proc</v>
      </c>
      <c r="Z479" s="36" t="str">
        <f t="shared" si="1892"/>
        <v>Check Mode of Proc</v>
      </c>
      <c r="AA479" s="36" t="str">
        <f t="shared" si="1892"/>
        <v>Check Mode of Proc</v>
      </c>
      <c r="AB479" s="36" t="str">
        <f t="shared" si="1892"/>
        <v>Check Mode of Proc</v>
      </c>
      <c r="AC479" s="36" t="str">
        <f t="shared" si="1892"/>
        <v>Check Mode of Proc</v>
      </c>
      <c r="AD479" s="36" t="str">
        <f t="shared" si="1892"/>
        <v>Check Mode of Proc</v>
      </c>
      <c r="AE479" s="36" t="str">
        <f t="shared" si="1892"/>
        <v>Check Mode of Proc</v>
      </c>
      <c r="AF479" s="50"/>
      <c r="AG479" s="64"/>
      <c r="AH479" s="12"/>
      <c r="AI479" s="18"/>
      <c r="AJ479" s="12"/>
      <c r="AK479" s="78"/>
      <c r="AL479" s="78"/>
      <c r="AM479" s="78"/>
      <c r="AN479" s="78"/>
      <c r="AO479" s="78"/>
      <c r="AP479" s="78"/>
      <c r="AQ479" s="78"/>
      <c r="AR479" s="78"/>
      <c r="AS479" s="78"/>
      <c r="AT479" s="78"/>
      <c r="AU479" s="78"/>
      <c r="AV479" s="78"/>
      <c r="AW479" s="78"/>
      <c r="AX479" s="83"/>
      <c r="AY479" s="78"/>
      <c r="AZ479" s="84"/>
      <c r="BA479" s="78"/>
      <c r="BB479" s="78"/>
      <c r="BC479" s="78"/>
    </row>
    <row r="480" spans="1:55" ht="39" customHeight="1">
      <c r="A480" s="10" t="str">
        <f>IF(C480=0,"  ",VLOOKUP(C480,CODES!$A$1:$B$143,2,FALSE))</f>
        <v/>
      </c>
      <c r="B480" s="18"/>
      <c r="C480" s="12"/>
      <c r="D480" s="16"/>
      <c r="E480" s="13" t="str">
        <f t="shared" ref="E480:H480" si="1893">IF($D480="Public Bidding","Date Required",IF($D480="Shopping","n/a",IF($D480="Small Value Procurement","n/a",IF($D480="Lease of Venue","n/a",IF($D480="Agency to Agency","n/a",IF($D480="Direct Contracting","n/a",IF($D480="Emergency Cases","n/a",IF($D480=""," ","Check Mode of Proc"))))))))</f>
        <v/>
      </c>
      <c r="F480" s="13" t="str">
        <f t="shared" si="1893"/>
        <v/>
      </c>
      <c r="G480" s="13" t="str">
        <f t="shared" si="1893"/>
        <v/>
      </c>
      <c r="H480" s="13" t="str">
        <f t="shared" si="1893"/>
        <v/>
      </c>
      <c r="I480" s="12" t="str">
        <f t="shared" ref="I480:J480" si="1894">IF($D480="Public Bidding","Date Required",IF($D480="Shopping","Date Required",IF($D480="Small Value Procurement","Date Required",IF($D480="Lease of Venue","Date Required",IF($D480="Agency to Agency","Date Required",IF($D480="Direct Contracting","Date Required",IF($D480="Emergency Cases","Date Required",IF($D480=""," ","Check Mode of Proc"))))))))</f>
        <v/>
      </c>
      <c r="J480" s="12" t="str">
        <f t="shared" si="1894"/>
        <v/>
      </c>
      <c r="K480" s="27" t="str">
        <f t="shared" si="1"/>
        <v/>
      </c>
      <c r="L480" s="12" t="str">
        <f t="shared" ref="L480:Q480" si="1895">IF($D480="Public Bidding","Date Required",IF($D480="Shopping","Date Required",IF($D480="Small Value Procurement","Date Required",IF($D480="Lease of Venue","Date Required",IF($D480="Agency to Agency","Date Required",IF($D480="Direct Contracting","Date Required",IF($D480="Emergency Cases","Date Required",IF($D480=""," ","Check Mode of Proc"))))))))</f>
        <v/>
      </c>
      <c r="M480" s="12" t="str">
        <f t="shared" si="1895"/>
        <v/>
      </c>
      <c r="N480" s="28" t="str">
        <f t="shared" si="1895"/>
        <v/>
      </c>
      <c r="O480" s="28" t="str">
        <f t="shared" si="1895"/>
        <v/>
      </c>
      <c r="P480" s="28" t="str">
        <f t="shared" si="1895"/>
        <v/>
      </c>
      <c r="Q480" s="28" t="str">
        <f t="shared" si="1895"/>
        <v/>
      </c>
      <c r="R480" s="36" t="s">
        <v>38</v>
      </c>
      <c r="S480" s="37">
        <f t="shared" si="1751"/>
        <v>0</v>
      </c>
      <c r="T480" s="41"/>
      <c r="U480" s="43"/>
      <c r="V480" s="37">
        <f t="shared" si="226"/>
        <v>0</v>
      </c>
      <c r="W480" s="41"/>
      <c r="X480" s="43"/>
      <c r="Y480" s="36" t="str">
        <f t="shared" ref="Y480:AE480" si="1896">IF($D480="Public Bidding","Date Required",IF($D480="Shopping","n/a",IF($D480="Small Value Procurement","n/a",IF($D480="Lease of Venue","n/a",IF($D480="Agency to Agency","n/a",IF($D480="Direct Contracting","n/a",IF($D480="Emergency Cases","n/a","Check Mode of Proc")))))))</f>
        <v>Check Mode of Proc</v>
      </c>
      <c r="Z480" s="36" t="str">
        <f t="shared" si="1896"/>
        <v>Check Mode of Proc</v>
      </c>
      <c r="AA480" s="36" t="str">
        <f t="shared" si="1896"/>
        <v>Check Mode of Proc</v>
      </c>
      <c r="AB480" s="36" t="str">
        <f t="shared" si="1896"/>
        <v>Check Mode of Proc</v>
      </c>
      <c r="AC480" s="36" t="str">
        <f t="shared" si="1896"/>
        <v>Check Mode of Proc</v>
      </c>
      <c r="AD480" s="36" t="str">
        <f t="shared" si="1896"/>
        <v>Check Mode of Proc</v>
      </c>
      <c r="AE480" s="36" t="str">
        <f t="shared" si="1896"/>
        <v>Check Mode of Proc</v>
      </c>
      <c r="AF480" s="50"/>
      <c r="AG480" s="64"/>
      <c r="AH480" s="12"/>
      <c r="AI480" s="18"/>
      <c r="AJ480" s="12"/>
      <c r="AK480" s="78"/>
      <c r="AL480" s="78"/>
      <c r="AM480" s="78"/>
      <c r="AN480" s="78"/>
      <c r="AO480" s="78"/>
      <c r="AP480" s="78"/>
      <c r="AQ480" s="78"/>
      <c r="AR480" s="78"/>
      <c r="AS480" s="78"/>
      <c r="AT480" s="78"/>
      <c r="AU480" s="78"/>
      <c r="AV480" s="78"/>
      <c r="AW480" s="78"/>
      <c r="AX480" s="83"/>
      <c r="AY480" s="78"/>
      <c r="AZ480" s="84"/>
      <c r="BA480" s="78"/>
      <c r="BB480" s="78"/>
      <c r="BC480" s="78"/>
    </row>
    <row r="481" spans="1:55" ht="47.25" customHeight="1">
      <c r="A481" s="10" t="str">
        <f>IF(C481=0,"  ",VLOOKUP(C481,CODES!$A$1:$B$143,2,FALSE))</f>
        <v/>
      </c>
      <c r="B481" s="18"/>
      <c r="C481" s="12"/>
      <c r="D481" s="16"/>
      <c r="E481" s="13" t="str">
        <f t="shared" ref="E481:H481" si="1897">IF($D481="Public Bidding","Date Required",IF($D481="Shopping","n/a",IF($D481="Small Value Procurement","n/a",IF($D481="Lease of Venue","n/a",IF($D481="Agency to Agency","n/a",IF($D481="Direct Contracting","n/a",IF($D481="Emergency Cases","n/a",IF($D481=""," ","Check Mode of Proc"))))))))</f>
        <v/>
      </c>
      <c r="F481" s="13" t="str">
        <f t="shared" si="1897"/>
        <v/>
      </c>
      <c r="G481" s="13" t="str">
        <f t="shared" si="1897"/>
        <v/>
      </c>
      <c r="H481" s="13" t="str">
        <f t="shared" si="1897"/>
        <v/>
      </c>
      <c r="I481" s="12" t="str">
        <f t="shared" ref="I481:J481" si="1898">IF($D481="Public Bidding","Date Required",IF($D481="Shopping","Date Required",IF($D481="Small Value Procurement","Date Required",IF($D481="Lease of Venue","Date Required",IF($D481="Agency to Agency","Date Required",IF($D481="Direct Contracting","Date Required",IF($D481="Emergency Cases","Date Required",IF($D481=""," ","Check Mode of Proc"))))))))</f>
        <v/>
      </c>
      <c r="J481" s="12" t="str">
        <f t="shared" si="1898"/>
        <v/>
      </c>
      <c r="K481" s="27" t="str">
        <f t="shared" si="1"/>
        <v/>
      </c>
      <c r="L481" s="12" t="str">
        <f t="shared" ref="L481:Q481" si="1899">IF($D481="Public Bidding","Date Required",IF($D481="Shopping","Date Required",IF($D481="Small Value Procurement","Date Required",IF($D481="Lease of Venue","Date Required",IF($D481="Agency to Agency","Date Required",IF($D481="Direct Contracting","Date Required",IF($D481="Emergency Cases","Date Required",IF($D481=""," ","Check Mode of Proc"))))))))</f>
        <v/>
      </c>
      <c r="M481" s="12" t="str">
        <f t="shared" si="1899"/>
        <v/>
      </c>
      <c r="N481" s="28" t="str">
        <f t="shared" si="1899"/>
        <v/>
      </c>
      <c r="O481" s="28" t="str">
        <f t="shared" si="1899"/>
        <v/>
      </c>
      <c r="P481" s="28" t="str">
        <f t="shared" si="1899"/>
        <v/>
      </c>
      <c r="Q481" s="28" t="str">
        <f t="shared" si="1899"/>
        <v/>
      </c>
      <c r="R481" s="36" t="s">
        <v>38</v>
      </c>
      <c r="S481" s="37">
        <f t="shared" si="1751"/>
        <v>0</v>
      </c>
      <c r="T481" s="41"/>
      <c r="U481" s="43"/>
      <c r="V481" s="37">
        <f t="shared" si="226"/>
        <v>0</v>
      </c>
      <c r="W481" s="41"/>
      <c r="X481" s="43"/>
      <c r="Y481" s="36" t="str">
        <f t="shared" ref="Y481:AE481" si="1900">IF($D481="Public Bidding","Date Required",IF($D481="Shopping","n/a",IF($D481="Small Value Procurement","n/a",IF($D481="Lease of Venue","n/a",IF($D481="Agency to Agency","n/a",IF($D481="Direct Contracting","n/a",IF($D481="Emergency Cases","n/a","Check Mode of Proc")))))))</f>
        <v>Check Mode of Proc</v>
      </c>
      <c r="Z481" s="36" t="str">
        <f t="shared" si="1900"/>
        <v>Check Mode of Proc</v>
      </c>
      <c r="AA481" s="36" t="str">
        <f t="shared" si="1900"/>
        <v>Check Mode of Proc</v>
      </c>
      <c r="AB481" s="36" t="str">
        <f t="shared" si="1900"/>
        <v>Check Mode of Proc</v>
      </c>
      <c r="AC481" s="36" t="str">
        <f t="shared" si="1900"/>
        <v>Check Mode of Proc</v>
      </c>
      <c r="AD481" s="36" t="str">
        <f t="shared" si="1900"/>
        <v>Check Mode of Proc</v>
      </c>
      <c r="AE481" s="36" t="str">
        <f t="shared" si="1900"/>
        <v>Check Mode of Proc</v>
      </c>
      <c r="AF481" s="50"/>
      <c r="AG481" s="121"/>
      <c r="AH481" s="12"/>
      <c r="AI481" s="56"/>
      <c r="AJ481" s="57"/>
      <c r="AK481" s="121"/>
      <c r="AL481" s="121"/>
      <c r="AM481" s="52"/>
      <c r="AN481" s="52"/>
      <c r="AO481" s="52"/>
      <c r="AP481" s="52"/>
      <c r="AQ481" s="52"/>
      <c r="AR481" s="52"/>
      <c r="AS481" s="52"/>
      <c r="AT481" s="52"/>
      <c r="AU481" s="52"/>
      <c r="AV481" s="122"/>
      <c r="AW481" s="122"/>
      <c r="AX481" s="122"/>
      <c r="AY481" s="122"/>
      <c r="AZ481" s="122"/>
      <c r="BA481" s="122"/>
      <c r="BB481" s="122"/>
      <c r="BC481" s="122"/>
    </row>
    <row r="482" spans="1:55" ht="47.25" customHeight="1">
      <c r="A482" s="10" t="str">
        <f>IF(C482=0,"  ",VLOOKUP(C482,CODES!$A$1:$B$143,2,FALSE))</f>
        <v/>
      </c>
      <c r="B482" s="18"/>
      <c r="C482" s="12"/>
      <c r="D482" s="16"/>
      <c r="E482" s="13" t="str">
        <f t="shared" ref="E482:H482" si="1901">IF($D482="Public Bidding","Date Required",IF($D482="Shopping","n/a",IF($D482="Small Value Procurement","n/a",IF($D482="Lease of Venue","n/a",IF($D482="Agency to Agency","n/a",IF($D482="Direct Contracting","n/a",IF($D482="Emergency Cases","n/a",IF($D482=""," ","Check Mode of Proc"))))))))</f>
        <v/>
      </c>
      <c r="F482" s="13" t="str">
        <f t="shared" si="1901"/>
        <v/>
      </c>
      <c r="G482" s="13" t="str">
        <f t="shared" si="1901"/>
        <v/>
      </c>
      <c r="H482" s="13" t="str">
        <f t="shared" si="1901"/>
        <v/>
      </c>
      <c r="I482" s="12" t="str">
        <f t="shared" ref="I482:J482" si="1902">IF($D482="Public Bidding","Date Required",IF($D482="Shopping","Date Required",IF($D482="Small Value Procurement","Date Required",IF($D482="Lease of Venue","Date Required",IF($D482="Agency to Agency","Date Required",IF($D482="Direct Contracting","Date Required",IF($D482="Emergency Cases","Date Required",IF($D482=""," ","Check Mode of Proc"))))))))</f>
        <v/>
      </c>
      <c r="J482" s="12" t="str">
        <f t="shared" si="1902"/>
        <v/>
      </c>
      <c r="K482" s="27" t="str">
        <f t="shared" si="1"/>
        <v/>
      </c>
      <c r="L482" s="12" t="str">
        <f t="shared" ref="L482:Q482" si="1903">IF($D482="Public Bidding","Date Required",IF($D482="Shopping","Date Required",IF($D482="Small Value Procurement","Date Required",IF($D482="Lease of Venue","Date Required",IF($D482="Agency to Agency","Date Required",IF($D482="Direct Contracting","Date Required",IF($D482="Emergency Cases","Date Required",IF($D482=""," ","Check Mode of Proc"))))))))</f>
        <v/>
      </c>
      <c r="M482" s="12" t="str">
        <f t="shared" si="1903"/>
        <v/>
      </c>
      <c r="N482" s="28" t="str">
        <f t="shared" si="1903"/>
        <v/>
      </c>
      <c r="O482" s="28" t="str">
        <f t="shared" si="1903"/>
        <v/>
      </c>
      <c r="P482" s="28" t="str">
        <f t="shared" si="1903"/>
        <v/>
      </c>
      <c r="Q482" s="28" t="str">
        <f t="shared" si="1903"/>
        <v/>
      </c>
      <c r="R482" s="36" t="s">
        <v>38</v>
      </c>
      <c r="S482" s="37">
        <f t="shared" si="1751"/>
        <v>0</v>
      </c>
      <c r="T482" s="41"/>
      <c r="U482" s="43"/>
      <c r="V482" s="37">
        <f t="shared" si="226"/>
        <v>0</v>
      </c>
      <c r="W482" s="41"/>
      <c r="X482" s="43"/>
      <c r="Y482" s="36" t="str">
        <f t="shared" ref="Y482:AE482" si="1904">IF($D482="Public Bidding","Date Required",IF($D482="Shopping","n/a",IF($D482="Small Value Procurement","n/a",IF($D482="Lease of Venue","n/a",IF($D482="Agency to Agency","n/a",IF($D482="Direct Contracting","n/a",IF($D482="Emergency Cases","n/a","Check Mode of Proc")))))))</f>
        <v>Check Mode of Proc</v>
      </c>
      <c r="Z482" s="36" t="str">
        <f t="shared" si="1904"/>
        <v>Check Mode of Proc</v>
      </c>
      <c r="AA482" s="36" t="str">
        <f t="shared" si="1904"/>
        <v>Check Mode of Proc</v>
      </c>
      <c r="AB482" s="36" t="str">
        <f t="shared" si="1904"/>
        <v>Check Mode of Proc</v>
      </c>
      <c r="AC482" s="36" t="str">
        <f t="shared" si="1904"/>
        <v>Check Mode of Proc</v>
      </c>
      <c r="AD482" s="36" t="str">
        <f t="shared" si="1904"/>
        <v>Check Mode of Proc</v>
      </c>
      <c r="AE482" s="36" t="str">
        <f t="shared" si="1904"/>
        <v>Check Mode of Proc</v>
      </c>
      <c r="AF482" s="50"/>
      <c r="AG482" s="121"/>
      <c r="AH482" s="12"/>
      <c r="AI482" s="59"/>
      <c r="AJ482" s="57"/>
      <c r="AK482" s="121"/>
      <c r="AL482" s="121"/>
      <c r="AM482" s="52"/>
      <c r="AN482" s="52"/>
      <c r="AO482" s="52"/>
      <c r="AP482" s="52"/>
      <c r="AQ482" s="52"/>
      <c r="AR482" s="52"/>
      <c r="AS482" s="52"/>
      <c r="AT482" s="52"/>
      <c r="AU482" s="52"/>
      <c r="AV482" s="122"/>
      <c r="AW482" s="122"/>
      <c r="AX482" s="122"/>
      <c r="AY482" s="122"/>
      <c r="AZ482" s="122"/>
      <c r="BA482" s="122"/>
      <c r="BB482" s="122"/>
      <c r="BC482" s="122"/>
    </row>
    <row r="483" spans="1:55" ht="47.25" customHeight="1">
      <c r="A483" s="10" t="str">
        <f>IF(C483=0,"  ",VLOOKUP(C483,CODES!$A$1:$B$143,2,FALSE))</f>
        <v/>
      </c>
      <c r="B483" s="18"/>
      <c r="C483" s="12"/>
      <c r="D483" s="16"/>
      <c r="E483" s="13" t="str">
        <f t="shared" ref="E483:H483" si="1905">IF($D483="Public Bidding","Date Required",IF($D483="Shopping","n/a",IF($D483="Small Value Procurement","n/a",IF($D483="Lease of Venue","n/a",IF($D483="Agency to Agency","n/a",IF($D483="Direct Contracting","n/a",IF($D483="Emergency Cases","n/a",IF($D483=""," ","Check Mode of Proc"))))))))</f>
        <v/>
      </c>
      <c r="F483" s="13" t="str">
        <f t="shared" si="1905"/>
        <v/>
      </c>
      <c r="G483" s="13" t="str">
        <f t="shared" si="1905"/>
        <v/>
      </c>
      <c r="H483" s="13" t="str">
        <f t="shared" si="1905"/>
        <v/>
      </c>
      <c r="I483" s="12" t="str">
        <f t="shared" ref="I483:J483" si="1906">IF($D483="Public Bidding","Date Required",IF($D483="Shopping","Date Required",IF($D483="Small Value Procurement","Date Required",IF($D483="Lease of Venue","Date Required",IF($D483="Agency to Agency","Date Required",IF($D483="Direct Contracting","Date Required",IF($D483="Emergency Cases","Date Required",IF($D483=""," ","Check Mode of Proc"))))))))</f>
        <v/>
      </c>
      <c r="J483" s="12" t="str">
        <f t="shared" si="1906"/>
        <v/>
      </c>
      <c r="K483" s="27" t="str">
        <f t="shared" si="1"/>
        <v/>
      </c>
      <c r="L483" s="12" t="str">
        <f t="shared" ref="L483:Q483" si="1907">IF($D483="Public Bidding","Date Required",IF($D483="Shopping","Date Required",IF($D483="Small Value Procurement","Date Required",IF($D483="Lease of Venue","Date Required",IF($D483="Agency to Agency","Date Required",IF($D483="Direct Contracting","Date Required",IF($D483="Emergency Cases","Date Required",IF($D483=""," ","Check Mode of Proc"))))))))</f>
        <v/>
      </c>
      <c r="M483" s="12" t="str">
        <f t="shared" si="1907"/>
        <v/>
      </c>
      <c r="N483" s="28" t="str">
        <f t="shared" si="1907"/>
        <v/>
      </c>
      <c r="O483" s="28" t="str">
        <f t="shared" si="1907"/>
        <v/>
      </c>
      <c r="P483" s="28" t="str">
        <f t="shared" si="1907"/>
        <v/>
      </c>
      <c r="Q483" s="28" t="str">
        <f t="shared" si="1907"/>
        <v/>
      </c>
      <c r="R483" s="36" t="s">
        <v>38</v>
      </c>
      <c r="S483" s="37">
        <f t="shared" si="1751"/>
        <v>0</v>
      </c>
      <c r="T483" s="41"/>
      <c r="U483" s="43"/>
      <c r="V483" s="37">
        <f t="shared" si="226"/>
        <v>0</v>
      </c>
      <c r="W483" s="41"/>
      <c r="X483" s="43"/>
      <c r="Y483" s="36" t="str">
        <f t="shared" ref="Y483:AE483" si="1908">IF($D483="Public Bidding","Date Required",IF($D483="Shopping","n/a",IF($D483="Small Value Procurement","n/a",IF($D483="Lease of Venue","n/a",IF($D483="Agency to Agency","n/a",IF($D483="Direct Contracting","n/a",IF($D483="Emergency Cases","n/a","Check Mode of Proc")))))))</f>
        <v>Check Mode of Proc</v>
      </c>
      <c r="Z483" s="36" t="str">
        <f t="shared" si="1908"/>
        <v>Check Mode of Proc</v>
      </c>
      <c r="AA483" s="36" t="str">
        <f t="shared" si="1908"/>
        <v>Check Mode of Proc</v>
      </c>
      <c r="AB483" s="36" t="str">
        <f t="shared" si="1908"/>
        <v>Check Mode of Proc</v>
      </c>
      <c r="AC483" s="36" t="str">
        <f t="shared" si="1908"/>
        <v>Check Mode of Proc</v>
      </c>
      <c r="AD483" s="36" t="str">
        <f t="shared" si="1908"/>
        <v>Check Mode of Proc</v>
      </c>
      <c r="AE483" s="36" t="str">
        <f t="shared" si="1908"/>
        <v>Check Mode of Proc</v>
      </c>
      <c r="AF483" s="50"/>
      <c r="AG483" s="121"/>
      <c r="AH483" s="12"/>
      <c r="AI483" s="56"/>
      <c r="AJ483" s="57"/>
      <c r="AK483" s="121"/>
      <c r="AL483" s="121"/>
      <c r="AM483" s="52"/>
      <c r="AN483" s="52"/>
      <c r="AO483" s="52"/>
      <c r="AP483" s="52"/>
      <c r="AQ483" s="52"/>
      <c r="AR483" s="52"/>
      <c r="AS483" s="52"/>
      <c r="AT483" s="52"/>
      <c r="AU483" s="52"/>
      <c r="AV483" s="122"/>
      <c r="AW483" s="122"/>
      <c r="AX483" s="122"/>
      <c r="AY483" s="122"/>
      <c r="AZ483" s="122"/>
      <c r="BA483" s="122"/>
      <c r="BB483" s="122"/>
      <c r="BC483" s="122"/>
    </row>
    <row r="484" spans="1:55" ht="47.25" customHeight="1">
      <c r="A484" s="10" t="str">
        <f>IF(C484=0,"  ",VLOOKUP(C484,CODES!$A$1:$B$143,2,FALSE))</f>
        <v/>
      </c>
      <c r="B484" s="116"/>
      <c r="C484" s="12"/>
      <c r="D484" s="16"/>
      <c r="E484" s="13" t="str">
        <f t="shared" ref="E484:H484" si="1909">IF($D484="Public Bidding","Date Required",IF($D484="Shopping","n/a",IF($D484="Small Value Procurement","n/a",IF($D484="Lease of Venue","n/a",IF($D484="Agency to Agency","n/a",IF($D484="Direct Contracting","n/a",IF($D484="Emergency Cases","n/a",IF($D484=""," ","Check Mode of Proc"))))))))</f>
        <v/>
      </c>
      <c r="F484" s="13" t="str">
        <f t="shared" si="1909"/>
        <v/>
      </c>
      <c r="G484" s="13" t="str">
        <f t="shared" si="1909"/>
        <v/>
      </c>
      <c r="H484" s="13" t="str">
        <f t="shared" si="1909"/>
        <v/>
      </c>
      <c r="I484" s="12" t="str">
        <f t="shared" ref="I484:J484" si="1910">IF($D484="Public Bidding","Date Required",IF($D484="Shopping","Date Required",IF($D484="Small Value Procurement","Date Required",IF($D484="Lease of Venue","Date Required",IF($D484="Agency to Agency","Date Required",IF($D484="Direct Contracting","Date Required",IF($D484="Emergency Cases","Date Required",IF($D484=""," ","Check Mode of Proc"))))))))</f>
        <v/>
      </c>
      <c r="J484" s="12" t="str">
        <f t="shared" si="1910"/>
        <v/>
      </c>
      <c r="K484" s="27" t="str">
        <f t="shared" si="1"/>
        <v/>
      </c>
      <c r="L484" s="12" t="str">
        <f t="shared" ref="L484:Q484" si="1911">IF($D484="Public Bidding","Date Required",IF($D484="Shopping","Date Required",IF($D484="Small Value Procurement","Date Required",IF($D484="Lease of Venue","Date Required",IF($D484="Agency to Agency","Date Required",IF($D484="Direct Contracting","Date Required",IF($D484="Emergency Cases","Date Required",IF($D484=""," ","Check Mode of Proc"))))))))</f>
        <v/>
      </c>
      <c r="M484" s="12" t="str">
        <f t="shared" si="1911"/>
        <v/>
      </c>
      <c r="N484" s="28" t="str">
        <f t="shared" si="1911"/>
        <v/>
      </c>
      <c r="O484" s="28" t="str">
        <f t="shared" si="1911"/>
        <v/>
      </c>
      <c r="P484" s="28" t="str">
        <f t="shared" si="1911"/>
        <v/>
      </c>
      <c r="Q484" s="28" t="str">
        <f t="shared" si="1911"/>
        <v/>
      </c>
      <c r="R484" s="36" t="s">
        <v>38</v>
      </c>
      <c r="S484" s="37">
        <f t="shared" si="1751"/>
        <v>0</v>
      </c>
      <c r="T484" s="41"/>
      <c r="U484" s="43"/>
      <c r="V484" s="37">
        <f t="shared" si="226"/>
        <v>0</v>
      </c>
      <c r="W484" s="41"/>
      <c r="X484" s="43"/>
      <c r="Y484" s="36" t="str">
        <f t="shared" ref="Y484:AE484" si="1912">IF($D484="Public Bidding","Date Required",IF($D484="Shopping","n/a",IF($D484="Small Value Procurement","n/a",IF($D484="Lease of Venue","n/a",IF($D484="Agency to Agency","n/a",IF($D484="Direct Contracting","n/a",IF($D484="Emergency Cases","n/a","Check Mode of Proc")))))))</f>
        <v>Check Mode of Proc</v>
      </c>
      <c r="Z484" s="36" t="str">
        <f t="shared" si="1912"/>
        <v>Check Mode of Proc</v>
      </c>
      <c r="AA484" s="36" t="str">
        <f t="shared" si="1912"/>
        <v>Check Mode of Proc</v>
      </c>
      <c r="AB484" s="36" t="str">
        <f t="shared" si="1912"/>
        <v>Check Mode of Proc</v>
      </c>
      <c r="AC484" s="36" t="str">
        <f t="shared" si="1912"/>
        <v>Check Mode of Proc</v>
      </c>
      <c r="AD484" s="36" t="str">
        <f t="shared" si="1912"/>
        <v>Check Mode of Proc</v>
      </c>
      <c r="AE484" s="36" t="str">
        <f t="shared" si="1912"/>
        <v>Check Mode of Proc</v>
      </c>
      <c r="AF484" s="50"/>
      <c r="AG484" s="121"/>
      <c r="AH484" s="12"/>
      <c r="AI484" s="59"/>
      <c r="AJ484" s="57"/>
      <c r="AK484" s="121"/>
      <c r="AL484" s="121"/>
      <c r="AM484" s="52"/>
      <c r="AN484" s="52"/>
      <c r="AO484" s="52"/>
      <c r="AP484" s="52"/>
      <c r="AQ484" s="52"/>
      <c r="AR484" s="52"/>
      <c r="AS484" s="52"/>
      <c r="AT484" s="52"/>
      <c r="AU484" s="52"/>
      <c r="AV484" s="122"/>
      <c r="AW484" s="122"/>
      <c r="AX484" s="122"/>
      <c r="AY484" s="122"/>
      <c r="AZ484" s="122"/>
      <c r="BA484" s="122"/>
      <c r="BB484" s="122"/>
      <c r="BC484" s="122"/>
    </row>
    <row r="485" spans="1:55" ht="47.25" customHeight="1">
      <c r="A485" s="10" t="str">
        <f>IF(C485=0,"  ",VLOOKUP(C485,CODES!$A$1:$B$143,2,FALSE))</f>
        <v/>
      </c>
      <c r="B485" s="116"/>
      <c r="C485" s="12"/>
      <c r="D485" s="16"/>
      <c r="E485" s="13" t="str">
        <f t="shared" ref="E485:H485" si="1913">IF($D485="Public Bidding","Date Required",IF($D485="Shopping","n/a",IF($D485="Small Value Procurement","n/a",IF($D485="Lease of Venue","n/a",IF($D485="Agency to Agency","n/a",IF($D485="Direct Contracting","n/a",IF($D485="Emergency Cases","n/a",IF($D485=""," ","Check Mode of Proc"))))))))</f>
        <v/>
      </c>
      <c r="F485" s="13" t="str">
        <f t="shared" si="1913"/>
        <v/>
      </c>
      <c r="G485" s="13" t="str">
        <f t="shared" si="1913"/>
        <v/>
      </c>
      <c r="H485" s="13" t="str">
        <f t="shared" si="1913"/>
        <v/>
      </c>
      <c r="I485" s="12" t="str">
        <f t="shared" ref="I485:J485" si="1914">IF($D485="Public Bidding","Date Required",IF($D485="Shopping","Date Required",IF($D485="Small Value Procurement","Date Required",IF($D485="Lease of Venue","Date Required",IF($D485="Agency to Agency","Date Required",IF($D485="Direct Contracting","Date Required",IF($D485="Emergency Cases","Date Required",IF($D485=""," ","Check Mode of Proc"))))))))</f>
        <v/>
      </c>
      <c r="J485" s="12" t="str">
        <f t="shared" si="1914"/>
        <v/>
      </c>
      <c r="K485" s="27" t="str">
        <f t="shared" si="1"/>
        <v/>
      </c>
      <c r="L485" s="12" t="str">
        <f t="shared" ref="L485:Q485" si="1915">IF($D485="Public Bidding","Date Required",IF($D485="Shopping","Date Required",IF($D485="Small Value Procurement","Date Required",IF($D485="Lease of Venue","Date Required",IF($D485="Agency to Agency","Date Required",IF($D485="Direct Contracting","Date Required",IF($D485="Emergency Cases","Date Required",IF($D485=""," ","Check Mode of Proc"))))))))</f>
        <v/>
      </c>
      <c r="M485" s="12" t="str">
        <f t="shared" si="1915"/>
        <v/>
      </c>
      <c r="N485" s="28" t="str">
        <f t="shared" si="1915"/>
        <v/>
      </c>
      <c r="O485" s="28" t="str">
        <f t="shared" si="1915"/>
        <v/>
      </c>
      <c r="P485" s="28" t="str">
        <f t="shared" si="1915"/>
        <v/>
      </c>
      <c r="Q485" s="28" t="str">
        <f t="shared" si="1915"/>
        <v/>
      </c>
      <c r="R485" s="36" t="s">
        <v>38</v>
      </c>
      <c r="S485" s="37">
        <f t="shared" si="1751"/>
        <v>0</v>
      </c>
      <c r="T485" s="41"/>
      <c r="U485" s="43"/>
      <c r="V485" s="37">
        <f t="shared" si="226"/>
        <v>0</v>
      </c>
      <c r="W485" s="41"/>
      <c r="X485" s="43"/>
      <c r="Y485" s="36" t="str">
        <f t="shared" ref="Y485:AE485" si="1916">IF($D485="Public Bidding","Date Required",IF($D485="Shopping","n/a",IF($D485="Small Value Procurement","n/a",IF($D485="Lease of Venue","n/a",IF($D485="Agency to Agency","n/a",IF($D485="Direct Contracting","n/a",IF($D485="Emergency Cases","n/a","Check Mode of Proc")))))))</f>
        <v>Check Mode of Proc</v>
      </c>
      <c r="Z485" s="36" t="str">
        <f t="shared" si="1916"/>
        <v>Check Mode of Proc</v>
      </c>
      <c r="AA485" s="36" t="str">
        <f t="shared" si="1916"/>
        <v>Check Mode of Proc</v>
      </c>
      <c r="AB485" s="36" t="str">
        <f t="shared" si="1916"/>
        <v>Check Mode of Proc</v>
      </c>
      <c r="AC485" s="36" t="str">
        <f t="shared" si="1916"/>
        <v>Check Mode of Proc</v>
      </c>
      <c r="AD485" s="36" t="str">
        <f t="shared" si="1916"/>
        <v>Check Mode of Proc</v>
      </c>
      <c r="AE485" s="36" t="str">
        <f t="shared" si="1916"/>
        <v>Check Mode of Proc</v>
      </c>
      <c r="AF485" s="50"/>
      <c r="AG485" s="121"/>
      <c r="AH485" s="12"/>
      <c r="AI485" s="56"/>
      <c r="AJ485" s="57"/>
      <c r="AK485" s="121"/>
      <c r="AL485" s="121"/>
      <c r="AM485" s="52"/>
      <c r="AN485" s="52"/>
      <c r="AO485" s="52"/>
      <c r="AP485" s="52"/>
      <c r="AQ485" s="52"/>
      <c r="AR485" s="52"/>
      <c r="AS485" s="52"/>
      <c r="AT485" s="52"/>
      <c r="AU485" s="52"/>
      <c r="AV485" s="122"/>
      <c r="AW485" s="122"/>
      <c r="AX485" s="122"/>
      <c r="AY485" s="122"/>
      <c r="AZ485" s="122"/>
      <c r="BA485" s="122"/>
      <c r="BB485" s="122"/>
      <c r="BC485" s="122"/>
    </row>
    <row r="486" spans="1:55" ht="47.25" customHeight="1">
      <c r="A486" s="10" t="str">
        <f>IF(C486=0,"  ",VLOOKUP(C486,CODES!$A$1:$B$143,2,FALSE))</f>
        <v/>
      </c>
      <c r="B486" s="116"/>
      <c r="C486" s="12"/>
      <c r="D486" s="16"/>
      <c r="E486" s="13" t="str">
        <f t="shared" ref="E486:H486" si="1917">IF($D486="Public Bidding","Date Required",IF($D486="Shopping","n/a",IF($D486="Small Value Procurement","n/a",IF($D486="Lease of Venue","n/a",IF($D486="Agency to Agency","n/a",IF($D486="Direct Contracting","n/a",IF($D486="Emergency Cases","n/a",IF($D486=""," ","Check Mode of Proc"))))))))</f>
        <v/>
      </c>
      <c r="F486" s="13" t="str">
        <f t="shared" si="1917"/>
        <v/>
      </c>
      <c r="G486" s="13" t="str">
        <f t="shared" si="1917"/>
        <v/>
      </c>
      <c r="H486" s="13" t="str">
        <f t="shared" si="1917"/>
        <v/>
      </c>
      <c r="I486" s="12" t="str">
        <f t="shared" ref="I486:J486" si="1918">IF($D486="Public Bidding","Date Required",IF($D486="Shopping","Date Required",IF($D486="Small Value Procurement","Date Required",IF($D486="Lease of Venue","Date Required",IF($D486="Agency to Agency","Date Required",IF($D486="Direct Contracting","Date Required",IF($D486="Emergency Cases","Date Required",IF($D486=""," ","Check Mode of Proc"))))))))</f>
        <v/>
      </c>
      <c r="J486" s="12" t="str">
        <f t="shared" si="1918"/>
        <v/>
      </c>
      <c r="K486" s="27" t="str">
        <f t="shared" si="1"/>
        <v/>
      </c>
      <c r="L486" s="12" t="str">
        <f t="shared" ref="L486:Q486" si="1919">IF($D486="Public Bidding","Date Required",IF($D486="Shopping","Date Required",IF($D486="Small Value Procurement","Date Required",IF($D486="Lease of Venue","Date Required",IF($D486="Agency to Agency","Date Required",IF($D486="Direct Contracting","Date Required",IF($D486="Emergency Cases","Date Required",IF($D486=""," ","Check Mode of Proc"))))))))</f>
        <v/>
      </c>
      <c r="M486" s="12" t="str">
        <f t="shared" si="1919"/>
        <v/>
      </c>
      <c r="N486" s="28" t="str">
        <f t="shared" si="1919"/>
        <v/>
      </c>
      <c r="O486" s="28" t="str">
        <f t="shared" si="1919"/>
        <v/>
      </c>
      <c r="P486" s="28" t="str">
        <f t="shared" si="1919"/>
        <v/>
      </c>
      <c r="Q486" s="28" t="str">
        <f t="shared" si="1919"/>
        <v/>
      </c>
      <c r="R486" s="36" t="s">
        <v>38</v>
      </c>
      <c r="S486" s="37">
        <f t="shared" si="1751"/>
        <v>0</v>
      </c>
      <c r="T486" s="41"/>
      <c r="U486" s="43"/>
      <c r="V486" s="37">
        <f t="shared" si="226"/>
        <v>0</v>
      </c>
      <c r="W486" s="41"/>
      <c r="X486" s="43"/>
      <c r="Y486" s="36" t="str">
        <f t="shared" ref="Y486:AE486" si="1920">IF($D486="Public Bidding","Date Required",IF($D486="Shopping","n/a",IF($D486="Small Value Procurement","n/a",IF($D486="Lease of Venue","n/a",IF($D486="Agency to Agency","n/a",IF($D486="Direct Contracting","n/a",IF($D486="Emergency Cases","n/a","Check Mode of Proc")))))))</f>
        <v>Check Mode of Proc</v>
      </c>
      <c r="Z486" s="36" t="str">
        <f t="shared" si="1920"/>
        <v>Check Mode of Proc</v>
      </c>
      <c r="AA486" s="36" t="str">
        <f t="shared" si="1920"/>
        <v>Check Mode of Proc</v>
      </c>
      <c r="AB486" s="36" t="str">
        <f t="shared" si="1920"/>
        <v>Check Mode of Proc</v>
      </c>
      <c r="AC486" s="36" t="str">
        <f t="shared" si="1920"/>
        <v>Check Mode of Proc</v>
      </c>
      <c r="AD486" s="36" t="str">
        <f t="shared" si="1920"/>
        <v>Check Mode of Proc</v>
      </c>
      <c r="AE486" s="36" t="str">
        <f t="shared" si="1920"/>
        <v>Check Mode of Proc</v>
      </c>
      <c r="AF486" s="50"/>
      <c r="AG486" s="121"/>
      <c r="AH486" s="12"/>
      <c r="AI486" s="59"/>
      <c r="AJ486" s="57"/>
      <c r="AK486" s="121"/>
      <c r="AL486" s="121"/>
      <c r="AM486" s="52"/>
      <c r="AN486" s="52"/>
      <c r="AO486" s="52"/>
      <c r="AP486" s="52"/>
      <c r="AQ486" s="52"/>
      <c r="AR486" s="52"/>
      <c r="AS486" s="52"/>
      <c r="AT486" s="52"/>
      <c r="AU486" s="52"/>
      <c r="AV486" s="122"/>
      <c r="AW486" s="122"/>
      <c r="AX486" s="122"/>
      <c r="AY486" s="122"/>
      <c r="AZ486" s="122"/>
      <c r="BA486" s="122"/>
      <c r="BB486" s="122"/>
      <c r="BC486" s="122"/>
    </row>
    <row r="487" spans="1:55" ht="47.25" customHeight="1">
      <c r="A487" s="10" t="str">
        <f>IF(C487=0,"  ",VLOOKUP(C487,CODES!$A$1:$B$143,2,FALSE))</f>
        <v/>
      </c>
      <c r="B487" s="117"/>
      <c r="C487" s="12"/>
      <c r="D487" s="16"/>
      <c r="E487" s="13" t="str">
        <f t="shared" ref="E487:H487" si="1921">IF($D487="Public Bidding","Date Required",IF($D487="Shopping","n/a",IF($D487="Small Value Procurement","n/a",IF($D487="Lease of Venue","n/a",IF($D487="Agency to Agency","n/a",IF($D487="Direct Contracting","n/a",IF($D487="Emergency Cases","n/a",IF($D487=""," ","Check Mode of Proc"))))))))</f>
        <v/>
      </c>
      <c r="F487" s="13" t="str">
        <f t="shared" si="1921"/>
        <v/>
      </c>
      <c r="G487" s="13" t="str">
        <f t="shared" si="1921"/>
        <v/>
      </c>
      <c r="H487" s="13" t="str">
        <f t="shared" si="1921"/>
        <v/>
      </c>
      <c r="I487" s="12" t="str">
        <f t="shared" ref="I487:J487" si="1922">IF($D487="Public Bidding","Date Required",IF($D487="Shopping","Date Required",IF($D487="Small Value Procurement","Date Required",IF($D487="Lease of Venue","Date Required",IF($D487="Agency to Agency","Date Required",IF($D487="Direct Contracting","Date Required",IF($D487="Emergency Cases","Date Required",IF($D487=""," ","Check Mode of Proc"))))))))</f>
        <v/>
      </c>
      <c r="J487" s="12" t="str">
        <f t="shared" si="1922"/>
        <v/>
      </c>
      <c r="K487" s="27" t="str">
        <f t="shared" si="1"/>
        <v/>
      </c>
      <c r="L487" s="12" t="str">
        <f t="shared" ref="L487:Q487" si="1923">IF($D487="Public Bidding","Date Required",IF($D487="Shopping","Date Required",IF($D487="Small Value Procurement","Date Required",IF($D487="Lease of Venue","Date Required",IF($D487="Agency to Agency","Date Required",IF($D487="Direct Contracting","Date Required",IF($D487="Emergency Cases","Date Required",IF($D487=""," ","Check Mode of Proc"))))))))</f>
        <v/>
      </c>
      <c r="M487" s="12" t="str">
        <f t="shared" si="1923"/>
        <v/>
      </c>
      <c r="N487" s="28" t="str">
        <f t="shared" si="1923"/>
        <v/>
      </c>
      <c r="O487" s="28" t="str">
        <f t="shared" si="1923"/>
        <v/>
      </c>
      <c r="P487" s="28" t="str">
        <f t="shared" si="1923"/>
        <v/>
      </c>
      <c r="Q487" s="28" t="str">
        <f t="shared" si="1923"/>
        <v/>
      </c>
      <c r="R487" s="36" t="s">
        <v>38</v>
      </c>
      <c r="S487" s="37">
        <f t="shared" si="1751"/>
        <v>0</v>
      </c>
      <c r="T487" s="41"/>
      <c r="U487" s="43"/>
      <c r="V487" s="37">
        <f t="shared" si="226"/>
        <v>0</v>
      </c>
      <c r="W487" s="41"/>
      <c r="X487" s="43"/>
      <c r="Y487" s="36" t="str">
        <f t="shared" ref="Y487:AE487" si="1924">IF($D487="Public Bidding","Date Required",IF($D487="Shopping","n/a",IF($D487="Small Value Procurement","n/a",IF($D487="Lease of Venue","n/a",IF($D487="Agency to Agency","n/a",IF($D487="Direct Contracting","n/a",IF($D487="Emergency Cases","n/a","Check Mode of Proc")))))))</f>
        <v>Check Mode of Proc</v>
      </c>
      <c r="Z487" s="36" t="str">
        <f t="shared" si="1924"/>
        <v>Check Mode of Proc</v>
      </c>
      <c r="AA487" s="36" t="str">
        <f t="shared" si="1924"/>
        <v>Check Mode of Proc</v>
      </c>
      <c r="AB487" s="36" t="str">
        <f t="shared" si="1924"/>
        <v>Check Mode of Proc</v>
      </c>
      <c r="AC487" s="36" t="str">
        <f t="shared" si="1924"/>
        <v>Check Mode of Proc</v>
      </c>
      <c r="AD487" s="36" t="str">
        <f t="shared" si="1924"/>
        <v>Check Mode of Proc</v>
      </c>
      <c r="AE487" s="36" t="str">
        <f t="shared" si="1924"/>
        <v>Check Mode of Proc</v>
      </c>
      <c r="AF487" s="50"/>
      <c r="AG487" s="121"/>
      <c r="AH487" s="12"/>
      <c r="AI487" s="59"/>
      <c r="AJ487" s="57"/>
      <c r="AK487" s="121"/>
      <c r="AL487" s="121"/>
      <c r="AM487" s="52"/>
      <c r="AN487" s="52"/>
      <c r="AO487" s="52"/>
      <c r="AP487" s="52"/>
      <c r="AQ487" s="52"/>
      <c r="AR487" s="52"/>
      <c r="AS487" s="52"/>
      <c r="AT487" s="52"/>
      <c r="AU487" s="52"/>
      <c r="AV487" s="122"/>
      <c r="AW487" s="122"/>
      <c r="AX487" s="122"/>
      <c r="AY487" s="122"/>
      <c r="AZ487" s="122"/>
      <c r="BA487" s="122"/>
      <c r="BB487" s="122"/>
      <c r="BC487" s="122"/>
    </row>
    <row r="488" spans="1:55" ht="47.25" customHeight="1">
      <c r="A488" s="10" t="str">
        <f>IF(C488=0,"  ",VLOOKUP(C488,CODES!$A$1:$B$143,2,FALSE))</f>
        <v/>
      </c>
      <c r="B488" s="118"/>
      <c r="C488" s="12"/>
      <c r="D488" s="16"/>
      <c r="E488" s="13" t="str">
        <f t="shared" ref="E488:H488" si="1925">IF($D488="Public Bidding","Date Required",IF($D488="Shopping","n/a",IF($D488="Small Value Procurement","n/a",IF($D488="Lease of Venue","n/a",IF($D488="Agency to Agency","n/a",IF($D488="Direct Contracting","n/a",IF($D488="Emergency Cases","n/a",IF($D488=""," ","Check Mode of Proc"))))))))</f>
        <v/>
      </c>
      <c r="F488" s="13" t="str">
        <f t="shared" si="1925"/>
        <v/>
      </c>
      <c r="G488" s="13" t="str">
        <f t="shared" si="1925"/>
        <v/>
      </c>
      <c r="H488" s="13" t="str">
        <f t="shared" si="1925"/>
        <v/>
      </c>
      <c r="I488" s="12" t="str">
        <f t="shared" ref="I488:J488" si="1926">IF($D488="Public Bidding","Date Required",IF($D488="Shopping","Date Required",IF($D488="Small Value Procurement","Date Required",IF($D488="Lease of Venue","Date Required",IF($D488="Agency to Agency","Date Required",IF($D488="Direct Contracting","Date Required",IF($D488="Emergency Cases","Date Required",IF($D488=""," ","Check Mode of Proc"))))))))</f>
        <v/>
      </c>
      <c r="J488" s="12" t="str">
        <f t="shared" si="1926"/>
        <v/>
      </c>
      <c r="K488" s="27" t="str">
        <f t="shared" si="1"/>
        <v/>
      </c>
      <c r="L488" s="12" t="str">
        <f t="shared" ref="L488:Q488" si="1927">IF($D488="Public Bidding","Date Required",IF($D488="Shopping","Date Required",IF($D488="Small Value Procurement","Date Required",IF($D488="Lease of Venue","Date Required",IF($D488="Agency to Agency","Date Required",IF($D488="Direct Contracting","Date Required",IF($D488="Emergency Cases","Date Required",IF($D488=""," ","Check Mode of Proc"))))))))</f>
        <v/>
      </c>
      <c r="M488" s="12" t="str">
        <f t="shared" si="1927"/>
        <v/>
      </c>
      <c r="N488" s="28" t="str">
        <f t="shared" si="1927"/>
        <v/>
      </c>
      <c r="O488" s="28" t="str">
        <f t="shared" si="1927"/>
        <v/>
      </c>
      <c r="P488" s="28" t="str">
        <f t="shared" si="1927"/>
        <v/>
      </c>
      <c r="Q488" s="28" t="str">
        <f t="shared" si="1927"/>
        <v/>
      </c>
      <c r="R488" s="36" t="s">
        <v>38</v>
      </c>
      <c r="S488" s="37">
        <f t="shared" si="1751"/>
        <v>0</v>
      </c>
      <c r="T488" s="41"/>
      <c r="U488" s="43"/>
      <c r="V488" s="37">
        <f t="shared" si="226"/>
        <v>0</v>
      </c>
      <c r="W488" s="41"/>
      <c r="X488" s="43"/>
      <c r="Y488" s="36" t="str">
        <f t="shared" ref="Y488:AE488" si="1928">IF($D488="Public Bidding","Date Required",IF($D488="Shopping","n/a",IF($D488="Small Value Procurement","n/a",IF($D488="Lease of Venue","n/a",IF($D488="Agency to Agency","n/a",IF($D488="Direct Contracting","n/a",IF($D488="Emergency Cases","n/a","Check Mode of Proc")))))))</f>
        <v>Check Mode of Proc</v>
      </c>
      <c r="Z488" s="36" t="str">
        <f t="shared" si="1928"/>
        <v>Check Mode of Proc</v>
      </c>
      <c r="AA488" s="36" t="str">
        <f t="shared" si="1928"/>
        <v>Check Mode of Proc</v>
      </c>
      <c r="AB488" s="36" t="str">
        <f t="shared" si="1928"/>
        <v>Check Mode of Proc</v>
      </c>
      <c r="AC488" s="36" t="str">
        <f t="shared" si="1928"/>
        <v>Check Mode of Proc</v>
      </c>
      <c r="AD488" s="36" t="str">
        <f t="shared" si="1928"/>
        <v>Check Mode of Proc</v>
      </c>
      <c r="AE488" s="36" t="str">
        <f t="shared" si="1928"/>
        <v>Check Mode of Proc</v>
      </c>
      <c r="AF488" s="50"/>
      <c r="AG488" s="121"/>
      <c r="AH488" s="12"/>
      <c r="AI488" s="56"/>
      <c r="AJ488" s="57"/>
      <c r="AK488" s="121"/>
      <c r="AL488" s="121"/>
      <c r="AM488" s="52"/>
      <c r="AN488" s="52"/>
      <c r="AO488" s="52"/>
      <c r="AP488" s="52"/>
      <c r="AQ488" s="52"/>
      <c r="AR488" s="52"/>
      <c r="AS488" s="52"/>
      <c r="AT488" s="52"/>
      <c r="AU488" s="52"/>
      <c r="AV488" s="122"/>
      <c r="AW488" s="122"/>
      <c r="AX488" s="122"/>
      <c r="AY488" s="122"/>
      <c r="AZ488" s="122"/>
      <c r="BA488" s="122"/>
      <c r="BB488" s="122"/>
      <c r="BC488" s="122"/>
    </row>
    <row r="489" spans="1:55" ht="47.25" customHeight="1">
      <c r="A489" s="10" t="str">
        <f>IF(C489=0,"  ",VLOOKUP(C489,CODES!$A$1:$B$143,2,FALSE))</f>
        <v/>
      </c>
      <c r="B489" s="117"/>
      <c r="C489" s="12"/>
      <c r="D489" s="16"/>
      <c r="E489" s="13" t="str">
        <f t="shared" ref="E489:H489" si="1929">IF($D489="Public Bidding","Date Required",IF($D489="Shopping","n/a",IF($D489="Small Value Procurement","n/a",IF($D489="Lease of Venue","n/a",IF($D489="Agency to Agency","n/a",IF($D489="Direct Contracting","n/a",IF($D489="Emergency Cases","n/a",IF($D489=""," ","Check Mode of Proc"))))))))</f>
        <v/>
      </c>
      <c r="F489" s="13" t="str">
        <f t="shared" si="1929"/>
        <v/>
      </c>
      <c r="G489" s="13" t="str">
        <f t="shared" si="1929"/>
        <v/>
      </c>
      <c r="H489" s="13" t="str">
        <f t="shared" si="1929"/>
        <v/>
      </c>
      <c r="I489" s="12" t="str">
        <f t="shared" ref="I489:J489" si="1930">IF($D489="Public Bidding","Date Required",IF($D489="Shopping","Date Required",IF($D489="Small Value Procurement","Date Required",IF($D489="Lease of Venue","Date Required",IF($D489="Agency to Agency","Date Required",IF($D489="Direct Contracting","Date Required",IF($D489="Emergency Cases","Date Required",IF($D489=""," ","Check Mode of Proc"))))))))</f>
        <v/>
      </c>
      <c r="J489" s="12" t="str">
        <f t="shared" si="1930"/>
        <v/>
      </c>
      <c r="K489" s="27" t="str">
        <f t="shared" si="1"/>
        <v/>
      </c>
      <c r="L489" s="12" t="str">
        <f t="shared" ref="L489:Q489" si="1931">IF($D489="Public Bidding","Date Required",IF($D489="Shopping","Date Required",IF($D489="Small Value Procurement","Date Required",IF($D489="Lease of Venue","Date Required",IF($D489="Agency to Agency","Date Required",IF($D489="Direct Contracting","Date Required",IF($D489="Emergency Cases","Date Required",IF($D489=""," ","Check Mode of Proc"))))))))</f>
        <v/>
      </c>
      <c r="M489" s="12" t="str">
        <f t="shared" si="1931"/>
        <v/>
      </c>
      <c r="N489" s="28" t="str">
        <f t="shared" si="1931"/>
        <v/>
      </c>
      <c r="O489" s="28" t="str">
        <f t="shared" si="1931"/>
        <v/>
      </c>
      <c r="P489" s="28" t="str">
        <f t="shared" si="1931"/>
        <v/>
      </c>
      <c r="Q489" s="28" t="str">
        <f t="shared" si="1931"/>
        <v/>
      </c>
      <c r="R489" s="36" t="s">
        <v>38</v>
      </c>
      <c r="S489" s="37">
        <f t="shared" si="1751"/>
        <v>0</v>
      </c>
      <c r="T489" s="41"/>
      <c r="U489" s="43"/>
      <c r="V489" s="37">
        <f t="shared" si="226"/>
        <v>0</v>
      </c>
      <c r="W489" s="41"/>
      <c r="X489" s="43"/>
      <c r="Y489" s="36" t="str">
        <f t="shared" ref="Y489:AE489" si="1932">IF($D489="Public Bidding","Date Required",IF($D489="Shopping","n/a",IF($D489="Small Value Procurement","n/a",IF($D489="Lease of Venue","n/a",IF($D489="Agency to Agency","n/a",IF($D489="Direct Contracting","n/a",IF($D489="Emergency Cases","n/a","Check Mode of Proc")))))))</f>
        <v>Check Mode of Proc</v>
      </c>
      <c r="Z489" s="36" t="str">
        <f t="shared" si="1932"/>
        <v>Check Mode of Proc</v>
      </c>
      <c r="AA489" s="36" t="str">
        <f t="shared" si="1932"/>
        <v>Check Mode of Proc</v>
      </c>
      <c r="AB489" s="36" t="str">
        <f t="shared" si="1932"/>
        <v>Check Mode of Proc</v>
      </c>
      <c r="AC489" s="36" t="str">
        <f t="shared" si="1932"/>
        <v>Check Mode of Proc</v>
      </c>
      <c r="AD489" s="36" t="str">
        <f t="shared" si="1932"/>
        <v>Check Mode of Proc</v>
      </c>
      <c r="AE489" s="36" t="str">
        <f t="shared" si="1932"/>
        <v>Check Mode of Proc</v>
      </c>
      <c r="AF489" s="49"/>
      <c r="AG489" s="121"/>
      <c r="AH489" s="12"/>
      <c r="AI489" s="56"/>
      <c r="AJ489" s="57"/>
      <c r="AK489" s="121"/>
      <c r="AL489" s="121"/>
      <c r="AM489" s="52"/>
      <c r="AN489" s="52"/>
      <c r="AO489" s="52"/>
      <c r="AP489" s="52"/>
      <c r="AQ489" s="52"/>
      <c r="AR489" s="52"/>
      <c r="AS489" s="52"/>
      <c r="AT489" s="52"/>
      <c r="AU489" s="52"/>
      <c r="AV489" s="122"/>
      <c r="AW489" s="122"/>
      <c r="AX489" s="122"/>
      <c r="AY489" s="122"/>
      <c r="AZ489" s="122"/>
      <c r="BA489" s="122"/>
      <c r="BB489" s="122"/>
      <c r="BC489" s="122"/>
    </row>
    <row r="490" spans="1:55" ht="47.25" customHeight="1">
      <c r="A490" s="10" t="str">
        <f>IF(C490=0,"  ",VLOOKUP(C490,CODES!$A$1:$B$143,2,FALSE))</f>
        <v/>
      </c>
      <c r="B490" s="117"/>
      <c r="C490" s="12"/>
      <c r="D490" s="16"/>
      <c r="E490" s="13" t="str">
        <f t="shared" ref="E490:H490" si="1933">IF($D490="Public Bidding","Date Required",IF($D490="Shopping","n/a",IF($D490="Small Value Procurement","n/a",IF($D490="Lease of Venue","n/a",IF($D490="Agency to Agency","n/a",IF($D490="Direct Contracting","n/a",IF($D490="Emergency Cases","n/a",IF($D490=""," ","Check Mode of Proc"))))))))</f>
        <v/>
      </c>
      <c r="F490" s="13" t="str">
        <f t="shared" si="1933"/>
        <v/>
      </c>
      <c r="G490" s="13" t="str">
        <f t="shared" si="1933"/>
        <v/>
      </c>
      <c r="H490" s="13" t="str">
        <f t="shared" si="1933"/>
        <v/>
      </c>
      <c r="I490" s="12" t="str">
        <f t="shared" ref="I490:J490" si="1934">IF($D490="Public Bidding","Date Required",IF($D490="Shopping","Date Required",IF($D490="Small Value Procurement","Date Required",IF($D490="Lease of Venue","Date Required",IF($D490="Agency to Agency","Date Required",IF($D490="Direct Contracting","Date Required",IF($D490="Emergency Cases","Date Required",IF($D490=""," ","Check Mode of Proc"))))))))</f>
        <v/>
      </c>
      <c r="J490" s="12" t="str">
        <f t="shared" si="1934"/>
        <v/>
      </c>
      <c r="K490" s="27" t="str">
        <f t="shared" si="1"/>
        <v/>
      </c>
      <c r="L490" s="12" t="str">
        <f t="shared" ref="L490:Q490" si="1935">IF($D490="Public Bidding","Date Required",IF($D490="Shopping","Date Required",IF($D490="Small Value Procurement","Date Required",IF($D490="Lease of Venue","Date Required",IF($D490="Agency to Agency","Date Required",IF($D490="Direct Contracting","Date Required",IF($D490="Emergency Cases","Date Required",IF($D490=""," ","Check Mode of Proc"))))))))</f>
        <v/>
      </c>
      <c r="M490" s="12" t="str">
        <f t="shared" si="1935"/>
        <v/>
      </c>
      <c r="N490" s="28" t="str">
        <f t="shared" si="1935"/>
        <v/>
      </c>
      <c r="O490" s="28" t="str">
        <f t="shared" si="1935"/>
        <v/>
      </c>
      <c r="P490" s="28" t="str">
        <f t="shared" si="1935"/>
        <v/>
      </c>
      <c r="Q490" s="28" t="str">
        <f t="shared" si="1935"/>
        <v/>
      </c>
      <c r="R490" s="36" t="s">
        <v>38</v>
      </c>
      <c r="S490" s="37">
        <f t="shared" si="1751"/>
        <v>0</v>
      </c>
      <c r="T490" s="41"/>
      <c r="U490" s="43"/>
      <c r="V490" s="37">
        <f t="shared" si="226"/>
        <v>0</v>
      </c>
      <c r="W490" s="41"/>
      <c r="X490" s="43"/>
      <c r="Y490" s="36" t="str">
        <f t="shared" ref="Y490:AE490" si="1936">IF($D490="Public Bidding","Date Required",IF($D490="Shopping","n/a",IF($D490="Small Value Procurement","n/a",IF($D490="Lease of Venue","n/a",IF($D490="Agency to Agency","n/a",IF($D490="Direct Contracting","n/a",IF($D490="Emergency Cases","n/a","Check Mode of Proc")))))))</f>
        <v>Check Mode of Proc</v>
      </c>
      <c r="Z490" s="36" t="str">
        <f t="shared" si="1936"/>
        <v>Check Mode of Proc</v>
      </c>
      <c r="AA490" s="36" t="str">
        <f t="shared" si="1936"/>
        <v>Check Mode of Proc</v>
      </c>
      <c r="AB490" s="36" t="str">
        <f t="shared" si="1936"/>
        <v>Check Mode of Proc</v>
      </c>
      <c r="AC490" s="36" t="str">
        <f t="shared" si="1936"/>
        <v>Check Mode of Proc</v>
      </c>
      <c r="AD490" s="36" t="str">
        <f t="shared" si="1936"/>
        <v>Check Mode of Proc</v>
      </c>
      <c r="AE490" s="36" t="str">
        <f t="shared" si="1936"/>
        <v>Check Mode of Proc</v>
      </c>
      <c r="AF490" s="49"/>
      <c r="AG490" s="121"/>
      <c r="AH490" s="12"/>
      <c r="AI490" s="56"/>
      <c r="AJ490" s="57"/>
      <c r="AK490" s="121"/>
      <c r="AL490" s="121"/>
      <c r="AM490" s="52"/>
      <c r="AN490" s="52"/>
      <c r="AO490" s="52"/>
      <c r="AP490" s="52"/>
      <c r="AQ490" s="52"/>
      <c r="AR490" s="52"/>
      <c r="AS490" s="52"/>
      <c r="AT490" s="52"/>
      <c r="AU490" s="52"/>
      <c r="AV490" s="122"/>
      <c r="AW490" s="122"/>
      <c r="AX490" s="122"/>
      <c r="AY490" s="122"/>
      <c r="AZ490" s="122"/>
      <c r="BA490" s="122"/>
      <c r="BB490" s="122"/>
      <c r="BC490" s="122"/>
    </row>
    <row r="491" spans="1:55" ht="47.25" customHeight="1">
      <c r="A491" s="10" t="str">
        <f>IF(C491=0,"  ",VLOOKUP(C491,CODES!$A$1:$B$143,2,FALSE))</f>
        <v/>
      </c>
      <c r="B491" s="119"/>
      <c r="C491" s="12"/>
      <c r="D491" s="16"/>
      <c r="E491" s="13" t="str">
        <f t="shared" ref="E491:H491" si="1937">IF($D491="Public Bidding","Date Required",IF($D491="Shopping","n/a",IF($D491="Small Value Procurement","n/a",IF($D491="Lease of Venue","n/a",IF($D491="Agency to Agency","n/a",IF($D491="Direct Contracting","n/a",IF($D491="Emergency Cases","n/a",IF($D491=""," ","Check Mode of Proc"))))))))</f>
        <v/>
      </c>
      <c r="F491" s="13" t="str">
        <f t="shared" si="1937"/>
        <v/>
      </c>
      <c r="G491" s="13" t="str">
        <f t="shared" si="1937"/>
        <v/>
      </c>
      <c r="H491" s="13" t="str">
        <f t="shared" si="1937"/>
        <v/>
      </c>
      <c r="I491" s="12" t="str">
        <f t="shared" ref="I491:J491" si="1938">IF($D491="Public Bidding","Date Required",IF($D491="Shopping","Date Required",IF($D491="Small Value Procurement","Date Required",IF($D491="Lease of Venue","Date Required",IF($D491="Agency to Agency","Date Required",IF($D491="Direct Contracting","Date Required",IF($D491="Emergency Cases","Date Required",IF($D491=""," ","Check Mode of Proc"))))))))</f>
        <v/>
      </c>
      <c r="J491" s="12" t="str">
        <f t="shared" si="1938"/>
        <v/>
      </c>
      <c r="K491" s="27" t="str">
        <f t="shared" si="1"/>
        <v/>
      </c>
      <c r="L491" s="12" t="str">
        <f t="shared" ref="L491:Q491" si="1939">IF($D491="Public Bidding","Date Required",IF($D491="Shopping","Date Required",IF($D491="Small Value Procurement","Date Required",IF($D491="Lease of Venue","Date Required",IF($D491="Agency to Agency","Date Required",IF($D491="Direct Contracting","Date Required",IF($D491="Emergency Cases","Date Required",IF($D491=""," ","Check Mode of Proc"))))))))</f>
        <v/>
      </c>
      <c r="M491" s="12" t="str">
        <f t="shared" si="1939"/>
        <v/>
      </c>
      <c r="N491" s="28" t="str">
        <f t="shared" si="1939"/>
        <v/>
      </c>
      <c r="O491" s="28" t="str">
        <f t="shared" si="1939"/>
        <v/>
      </c>
      <c r="P491" s="28" t="str">
        <f t="shared" si="1939"/>
        <v/>
      </c>
      <c r="Q491" s="28" t="str">
        <f t="shared" si="1939"/>
        <v/>
      </c>
      <c r="R491" s="36" t="s">
        <v>38</v>
      </c>
      <c r="S491" s="37">
        <f t="shared" si="1751"/>
        <v>0</v>
      </c>
      <c r="T491" s="41"/>
      <c r="U491" s="43"/>
      <c r="V491" s="37">
        <f t="shared" si="226"/>
        <v>0</v>
      </c>
      <c r="W491" s="41"/>
      <c r="X491" s="43"/>
      <c r="Y491" s="36" t="str">
        <f t="shared" ref="Y491:AE491" si="1940">IF($D491="Public Bidding","Date Required",IF($D491="Shopping","n/a",IF($D491="Small Value Procurement","n/a",IF($D491="Lease of Venue","n/a",IF($D491="Agency to Agency","n/a",IF($D491="Direct Contracting","n/a",IF($D491="Emergency Cases","n/a","Check Mode of Proc")))))))</f>
        <v>Check Mode of Proc</v>
      </c>
      <c r="Z491" s="36" t="str">
        <f t="shared" si="1940"/>
        <v>Check Mode of Proc</v>
      </c>
      <c r="AA491" s="36" t="str">
        <f t="shared" si="1940"/>
        <v>Check Mode of Proc</v>
      </c>
      <c r="AB491" s="36" t="str">
        <f t="shared" si="1940"/>
        <v>Check Mode of Proc</v>
      </c>
      <c r="AC491" s="36" t="str">
        <f t="shared" si="1940"/>
        <v>Check Mode of Proc</v>
      </c>
      <c r="AD491" s="36" t="str">
        <f t="shared" si="1940"/>
        <v>Check Mode of Proc</v>
      </c>
      <c r="AE491" s="36" t="str">
        <f t="shared" si="1940"/>
        <v>Check Mode of Proc</v>
      </c>
      <c r="AF491" s="49"/>
      <c r="AG491" s="121"/>
      <c r="AH491" s="12"/>
      <c r="AI491" s="56"/>
      <c r="AJ491" s="57"/>
      <c r="AK491" s="121"/>
      <c r="AL491" s="121"/>
      <c r="AM491" s="52"/>
      <c r="AN491" s="52"/>
      <c r="AO491" s="52"/>
      <c r="AP491" s="52"/>
      <c r="AQ491" s="52"/>
      <c r="AR491" s="52"/>
      <c r="AS491" s="52"/>
      <c r="AT491" s="52"/>
      <c r="AU491" s="52"/>
      <c r="AV491" s="122"/>
      <c r="AW491" s="122"/>
      <c r="AX491" s="122"/>
      <c r="AY491" s="122"/>
      <c r="AZ491" s="122"/>
      <c r="BA491" s="122"/>
      <c r="BB491" s="122"/>
      <c r="BC491" s="122"/>
    </row>
    <row r="492" spans="1:55" ht="47.25" customHeight="1">
      <c r="A492" s="10" t="str">
        <f>IF(C492=0,"  ",VLOOKUP(C492,CODES!$A$1:$B$143,2,FALSE))</f>
        <v/>
      </c>
      <c r="B492" s="119"/>
      <c r="C492" s="12"/>
      <c r="D492" s="16"/>
      <c r="E492" s="13" t="str">
        <f t="shared" ref="E492:H492" si="1941">IF($D492="Public Bidding","Date Required",IF($D492="Shopping","n/a",IF($D492="Small Value Procurement","n/a",IF($D492="Lease of Venue","n/a",IF($D492="Agency to Agency","n/a",IF($D492="Direct Contracting","n/a",IF($D492="Emergency Cases","n/a",IF($D492=""," ","Check Mode of Proc"))))))))</f>
        <v/>
      </c>
      <c r="F492" s="13" t="str">
        <f t="shared" si="1941"/>
        <v/>
      </c>
      <c r="G492" s="13" t="str">
        <f t="shared" si="1941"/>
        <v/>
      </c>
      <c r="H492" s="13" t="str">
        <f t="shared" si="1941"/>
        <v/>
      </c>
      <c r="I492" s="12" t="str">
        <f t="shared" ref="I492:J492" si="1942">IF($D492="Public Bidding","Date Required",IF($D492="Shopping","Date Required",IF($D492="Small Value Procurement","Date Required",IF($D492="Lease of Venue","Date Required",IF($D492="Agency to Agency","Date Required",IF($D492="Direct Contracting","Date Required",IF($D492="Emergency Cases","Date Required",IF($D492=""," ","Check Mode of Proc"))))))))</f>
        <v/>
      </c>
      <c r="J492" s="12" t="str">
        <f t="shared" si="1942"/>
        <v/>
      </c>
      <c r="K492" s="27" t="str">
        <f t="shared" si="1"/>
        <v/>
      </c>
      <c r="L492" s="12" t="str">
        <f t="shared" ref="L492:Q492" si="1943">IF($D492="Public Bidding","Date Required",IF($D492="Shopping","Date Required",IF($D492="Small Value Procurement","Date Required",IF($D492="Lease of Venue","Date Required",IF($D492="Agency to Agency","Date Required",IF($D492="Direct Contracting","Date Required",IF($D492="Emergency Cases","Date Required",IF($D492=""," ","Check Mode of Proc"))))))))</f>
        <v/>
      </c>
      <c r="M492" s="12" t="str">
        <f t="shared" si="1943"/>
        <v/>
      </c>
      <c r="N492" s="28" t="str">
        <f t="shared" si="1943"/>
        <v/>
      </c>
      <c r="O492" s="28" t="str">
        <f t="shared" si="1943"/>
        <v/>
      </c>
      <c r="P492" s="28" t="str">
        <f t="shared" si="1943"/>
        <v/>
      </c>
      <c r="Q492" s="28" t="str">
        <f t="shared" si="1943"/>
        <v/>
      </c>
      <c r="R492" s="36" t="s">
        <v>38</v>
      </c>
      <c r="S492" s="37">
        <f t="shared" si="1751"/>
        <v>0</v>
      </c>
      <c r="T492" s="41"/>
      <c r="U492" s="43"/>
      <c r="V492" s="37">
        <f t="shared" si="226"/>
        <v>0</v>
      </c>
      <c r="W492" s="41"/>
      <c r="X492" s="43"/>
      <c r="Y492" s="36" t="str">
        <f t="shared" ref="Y492:AE492" si="1944">IF($D492="Public Bidding","Date Required",IF($D492="Shopping","n/a",IF($D492="Small Value Procurement","n/a",IF($D492="Lease of Venue","n/a",IF($D492="Agency to Agency","n/a",IF($D492="Direct Contracting","n/a",IF($D492="Emergency Cases","n/a","Check Mode of Proc")))))))</f>
        <v>Check Mode of Proc</v>
      </c>
      <c r="Z492" s="36" t="str">
        <f t="shared" si="1944"/>
        <v>Check Mode of Proc</v>
      </c>
      <c r="AA492" s="36" t="str">
        <f t="shared" si="1944"/>
        <v>Check Mode of Proc</v>
      </c>
      <c r="AB492" s="36" t="str">
        <f t="shared" si="1944"/>
        <v>Check Mode of Proc</v>
      </c>
      <c r="AC492" s="36" t="str">
        <f t="shared" si="1944"/>
        <v>Check Mode of Proc</v>
      </c>
      <c r="AD492" s="36" t="str">
        <f t="shared" si="1944"/>
        <v>Check Mode of Proc</v>
      </c>
      <c r="AE492" s="36" t="str">
        <f t="shared" si="1944"/>
        <v>Check Mode of Proc</v>
      </c>
      <c r="AF492" s="49"/>
      <c r="AG492" s="121"/>
      <c r="AH492" s="12"/>
      <c r="AI492" s="56"/>
      <c r="AJ492" s="57"/>
      <c r="AK492" s="121"/>
      <c r="AL492" s="121"/>
      <c r="AM492" s="52"/>
      <c r="AN492" s="52"/>
      <c r="AO492" s="52"/>
      <c r="AP492" s="52"/>
      <c r="AQ492" s="52"/>
      <c r="AR492" s="52"/>
      <c r="AS492" s="52"/>
      <c r="AT492" s="52"/>
      <c r="AU492" s="52"/>
      <c r="AV492" s="122"/>
      <c r="AW492" s="122"/>
      <c r="AX492" s="122"/>
      <c r="AY492" s="122"/>
      <c r="AZ492" s="122"/>
      <c r="BA492" s="122"/>
      <c r="BB492" s="122"/>
      <c r="BC492" s="122"/>
    </row>
    <row r="493" spans="1:55" ht="47.25" customHeight="1">
      <c r="A493" s="10" t="str">
        <f>IF(C493=0,"  ",VLOOKUP(C493,CODES!$A$1:$B$143,2,FALSE))</f>
        <v/>
      </c>
      <c r="B493" s="119"/>
      <c r="C493" s="12"/>
      <c r="D493" s="16"/>
      <c r="E493" s="13" t="str">
        <f t="shared" ref="E493:H493" si="1945">IF($D493="Public Bidding","Date Required",IF($D493="Shopping","n/a",IF($D493="Small Value Procurement","n/a",IF($D493="Lease of Venue","n/a",IF($D493="Agency to Agency","n/a",IF($D493="Direct Contracting","n/a",IF($D493="Emergency Cases","n/a",IF($D493=""," ","Check Mode of Proc"))))))))</f>
        <v/>
      </c>
      <c r="F493" s="13" t="str">
        <f t="shared" si="1945"/>
        <v/>
      </c>
      <c r="G493" s="13" t="str">
        <f t="shared" si="1945"/>
        <v/>
      </c>
      <c r="H493" s="13" t="str">
        <f t="shared" si="1945"/>
        <v/>
      </c>
      <c r="I493" s="12" t="str">
        <f t="shared" ref="I493:J493" si="1946">IF($D493="Public Bidding","Date Required",IF($D493="Shopping","Date Required",IF($D493="Small Value Procurement","Date Required",IF($D493="Lease of Venue","Date Required",IF($D493="Agency to Agency","Date Required",IF($D493="Direct Contracting","Date Required",IF($D493="Emergency Cases","Date Required",IF($D493=""," ","Check Mode of Proc"))))))))</f>
        <v/>
      </c>
      <c r="J493" s="12" t="str">
        <f t="shared" si="1946"/>
        <v/>
      </c>
      <c r="K493" s="27" t="str">
        <f t="shared" si="1"/>
        <v/>
      </c>
      <c r="L493" s="12" t="str">
        <f t="shared" ref="L493:Q493" si="1947">IF($D493="Public Bidding","Date Required",IF($D493="Shopping","Date Required",IF($D493="Small Value Procurement","Date Required",IF($D493="Lease of Venue","Date Required",IF($D493="Agency to Agency","Date Required",IF($D493="Direct Contracting","Date Required",IF($D493="Emergency Cases","Date Required",IF($D493=""," ","Check Mode of Proc"))))))))</f>
        <v/>
      </c>
      <c r="M493" s="12" t="str">
        <f t="shared" si="1947"/>
        <v/>
      </c>
      <c r="N493" s="28" t="str">
        <f t="shared" si="1947"/>
        <v/>
      </c>
      <c r="O493" s="28" t="str">
        <f t="shared" si="1947"/>
        <v/>
      </c>
      <c r="P493" s="28" t="str">
        <f t="shared" si="1947"/>
        <v/>
      </c>
      <c r="Q493" s="28" t="str">
        <f t="shared" si="1947"/>
        <v/>
      </c>
      <c r="R493" s="36" t="s">
        <v>38</v>
      </c>
      <c r="S493" s="37">
        <f t="shared" si="1751"/>
        <v>0</v>
      </c>
      <c r="T493" s="41"/>
      <c r="U493" s="43"/>
      <c r="V493" s="37">
        <f t="shared" si="226"/>
        <v>0</v>
      </c>
      <c r="W493" s="41"/>
      <c r="X493" s="43"/>
      <c r="Y493" s="36" t="str">
        <f t="shared" ref="Y493:AE493" si="1948">IF($D493="Public Bidding","Date Required",IF($D493="Shopping","n/a",IF($D493="Small Value Procurement","n/a",IF($D493="Lease of Venue","n/a",IF($D493="Agency to Agency","n/a",IF($D493="Direct Contracting","n/a",IF($D493="Emergency Cases","n/a","Check Mode of Proc")))))))</f>
        <v>Check Mode of Proc</v>
      </c>
      <c r="Z493" s="36" t="str">
        <f t="shared" si="1948"/>
        <v>Check Mode of Proc</v>
      </c>
      <c r="AA493" s="36" t="str">
        <f t="shared" si="1948"/>
        <v>Check Mode of Proc</v>
      </c>
      <c r="AB493" s="36" t="str">
        <f t="shared" si="1948"/>
        <v>Check Mode of Proc</v>
      </c>
      <c r="AC493" s="36" t="str">
        <f t="shared" si="1948"/>
        <v>Check Mode of Proc</v>
      </c>
      <c r="AD493" s="36" t="str">
        <f t="shared" si="1948"/>
        <v>Check Mode of Proc</v>
      </c>
      <c r="AE493" s="36" t="str">
        <f t="shared" si="1948"/>
        <v>Check Mode of Proc</v>
      </c>
      <c r="AF493" s="49"/>
      <c r="AG493" s="121"/>
      <c r="AH493" s="12"/>
      <c r="AI493" s="56"/>
      <c r="AJ493" s="57"/>
      <c r="AK493" s="121"/>
      <c r="AL493" s="121"/>
      <c r="AM493" s="52"/>
      <c r="AN493" s="52"/>
      <c r="AO493" s="52"/>
      <c r="AP493" s="52"/>
      <c r="AQ493" s="52"/>
      <c r="AR493" s="52"/>
      <c r="AS493" s="52"/>
      <c r="AT493" s="52"/>
      <c r="AU493" s="52"/>
      <c r="AV493" s="122"/>
      <c r="AW493" s="122"/>
      <c r="AX493" s="122"/>
      <c r="AY493" s="122"/>
      <c r="AZ493" s="122"/>
      <c r="BA493" s="122"/>
      <c r="BB493" s="122"/>
      <c r="BC493" s="122"/>
    </row>
    <row r="494" spans="1:55" ht="47.25" customHeight="1">
      <c r="A494" s="10" t="str">
        <f>IF(C494=0,"  ",VLOOKUP(C494,CODES!$A$1:$B$143,2,FALSE))</f>
        <v/>
      </c>
      <c r="B494" s="120"/>
      <c r="C494" s="12"/>
      <c r="D494" s="16"/>
      <c r="E494" s="13" t="str">
        <f t="shared" ref="E494:H494" si="1949">IF($D494="Public Bidding","Date Required",IF($D494="Shopping","n/a",IF($D494="Small Value Procurement","n/a",IF($D494="Lease of Venue","n/a",IF($D494="Agency to Agency","n/a",IF($D494="Direct Contracting","n/a",IF($D494="Emergency Cases","n/a",IF($D494=""," ","Check Mode of Proc"))))))))</f>
        <v/>
      </c>
      <c r="F494" s="13" t="str">
        <f t="shared" si="1949"/>
        <v/>
      </c>
      <c r="G494" s="13" t="str">
        <f t="shared" si="1949"/>
        <v/>
      </c>
      <c r="H494" s="13" t="str">
        <f t="shared" si="1949"/>
        <v/>
      </c>
      <c r="I494" s="12" t="str">
        <f t="shared" ref="I494:J494" si="1950">IF($D494="Public Bidding","Date Required",IF($D494="Shopping","Date Required",IF($D494="Small Value Procurement","Date Required",IF($D494="Lease of Venue","Date Required",IF($D494="Agency to Agency","Date Required",IF($D494="Direct Contracting","Date Required",IF($D494="Emergency Cases","Date Required",IF($D494=""," ","Check Mode of Proc"))))))))</f>
        <v/>
      </c>
      <c r="J494" s="12" t="str">
        <f t="shared" si="1950"/>
        <v/>
      </c>
      <c r="K494" s="27" t="str">
        <f t="shared" si="1"/>
        <v/>
      </c>
      <c r="L494" s="12" t="str">
        <f t="shared" ref="L494:Q494" si="1951">IF($D494="Public Bidding","Date Required",IF($D494="Shopping","Date Required",IF($D494="Small Value Procurement","Date Required",IF($D494="Lease of Venue","Date Required",IF($D494="Agency to Agency","Date Required",IF($D494="Direct Contracting","Date Required",IF($D494="Emergency Cases","Date Required",IF($D494=""," ","Check Mode of Proc"))))))))</f>
        <v/>
      </c>
      <c r="M494" s="12" t="str">
        <f t="shared" si="1951"/>
        <v/>
      </c>
      <c r="N494" s="28" t="str">
        <f t="shared" si="1951"/>
        <v/>
      </c>
      <c r="O494" s="28" t="str">
        <f t="shared" si="1951"/>
        <v/>
      </c>
      <c r="P494" s="28" t="str">
        <f t="shared" si="1951"/>
        <v/>
      </c>
      <c r="Q494" s="28" t="str">
        <f t="shared" si="1951"/>
        <v/>
      </c>
      <c r="R494" s="36" t="s">
        <v>38</v>
      </c>
      <c r="S494" s="37">
        <f t="shared" si="1751"/>
        <v>0</v>
      </c>
      <c r="T494" s="41"/>
      <c r="U494" s="43"/>
      <c r="V494" s="37">
        <f t="shared" si="226"/>
        <v>0</v>
      </c>
      <c r="W494" s="41"/>
      <c r="X494" s="43"/>
      <c r="Y494" s="36" t="str">
        <f t="shared" ref="Y494:AE494" si="1952">IF($D494="Public Bidding","Date Required",IF($D494="Shopping","n/a",IF($D494="Small Value Procurement","n/a",IF($D494="Lease of Venue","n/a",IF($D494="Agency to Agency","n/a",IF($D494="Direct Contracting","n/a",IF($D494="Emergency Cases","n/a","Check Mode of Proc")))))))</f>
        <v>Check Mode of Proc</v>
      </c>
      <c r="Z494" s="36" t="str">
        <f t="shared" si="1952"/>
        <v>Check Mode of Proc</v>
      </c>
      <c r="AA494" s="36" t="str">
        <f t="shared" si="1952"/>
        <v>Check Mode of Proc</v>
      </c>
      <c r="AB494" s="36" t="str">
        <f t="shared" si="1952"/>
        <v>Check Mode of Proc</v>
      </c>
      <c r="AC494" s="36" t="str">
        <f t="shared" si="1952"/>
        <v>Check Mode of Proc</v>
      </c>
      <c r="AD494" s="36" t="str">
        <f t="shared" si="1952"/>
        <v>Check Mode of Proc</v>
      </c>
      <c r="AE494" s="36" t="str">
        <f t="shared" si="1952"/>
        <v>Check Mode of Proc</v>
      </c>
      <c r="AF494" s="49"/>
      <c r="AG494" s="121"/>
      <c r="AH494" s="12"/>
      <c r="AI494" s="56"/>
      <c r="AJ494" s="57"/>
      <c r="AK494" s="121"/>
      <c r="AL494" s="121"/>
      <c r="AM494" s="52"/>
      <c r="AN494" s="52"/>
      <c r="AO494" s="52"/>
      <c r="AP494" s="52"/>
      <c r="AQ494" s="52"/>
      <c r="AR494" s="52"/>
      <c r="AS494" s="52"/>
      <c r="AT494" s="52"/>
      <c r="AU494" s="52"/>
      <c r="AV494" s="122"/>
      <c r="AW494" s="122"/>
      <c r="AX494" s="122"/>
      <c r="AY494" s="122"/>
      <c r="AZ494" s="122"/>
      <c r="BA494" s="122"/>
      <c r="BB494" s="122"/>
      <c r="BC494" s="122"/>
    </row>
    <row r="495" spans="1:55" ht="47.25" customHeight="1">
      <c r="A495" s="10" t="str">
        <f>IF(C495=0,"  ",VLOOKUP(C495,CODES!$A$1:$B$143,2,FALSE))</f>
        <v/>
      </c>
      <c r="B495" s="117"/>
      <c r="C495" s="12"/>
      <c r="D495" s="16"/>
      <c r="E495" s="13" t="str">
        <f t="shared" ref="E495:H495" si="1953">IF($D495="Public Bidding","Date Required",IF($D495="Shopping","n/a",IF($D495="Small Value Procurement","n/a",IF($D495="Lease of Venue","n/a",IF($D495="Agency to Agency","n/a",IF($D495="Direct Contracting","n/a",IF($D495="Emergency Cases","n/a",IF($D495=""," ","Check Mode of Proc"))))))))</f>
        <v/>
      </c>
      <c r="F495" s="13" t="str">
        <f t="shared" si="1953"/>
        <v/>
      </c>
      <c r="G495" s="13" t="str">
        <f t="shared" si="1953"/>
        <v/>
      </c>
      <c r="H495" s="13" t="str">
        <f t="shared" si="1953"/>
        <v/>
      </c>
      <c r="I495" s="12" t="str">
        <f t="shared" ref="I495:J495" si="1954">IF($D495="Public Bidding","Date Required",IF($D495="Shopping","Date Required",IF($D495="Small Value Procurement","Date Required",IF($D495="Lease of Venue","Date Required",IF($D495="Agency to Agency","Date Required",IF($D495="Direct Contracting","Date Required",IF($D495="Emergency Cases","Date Required",IF($D495=""," ","Check Mode of Proc"))))))))</f>
        <v/>
      </c>
      <c r="J495" s="12" t="str">
        <f t="shared" si="1954"/>
        <v/>
      </c>
      <c r="K495" s="27" t="str">
        <f t="shared" si="1"/>
        <v/>
      </c>
      <c r="L495" s="12" t="str">
        <f t="shared" ref="L495:Q495" si="1955">IF($D495="Public Bidding","Date Required",IF($D495="Shopping","Date Required",IF($D495="Small Value Procurement","Date Required",IF($D495="Lease of Venue","Date Required",IF($D495="Agency to Agency","Date Required",IF($D495="Direct Contracting","Date Required",IF($D495="Emergency Cases","Date Required",IF($D495=""," ","Check Mode of Proc"))))))))</f>
        <v/>
      </c>
      <c r="M495" s="12" t="str">
        <f t="shared" si="1955"/>
        <v/>
      </c>
      <c r="N495" s="28" t="str">
        <f t="shared" si="1955"/>
        <v/>
      </c>
      <c r="O495" s="28" t="str">
        <f t="shared" si="1955"/>
        <v/>
      </c>
      <c r="P495" s="28" t="str">
        <f t="shared" si="1955"/>
        <v/>
      </c>
      <c r="Q495" s="28" t="str">
        <f t="shared" si="1955"/>
        <v/>
      </c>
      <c r="R495" s="36" t="s">
        <v>38</v>
      </c>
      <c r="S495" s="37">
        <f t="shared" si="1751"/>
        <v>0</v>
      </c>
      <c r="T495" s="41"/>
      <c r="U495" s="43"/>
      <c r="V495" s="37">
        <f t="shared" si="226"/>
        <v>0</v>
      </c>
      <c r="W495" s="41"/>
      <c r="X495" s="43"/>
      <c r="Y495" s="36" t="str">
        <f t="shared" ref="Y495:AE495" si="1956">IF($D495="Public Bidding","Date Required",IF($D495="Shopping","n/a",IF($D495="Small Value Procurement","n/a",IF($D495="Lease of Venue","n/a",IF($D495="Agency to Agency","n/a",IF($D495="Direct Contracting","n/a",IF($D495="Emergency Cases","n/a","Check Mode of Proc")))))))</f>
        <v>Check Mode of Proc</v>
      </c>
      <c r="Z495" s="36" t="str">
        <f t="shared" si="1956"/>
        <v>Check Mode of Proc</v>
      </c>
      <c r="AA495" s="36" t="str">
        <f t="shared" si="1956"/>
        <v>Check Mode of Proc</v>
      </c>
      <c r="AB495" s="36" t="str">
        <f t="shared" si="1956"/>
        <v>Check Mode of Proc</v>
      </c>
      <c r="AC495" s="36" t="str">
        <f t="shared" si="1956"/>
        <v>Check Mode of Proc</v>
      </c>
      <c r="AD495" s="36" t="str">
        <f t="shared" si="1956"/>
        <v>Check Mode of Proc</v>
      </c>
      <c r="AE495" s="36" t="str">
        <f t="shared" si="1956"/>
        <v>Check Mode of Proc</v>
      </c>
      <c r="AF495" s="49"/>
      <c r="AG495" s="121"/>
      <c r="AH495" s="12"/>
      <c r="AI495" s="56"/>
      <c r="AJ495" s="57"/>
      <c r="AK495" s="121"/>
      <c r="AL495" s="121"/>
      <c r="AM495" s="52"/>
      <c r="AN495" s="52"/>
      <c r="AO495" s="52"/>
      <c r="AP495" s="52"/>
      <c r="AQ495" s="52"/>
      <c r="AR495" s="52"/>
      <c r="AS495" s="52"/>
      <c r="AT495" s="52"/>
      <c r="AU495" s="52"/>
      <c r="AV495" s="122"/>
      <c r="AW495" s="122"/>
      <c r="AX495" s="122"/>
      <c r="AY495" s="122"/>
      <c r="AZ495" s="122"/>
      <c r="BA495" s="122"/>
      <c r="BB495" s="122"/>
      <c r="BC495" s="122"/>
    </row>
    <row r="496" spans="1:55" ht="47.25" customHeight="1">
      <c r="A496" s="10" t="str">
        <f>IF(C496=0,"  ",VLOOKUP(C496,CODES!$A$1:$B$143,2,FALSE))</f>
        <v/>
      </c>
      <c r="B496" s="117"/>
      <c r="C496" s="12"/>
      <c r="D496" s="16"/>
      <c r="E496" s="13" t="str">
        <f t="shared" ref="E496:H496" si="1957">IF($D496="Public Bidding","Date Required",IF($D496="Shopping","n/a",IF($D496="Small Value Procurement","n/a",IF($D496="Lease of Venue","n/a",IF($D496="Agency to Agency","n/a",IF($D496="Direct Contracting","n/a",IF($D496="Emergency Cases","n/a",IF($D496=""," ","Check Mode of Proc"))))))))</f>
        <v/>
      </c>
      <c r="F496" s="13" t="str">
        <f t="shared" si="1957"/>
        <v/>
      </c>
      <c r="G496" s="13" t="str">
        <f t="shared" si="1957"/>
        <v/>
      </c>
      <c r="H496" s="13" t="str">
        <f t="shared" si="1957"/>
        <v/>
      </c>
      <c r="I496" s="12" t="str">
        <f t="shared" ref="I496:J496" si="1958">IF($D496="Public Bidding","Date Required",IF($D496="Shopping","Date Required",IF($D496="Small Value Procurement","Date Required",IF($D496="Lease of Venue","Date Required",IF($D496="Agency to Agency","Date Required",IF($D496="Direct Contracting","Date Required",IF($D496="Emergency Cases","Date Required",IF($D496=""," ","Check Mode of Proc"))))))))</f>
        <v/>
      </c>
      <c r="J496" s="12" t="str">
        <f t="shared" si="1958"/>
        <v/>
      </c>
      <c r="K496" s="27" t="str">
        <f t="shared" si="1"/>
        <v/>
      </c>
      <c r="L496" s="12" t="str">
        <f t="shared" ref="L496:Q496" si="1959">IF($D496="Public Bidding","Date Required",IF($D496="Shopping","Date Required",IF($D496="Small Value Procurement","Date Required",IF($D496="Lease of Venue","Date Required",IF($D496="Agency to Agency","Date Required",IF($D496="Direct Contracting","Date Required",IF($D496="Emergency Cases","Date Required",IF($D496=""," ","Check Mode of Proc"))))))))</f>
        <v/>
      </c>
      <c r="M496" s="12" t="str">
        <f t="shared" si="1959"/>
        <v/>
      </c>
      <c r="N496" s="28" t="str">
        <f t="shared" si="1959"/>
        <v/>
      </c>
      <c r="O496" s="28" t="str">
        <f t="shared" si="1959"/>
        <v/>
      </c>
      <c r="P496" s="28" t="str">
        <f t="shared" si="1959"/>
        <v/>
      </c>
      <c r="Q496" s="28" t="str">
        <f t="shared" si="1959"/>
        <v/>
      </c>
      <c r="R496" s="36" t="s">
        <v>38</v>
      </c>
      <c r="S496" s="37">
        <f t="shared" si="1751"/>
        <v>0</v>
      </c>
      <c r="T496" s="41"/>
      <c r="U496" s="43"/>
      <c r="V496" s="37">
        <f t="shared" si="226"/>
        <v>0</v>
      </c>
      <c r="W496" s="41"/>
      <c r="X496" s="43"/>
      <c r="Y496" s="36" t="str">
        <f t="shared" ref="Y496:AE496" si="1960">IF($D496="Public Bidding","Date Required",IF($D496="Shopping","n/a",IF($D496="Small Value Procurement","n/a",IF($D496="Lease of Venue","n/a",IF($D496="Agency to Agency","n/a",IF($D496="Direct Contracting","n/a",IF($D496="Emergency Cases","n/a","Check Mode of Proc")))))))</f>
        <v>Check Mode of Proc</v>
      </c>
      <c r="Z496" s="36" t="str">
        <f t="shared" si="1960"/>
        <v>Check Mode of Proc</v>
      </c>
      <c r="AA496" s="36" t="str">
        <f t="shared" si="1960"/>
        <v>Check Mode of Proc</v>
      </c>
      <c r="AB496" s="36" t="str">
        <f t="shared" si="1960"/>
        <v>Check Mode of Proc</v>
      </c>
      <c r="AC496" s="36" t="str">
        <f t="shared" si="1960"/>
        <v>Check Mode of Proc</v>
      </c>
      <c r="AD496" s="36" t="str">
        <f t="shared" si="1960"/>
        <v>Check Mode of Proc</v>
      </c>
      <c r="AE496" s="36" t="str">
        <f t="shared" si="1960"/>
        <v>Check Mode of Proc</v>
      </c>
      <c r="AF496" s="49"/>
      <c r="AG496" s="121"/>
      <c r="AH496" s="12"/>
      <c r="AI496" s="59"/>
      <c r="AJ496" s="57"/>
      <c r="AK496" s="121"/>
      <c r="AL496" s="121"/>
      <c r="AM496" s="52"/>
      <c r="AN496" s="52"/>
      <c r="AO496" s="52"/>
      <c r="AP496" s="52"/>
      <c r="AQ496" s="52"/>
      <c r="AR496" s="52"/>
      <c r="AS496" s="52"/>
      <c r="AT496" s="52"/>
      <c r="AU496" s="52"/>
      <c r="AV496" s="122"/>
      <c r="AW496" s="122"/>
      <c r="AX496" s="122"/>
      <c r="AY496" s="122"/>
      <c r="AZ496" s="122"/>
      <c r="BA496" s="122"/>
      <c r="BB496" s="122"/>
      <c r="BC496" s="122"/>
    </row>
    <row r="497" spans="1:55" ht="47.25" customHeight="1">
      <c r="A497" s="10" t="str">
        <f>IF(C497=0,"  ",VLOOKUP(C497,CODES!$A$1:$B$143,2,FALSE))</f>
        <v/>
      </c>
      <c r="B497" s="119"/>
      <c r="C497" s="12"/>
      <c r="D497" s="16"/>
      <c r="E497" s="13" t="str">
        <f t="shared" ref="E497:H497" si="1961">IF($D497="Public Bidding","Date Required",IF($D497="Shopping","n/a",IF($D497="Small Value Procurement","n/a",IF($D497="Lease of Venue","n/a",IF($D497="Agency to Agency","n/a",IF($D497="Direct Contracting","n/a",IF($D497="Emergency Cases","n/a",IF($D497=""," ","Check Mode of Proc"))))))))</f>
        <v/>
      </c>
      <c r="F497" s="13" t="str">
        <f t="shared" si="1961"/>
        <v/>
      </c>
      <c r="G497" s="13" t="str">
        <f t="shared" si="1961"/>
        <v/>
      </c>
      <c r="H497" s="13" t="str">
        <f t="shared" si="1961"/>
        <v/>
      </c>
      <c r="I497" s="12" t="str">
        <f t="shared" ref="I497:J497" si="1962">IF($D497="Public Bidding","Date Required",IF($D497="Shopping","Date Required",IF($D497="Small Value Procurement","Date Required",IF($D497="Lease of Venue","Date Required",IF($D497="Agency to Agency","Date Required",IF($D497="Direct Contracting","Date Required",IF($D497="Emergency Cases","Date Required",IF($D497=""," ","Check Mode of Proc"))))))))</f>
        <v/>
      </c>
      <c r="J497" s="12" t="str">
        <f t="shared" si="1962"/>
        <v/>
      </c>
      <c r="K497" s="27" t="str">
        <f t="shared" si="1"/>
        <v/>
      </c>
      <c r="L497" s="12" t="str">
        <f t="shared" ref="L497:Q497" si="1963">IF($D497="Public Bidding","Date Required",IF($D497="Shopping","Date Required",IF($D497="Small Value Procurement","Date Required",IF($D497="Lease of Venue","Date Required",IF($D497="Agency to Agency","Date Required",IF($D497="Direct Contracting","Date Required",IF($D497="Emergency Cases","Date Required",IF($D497=""," ","Check Mode of Proc"))))))))</f>
        <v/>
      </c>
      <c r="M497" s="12" t="str">
        <f t="shared" si="1963"/>
        <v/>
      </c>
      <c r="N497" s="28" t="str">
        <f t="shared" si="1963"/>
        <v/>
      </c>
      <c r="O497" s="28" t="str">
        <f t="shared" si="1963"/>
        <v/>
      </c>
      <c r="P497" s="28" t="str">
        <f t="shared" si="1963"/>
        <v/>
      </c>
      <c r="Q497" s="28" t="str">
        <f t="shared" si="1963"/>
        <v/>
      </c>
      <c r="R497" s="36" t="s">
        <v>38</v>
      </c>
      <c r="S497" s="37">
        <f t="shared" si="1751"/>
        <v>0</v>
      </c>
      <c r="T497" s="41"/>
      <c r="U497" s="43"/>
      <c r="V497" s="37">
        <f t="shared" si="226"/>
        <v>0</v>
      </c>
      <c r="W497" s="41"/>
      <c r="X497" s="43"/>
      <c r="Y497" s="36" t="str">
        <f t="shared" ref="Y497:AE497" si="1964">IF($D497="Public Bidding","Date Required",IF($D497="Shopping","n/a",IF($D497="Small Value Procurement","n/a",IF($D497="Lease of Venue","n/a",IF($D497="Agency to Agency","n/a",IF($D497="Direct Contracting","n/a",IF($D497="Emergency Cases","n/a","Check Mode of Proc")))))))</f>
        <v>Check Mode of Proc</v>
      </c>
      <c r="Z497" s="36" t="str">
        <f t="shared" si="1964"/>
        <v>Check Mode of Proc</v>
      </c>
      <c r="AA497" s="36" t="str">
        <f t="shared" si="1964"/>
        <v>Check Mode of Proc</v>
      </c>
      <c r="AB497" s="36" t="str">
        <f t="shared" si="1964"/>
        <v>Check Mode of Proc</v>
      </c>
      <c r="AC497" s="36" t="str">
        <f t="shared" si="1964"/>
        <v>Check Mode of Proc</v>
      </c>
      <c r="AD497" s="36" t="str">
        <f t="shared" si="1964"/>
        <v>Check Mode of Proc</v>
      </c>
      <c r="AE497" s="36" t="str">
        <f t="shared" si="1964"/>
        <v>Check Mode of Proc</v>
      </c>
      <c r="AF497" s="49"/>
      <c r="AG497" s="121"/>
      <c r="AH497" s="12"/>
      <c r="AI497" s="56"/>
      <c r="AJ497" s="57"/>
      <c r="AK497" s="121"/>
      <c r="AL497" s="121"/>
      <c r="AM497" s="52"/>
      <c r="AN497" s="52"/>
      <c r="AO497" s="52"/>
      <c r="AP497" s="52"/>
      <c r="AQ497" s="52"/>
      <c r="AR497" s="52"/>
      <c r="AS497" s="52"/>
      <c r="AT497" s="52"/>
      <c r="AU497" s="52"/>
      <c r="AV497" s="122"/>
      <c r="AW497" s="122"/>
      <c r="AX497" s="122"/>
      <c r="AY497" s="122"/>
      <c r="AZ497" s="122"/>
      <c r="BA497" s="122"/>
      <c r="BB497" s="122"/>
      <c r="BC497" s="122"/>
    </row>
    <row r="498" spans="1:55" ht="47.25" customHeight="1">
      <c r="A498" s="10" t="str">
        <f>IF(C498=0,"  ",VLOOKUP(C498,CODES!$A$1:$B$143,2,FALSE))</f>
        <v/>
      </c>
      <c r="B498" s="116"/>
      <c r="C498" s="12"/>
      <c r="D498" s="16"/>
      <c r="E498" s="13" t="str">
        <f t="shared" ref="E498:H498" si="1965">IF($D498="Public Bidding","Date Required",IF($D498="Shopping","n/a",IF($D498="Small Value Procurement","n/a",IF($D498="Lease of Venue","n/a",IF($D498="Agency to Agency","n/a",IF($D498="Direct Contracting","n/a",IF($D498="Emergency Cases","n/a",IF($D498=""," ","Check Mode of Proc"))))))))</f>
        <v/>
      </c>
      <c r="F498" s="13" t="str">
        <f t="shared" si="1965"/>
        <v/>
      </c>
      <c r="G498" s="13" t="str">
        <f t="shared" si="1965"/>
        <v/>
      </c>
      <c r="H498" s="13" t="str">
        <f t="shared" si="1965"/>
        <v/>
      </c>
      <c r="I498" s="12" t="str">
        <f t="shared" ref="I498:J498" si="1966">IF($D498="Public Bidding","Date Required",IF($D498="Shopping","Date Required",IF($D498="Small Value Procurement","Date Required",IF($D498="Lease of Venue","Date Required",IF($D498="Agency to Agency","Date Required",IF($D498="Direct Contracting","Date Required",IF($D498="Emergency Cases","Date Required",IF($D498=""," ","Check Mode of Proc"))))))))</f>
        <v/>
      </c>
      <c r="J498" s="12" t="str">
        <f t="shared" si="1966"/>
        <v/>
      </c>
      <c r="K498" s="27" t="str">
        <f t="shared" si="1"/>
        <v/>
      </c>
      <c r="L498" s="12" t="str">
        <f t="shared" ref="L498:Q498" si="1967">IF($D498="Public Bidding","Date Required",IF($D498="Shopping","Date Required",IF($D498="Small Value Procurement","Date Required",IF($D498="Lease of Venue","Date Required",IF($D498="Agency to Agency","Date Required",IF($D498="Direct Contracting","Date Required",IF($D498="Emergency Cases","Date Required",IF($D498=""," ","Check Mode of Proc"))))))))</f>
        <v/>
      </c>
      <c r="M498" s="12" t="str">
        <f t="shared" si="1967"/>
        <v/>
      </c>
      <c r="N498" s="28" t="str">
        <f t="shared" si="1967"/>
        <v/>
      </c>
      <c r="O498" s="28" t="str">
        <f t="shared" si="1967"/>
        <v/>
      </c>
      <c r="P498" s="28" t="str">
        <f t="shared" si="1967"/>
        <v/>
      </c>
      <c r="Q498" s="28" t="str">
        <f t="shared" si="1967"/>
        <v/>
      </c>
      <c r="R498" s="36" t="s">
        <v>38</v>
      </c>
      <c r="S498" s="37">
        <f t="shared" si="1751"/>
        <v>0</v>
      </c>
      <c r="T498" s="41"/>
      <c r="U498" s="43"/>
      <c r="V498" s="37">
        <f t="shared" si="226"/>
        <v>0</v>
      </c>
      <c r="W498" s="41"/>
      <c r="X498" s="43"/>
      <c r="Y498" s="36" t="str">
        <f t="shared" ref="Y498:AE498" si="1968">IF($D498="Public Bidding","Date Required",IF($D498="Shopping","n/a",IF($D498="Small Value Procurement","n/a",IF($D498="Lease of Venue","n/a",IF($D498="Agency to Agency","n/a",IF($D498="Direct Contracting","n/a",IF($D498="Emergency Cases","n/a","Check Mode of Proc")))))))</f>
        <v>Check Mode of Proc</v>
      </c>
      <c r="Z498" s="36" t="str">
        <f t="shared" si="1968"/>
        <v>Check Mode of Proc</v>
      </c>
      <c r="AA498" s="36" t="str">
        <f t="shared" si="1968"/>
        <v>Check Mode of Proc</v>
      </c>
      <c r="AB498" s="36" t="str">
        <f t="shared" si="1968"/>
        <v>Check Mode of Proc</v>
      </c>
      <c r="AC498" s="36" t="str">
        <f t="shared" si="1968"/>
        <v>Check Mode of Proc</v>
      </c>
      <c r="AD498" s="36" t="str">
        <f t="shared" si="1968"/>
        <v>Check Mode of Proc</v>
      </c>
      <c r="AE498" s="36" t="str">
        <f t="shared" si="1968"/>
        <v>Check Mode of Proc</v>
      </c>
      <c r="AF498" s="49"/>
      <c r="AG498" s="121"/>
      <c r="AH498" s="12"/>
      <c r="AI498" s="56"/>
      <c r="AJ498" s="57"/>
      <c r="AK498" s="121"/>
      <c r="AL498" s="121"/>
      <c r="AM498" s="52"/>
      <c r="AN498" s="52"/>
      <c r="AO498" s="52"/>
      <c r="AP498" s="52"/>
      <c r="AQ498" s="52"/>
      <c r="AR498" s="52"/>
      <c r="AS498" s="52"/>
      <c r="AT498" s="52"/>
      <c r="AU498" s="52"/>
      <c r="AV498" s="122"/>
      <c r="AW498" s="122"/>
      <c r="AX498" s="122"/>
      <c r="AY498" s="122"/>
      <c r="AZ498" s="122"/>
      <c r="BA498" s="122"/>
      <c r="BB498" s="122"/>
      <c r="BC498" s="122"/>
    </row>
    <row r="499" spans="1:55" ht="47.25" customHeight="1">
      <c r="A499" s="10" t="str">
        <f>IF(C499=0,"  ",VLOOKUP(C499,CODES!$A$1:$B$143,2,FALSE))</f>
        <v/>
      </c>
      <c r="B499" s="116"/>
      <c r="C499" s="12"/>
      <c r="D499" s="16"/>
      <c r="E499" s="13" t="str">
        <f t="shared" ref="E499:H499" si="1969">IF($D499="Public Bidding","Date Required",IF($D499="Shopping","n/a",IF($D499="Small Value Procurement","n/a",IF($D499="Lease of Venue","n/a",IF($D499="Agency to Agency","n/a",IF($D499="Direct Contracting","n/a",IF($D499="Emergency Cases","n/a",IF($D499=""," ","Check Mode of Proc"))))))))</f>
        <v/>
      </c>
      <c r="F499" s="13" t="str">
        <f t="shared" si="1969"/>
        <v/>
      </c>
      <c r="G499" s="13" t="str">
        <f t="shared" si="1969"/>
        <v/>
      </c>
      <c r="H499" s="13" t="str">
        <f t="shared" si="1969"/>
        <v/>
      </c>
      <c r="I499" s="12" t="str">
        <f t="shared" ref="I499:J499" si="1970">IF($D499="Public Bidding","Date Required",IF($D499="Shopping","Date Required",IF($D499="Small Value Procurement","Date Required",IF($D499="Lease of Venue","Date Required",IF($D499="Agency to Agency","Date Required",IF($D499="Direct Contracting","Date Required",IF($D499="Emergency Cases","Date Required",IF($D499=""," ","Check Mode of Proc"))))))))</f>
        <v/>
      </c>
      <c r="J499" s="12" t="str">
        <f t="shared" si="1970"/>
        <v/>
      </c>
      <c r="K499" s="27" t="str">
        <f t="shared" si="1"/>
        <v/>
      </c>
      <c r="L499" s="12" t="str">
        <f t="shared" ref="L499:Q499" si="1971">IF($D499="Public Bidding","Date Required",IF($D499="Shopping","Date Required",IF($D499="Small Value Procurement","Date Required",IF($D499="Lease of Venue","Date Required",IF($D499="Agency to Agency","Date Required",IF($D499="Direct Contracting","Date Required",IF($D499="Emergency Cases","Date Required",IF($D499=""," ","Check Mode of Proc"))))))))</f>
        <v/>
      </c>
      <c r="M499" s="12" t="str">
        <f t="shared" si="1971"/>
        <v/>
      </c>
      <c r="N499" s="28" t="str">
        <f t="shared" si="1971"/>
        <v/>
      </c>
      <c r="O499" s="28" t="str">
        <f t="shared" si="1971"/>
        <v/>
      </c>
      <c r="P499" s="28" t="str">
        <f t="shared" si="1971"/>
        <v/>
      </c>
      <c r="Q499" s="28" t="str">
        <f t="shared" si="1971"/>
        <v/>
      </c>
      <c r="R499" s="36" t="s">
        <v>38</v>
      </c>
      <c r="S499" s="37">
        <f t="shared" si="1751"/>
        <v>0</v>
      </c>
      <c r="T499" s="41"/>
      <c r="U499" s="43"/>
      <c r="V499" s="37">
        <f t="shared" si="226"/>
        <v>0</v>
      </c>
      <c r="W499" s="41"/>
      <c r="X499" s="43"/>
      <c r="Y499" s="36" t="str">
        <f t="shared" ref="Y499:AE499" si="1972">IF($D499="Public Bidding","Date Required",IF($D499="Shopping","n/a",IF($D499="Small Value Procurement","n/a",IF($D499="Lease of Venue","n/a",IF($D499="Agency to Agency","n/a",IF($D499="Direct Contracting","n/a",IF($D499="Emergency Cases","n/a","Check Mode of Proc")))))))</f>
        <v>Check Mode of Proc</v>
      </c>
      <c r="Z499" s="36" t="str">
        <f t="shared" si="1972"/>
        <v>Check Mode of Proc</v>
      </c>
      <c r="AA499" s="36" t="str">
        <f t="shared" si="1972"/>
        <v>Check Mode of Proc</v>
      </c>
      <c r="AB499" s="36" t="str">
        <f t="shared" si="1972"/>
        <v>Check Mode of Proc</v>
      </c>
      <c r="AC499" s="36" t="str">
        <f t="shared" si="1972"/>
        <v>Check Mode of Proc</v>
      </c>
      <c r="AD499" s="36" t="str">
        <f t="shared" si="1972"/>
        <v>Check Mode of Proc</v>
      </c>
      <c r="AE499" s="36" t="str">
        <f t="shared" si="1972"/>
        <v>Check Mode of Proc</v>
      </c>
      <c r="AF499" s="49"/>
      <c r="AG499" s="121"/>
      <c r="AH499" s="12"/>
      <c r="AI499" s="59"/>
      <c r="AJ499" s="57"/>
      <c r="AK499" s="121"/>
      <c r="AL499" s="121"/>
      <c r="AM499" s="52"/>
      <c r="AN499" s="52"/>
      <c r="AO499" s="52"/>
      <c r="AP499" s="52"/>
      <c r="AQ499" s="52"/>
      <c r="AR499" s="52"/>
      <c r="AS499" s="52"/>
      <c r="AT499" s="52"/>
      <c r="AU499" s="52"/>
      <c r="AV499" s="122"/>
      <c r="AW499" s="122"/>
      <c r="AX499" s="122"/>
      <c r="AY499" s="122"/>
      <c r="AZ499" s="122"/>
      <c r="BA499" s="122"/>
      <c r="BB499" s="122"/>
      <c r="BC499" s="122"/>
    </row>
    <row r="500" spans="1:55" ht="47.25" customHeight="1">
      <c r="A500" s="10" t="str">
        <f>IF(C500=0,"  ",VLOOKUP(C500,CODES!$A$1:$B$143,2,FALSE))</f>
        <v/>
      </c>
      <c r="B500" s="116"/>
      <c r="C500" s="12"/>
      <c r="D500" s="16"/>
      <c r="E500" s="13" t="str">
        <f t="shared" ref="E500:H500" si="1973">IF($D500="Public Bidding","Date Required",IF($D500="Shopping","n/a",IF($D500="Small Value Procurement","n/a",IF($D500="Lease of Venue","n/a",IF($D500="Agency to Agency","n/a",IF($D500="Direct Contracting","n/a",IF($D500="Emergency Cases","n/a",IF($D500=""," ","Check Mode of Proc"))))))))</f>
        <v/>
      </c>
      <c r="F500" s="13" t="str">
        <f t="shared" si="1973"/>
        <v/>
      </c>
      <c r="G500" s="13" t="str">
        <f t="shared" si="1973"/>
        <v/>
      </c>
      <c r="H500" s="13" t="str">
        <f t="shared" si="1973"/>
        <v/>
      </c>
      <c r="I500" s="12" t="str">
        <f t="shared" ref="I500:J500" si="1974">IF($D500="Public Bidding","Date Required",IF($D500="Shopping","Date Required",IF($D500="Small Value Procurement","Date Required",IF($D500="Lease of Venue","Date Required",IF($D500="Agency to Agency","Date Required",IF($D500="Direct Contracting","Date Required",IF($D500="Emergency Cases","Date Required",IF($D500=""," ","Check Mode of Proc"))))))))</f>
        <v/>
      </c>
      <c r="J500" s="12" t="str">
        <f t="shared" si="1974"/>
        <v/>
      </c>
      <c r="K500" s="27" t="str">
        <f t="shared" si="1"/>
        <v/>
      </c>
      <c r="L500" s="12" t="str">
        <f t="shared" ref="L500:Q500" si="1975">IF($D500="Public Bidding","Date Required",IF($D500="Shopping","Date Required",IF($D500="Small Value Procurement","Date Required",IF($D500="Lease of Venue","Date Required",IF($D500="Agency to Agency","Date Required",IF($D500="Direct Contracting","Date Required",IF($D500="Emergency Cases","Date Required",IF($D500=""," ","Check Mode of Proc"))))))))</f>
        <v/>
      </c>
      <c r="M500" s="12" t="str">
        <f t="shared" si="1975"/>
        <v/>
      </c>
      <c r="N500" s="28" t="str">
        <f t="shared" si="1975"/>
        <v/>
      </c>
      <c r="O500" s="28" t="str">
        <f t="shared" si="1975"/>
        <v/>
      </c>
      <c r="P500" s="28" t="str">
        <f t="shared" si="1975"/>
        <v/>
      </c>
      <c r="Q500" s="28" t="str">
        <f t="shared" si="1975"/>
        <v/>
      </c>
      <c r="R500" s="36" t="s">
        <v>38</v>
      </c>
      <c r="S500" s="37">
        <f t="shared" si="1751"/>
        <v>0</v>
      </c>
      <c r="T500" s="41"/>
      <c r="U500" s="43"/>
      <c r="V500" s="37">
        <f t="shared" si="226"/>
        <v>0</v>
      </c>
      <c r="W500" s="41"/>
      <c r="X500" s="43"/>
      <c r="Y500" s="36" t="str">
        <f t="shared" ref="Y500:AE500" si="1976">IF($D500="Public Bidding","Date Required",IF($D500="Shopping","n/a",IF($D500="Small Value Procurement","n/a",IF($D500="Lease of Venue","n/a",IF($D500="Agency to Agency","n/a",IF($D500="Direct Contracting","n/a",IF($D500="Emergency Cases","n/a","Check Mode of Proc")))))))</f>
        <v>Check Mode of Proc</v>
      </c>
      <c r="Z500" s="36" t="str">
        <f t="shared" si="1976"/>
        <v>Check Mode of Proc</v>
      </c>
      <c r="AA500" s="36" t="str">
        <f t="shared" si="1976"/>
        <v>Check Mode of Proc</v>
      </c>
      <c r="AB500" s="36" t="str">
        <f t="shared" si="1976"/>
        <v>Check Mode of Proc</v>
      </c>
      <c r="AC500" s="36" t="str">
        <f t="shared" si="1976"/>
        <v>Check Mode of Proc</v>
      </c>
      <c r="AD500" s="36" t="str">
        <f t="shared" si="1976"/>
        <v>Check Mode of Proc</v>
      </c>
      <c r="AE500" s="36" t="str">
        <f t="shared" si="1976"/>
        <v>Check Mode of Proc</v>
      </c>
      <c r="AF500" s="49"/>
      <c r="AG500" s="121"/>
      <c r="AH500" s="12"/>
      <c r="AI500" s="59"/>
      <c r="AJ500" s="57"/>
      <c r="AK500" s="121"/>
      <c r="AL500" s="121"/>
      <c r="AM500" s="52"/>
      <c r="AN500" s="52"/>
      <c r="AO500" s="52"/>
      <c r="AP500" s="52"/>
      <c r="AQ500" s="52"/>
      <c r="AR500" s="52"/>
      <c r="AS500" s="52"/>
      <c r="AT500" s="52"/>
      <c r="AU500" s="52"/>
      <c r="AV500" s="122"/>
      <c r="AW500" s="122"/>
      <c r="AX500" s="122"/>
      <c r="AY500" s="122"/>
      <c r="AZ500" s="122"/>
      <c r="BA500" s="122"/>
      <c r="BB500" s="122"/>
      <c r="BC500" s="122"/>
    </row>
    <row r="501" spans="1:55" ht="47.25" customHeight="1">
      <c r="A501" s="10" t="str">
        <f>IF(C501=0,"  ",VLOOKUP(C501,CODES!$A$1:$B$143,2,FALSE))</f>
        <v/>
      </c>
      <c r="B501" s="116"/>
      <c r="C501" s="12"/>
      <c r="D501" s="16"/>
      <c r="E501" s="13" t="str">
        <f t="shared" ref="E501:H501" si="1977">IF($D501="Public Bidding","Date Required",IF($D501="Shopping","n/a",IF($D501="Small Value Procurement","n/a",IF($D501="Lease of Venue","n/a",IF($D501="Agency to Agency","n/a",IF($D501="Direct Contracting","n/a",IF($D501="Emergency Cases","n/a",IF($D501=""," ","Check Mode of Proc"))))))))</f>
        <v/>
      </c>
      <c r="F501" s="13" t="str">
        <f t="shared" si="1977"/>
        <v/>
      </c>
      <c r="G501" s="13" t="str">
        <f t="shared" si="1977"/>
        <v/>
      </c>
      <c r="H501" s="13" t="str">
        <f t="shared" si="1977"/>
        <v/>
      </c>
      <c r="I501" s="12" t="str">
        <f t="shared" ref="I501:J501" si="1978">IF($D501="Public Bidding","Date Required",IF($D501="Shopping","Date Required",IF($D501="Small Value Procurement","Date Required",IF($D501="Lease of Venue","Date Required",IF($D501="Agency to Agency","Date Required",IF($D501="Direct Contracting","Date Required",IF($D501="Emergency Cases","Date Required",IF($D501=""," ","Check Mode of Proc"))))))))</f>
        <v/>
      </c>
      <c r="J501" s="12" t="str">
        <f t="shared" si="1978"/>
        <v/>
      </c>
      <c r="K501" s="27" t="str">
        <f t="shared" si="1"/>
        <v/>
      </c>
      <c r="L501" s="12" t="str">
        <f t="shared" ref="L501:Q501" si="1979">IF($D501="Public Bidding","Date Required",IF($D501="Shopping","Date Required",IF($D501="Small Value Procurement","Date Required",IF($D501="Lease of Venue","Date Required",IF($D501="Agency to Agency","Date Required",IF($D501="Direct Contracting","Date Required",IF($D501="Emergency Cases","Date Required",IF($D501=""," ","Check Mode of Proc"))))))))</f>
        <v/>
      </c>
      <c r="M501" s="12" t="str">
        <f t="shared" si="1979"/>
        <v/>
      </c>
      <c r="N501" s="28" t="str">
        <f t="shared" si="1979"/>
        <v/>
      </c>
      <c r="O501" s="28" t="str">
        <f t="shared" si="1979"/>
        <v/>
      </c>
      <c r="P501" s="28" t="str">
        <f t="shared" si="1979"/>
        <v/>
      </c>
      <c r="Q501" s="28" t="str">
        <f t="shared" si="1979"/>
        <v/>
      </c>
      <c r="R501" s="36" t="s">
        <v>38</v>
      </c>
      <c r="S501" s="37">
        <f t="shared" si="1751"/>
        <v>0</v>
      </c>
      <c r="T501" s="41"/>
      <c r="U501" s="43"/>
      <c r="V501" s="37">
        <f t="shared" si="226"/>
        <v>0</v>
      </c>
      <c r="W501" s="41"/>
      <c r="X501" s="43"/>
      <c r="Y501" s="36" t="str">
        <f t="shared" ref="Y501:AE501" si="1980">IF($D501="Public Bidding","Date Required",IF($D501="Shopping","n/a",IF($D501="Small Value Procurement","n/a",IF($D501="Lease of Venue","n/a",IF($D501="Agency to Agency","n/a",IF($D501="Direct Contracting","n/a",IF($D501="Emergency Cases","n/a","Check Mode of Proc")))))))</f>
        <v>Check Mode of Proc</v>
      </c>
      <c r="Z501" s="36" t="str">
        <f t="shared" si="1980"/>
        <v>Check Mode of Proc</v>
      </c>
      <c r="AA501" s="36" t="str">
        <f t="shared" si="1980"/>
        <v>Check Mode of Proc</v>
      </c>
      <c r="AB501" s="36" t="str">
        <f t="shared" si="1980"/>
        <v>Check Mode of Proc</v>
      </c>
      <c r="AC501" s="36" t="str">
        <f t="shared" si="1980"/>
        <v>Check Mode of Proc</v>
      </c>
      <c r="AD501" s="36" t="str">
        <f t="shared" si="1980"/>
        <v>Check Mode of Proc</v>
      </c>
      <c r="AE501" s="36" t="str">
        <f t="shared" si="1980"/>
        <v>Check Mode of Proc</v>
      </c>
      <c r="AF501" s="49"/>
      <c r="AG501" s="121"/>
      <c r="AH501" s="12"/>
      <c r="AI501" s="56"/>
      <c r="AJ501" s="57"/>
      <c r="AK501" s="121"/>
      <c r="AL501" s="121"/>
      <c r="AM501" s="52"/>
      <c r="AN501" s="52"/>
      <c r="AO501" s="52"/>
      <c r="AP501" s="52"/>
      <c r="AQ501" s="52"/>
      <c r="AR501" s="52"/>
      <c r="AS501" s="52"/>
      <c r="AT501" s="52"/>
      <c r="AU501" s="52"/>
      <c r="AV501" s="122"/>
      <c r="AW501" s="122"/>
      <c r="AX501" s="122"/>
      <c r="AY501" s="122"/>
      <c r="AZ501" s="122"/>
      <c r="BA501" s="122"/>
      <c r="BB501" s="122"/>
      <c r="BC501" s="122"/>
    </row>
    <row r="502" spans="1:55" ht="47.25" customHeight="1">
      <c r="A502" s="10" t="str">
        <f>IF(C502=0,"  ",VLOOKUP(C502,CODES!$A$1:$B$143,2,FALSE))</f>
        <v/>
      </c>
      <c r="B502" s="116"/>
      <c r="C502" s="12"/>
      <c r="D502" s="16"/>
      <c r="E502" s="13" t="str">
        <f t="shared" ref="E502:H502" si="1981">IF($D502="Public Bidding","Date Required",IF($D502="Shopping","n/a",IF($D502="Small Value Procurement","n/a",IF($D502="Lease of Venue","n/a",IF($D502="Agency to Agency","n/a",IF($D502="Direct Contracting","n/a",IF($D502="Emergency Cases","n/a",IF($D502=""," ","Check Mode of Proc"))))))))</f>
        <v/>
      </c>
      <c r="F502" s="13" t="str">
        <f t="shared" si="1981"/>
        <v/>
      </c>
      <c r="G502" s="13" t="str">
        <f t="shared" si="1981"/>
        <v/>
      </c>
      <c r="H502" s="13" t="str">
        <f t="shared" si="1981"/>
        <v/>
      </c>
      <c r="I502" s="12" t="str">
        <f t="shared" ref="I502:J502" si="1982">IF($D502="Public Bidding","Date Required",IF($D502="Shopping","Date Required",IF($D502="Small Value Procurement","Date Required",IF($D502="Lease of Venue","Date Required",IF($D502="Agency to Agency","Date Required",IF($D502="Direct Contracting","Date Required",IF($D502="Emergency Cases","Date Required",IF($D502=""," ","Check Mode of Proc"))))))))</f>
        <v/>
      </c>
      <c r="J502" s="12" t="str">
        <f t="shared" si="1982"/>
        <v/>
      </c>
      <c r="K502" s="27" t="str">
        <f t="shared" si="1"/>
        <v/>
      </c>
      <c r="L502" s="12" t="str">
        <f t="shared" ref="L502:Q502" si="1983">IF($D502="Public Bidding","Date Required",IF($D502="Shopping","Date Required",IF($D502="Small Value Procurement","Date Required",IF($D502="Lease of Venue","Date Required",IF($D502="Agency to Agency","Date Required",IF($D502="Direct Contracting","Date Required",IF($D502="Emergency Cases","Date Required",IF($D502=""," ","Check Mode of Proc"))))))))</f>
        <v/>
      </c>
      <c r="M502" s="12" t="str">
        <f t="shared" si="1983"/>
        <v/>
      </c>
      <c r="N502" s="28" t="str">
        <f t="shared" si="1983"/>
        <v/>
      </c>
      <c r="O502" s="28" t="str">
        <f t="shared" si="1983"/>
        <v/>
      </c>
      <c r="P502" s="28" t="str">
        <f t="shared" si="1983"/>
        <v/>
      </c>
      <c r="Q502" s="28" t="str">
        <f t="shared" si="1983"/>
        <v/>
      </c>
      <c r="R502" s="36" t="s">
        <v>38</v>
      </c>
      <c r="S502" s="37">
        <f t="shared" si="1751"/>
        <v>0</v>
      </c>
      <c r="T502" s="41"/>
      <c r="U502" s="43"/>
      <c r="V502" s="37">
        <f t="shared" si="226"/>
        <v>0</v>
      </c>
      <c r="W502" s="41"/>
      <c r="X502" s="43"/>
      <c r="Y502" s="36" t="str">
        <f t="shared" ref="Y502:AE502" si="1984">IF($D502="Public Bidding","Date Required",IF($D502="Shopping","n/a",IF($D502="Small Value Procurement","n/a",IF($D502="Lease of Venue","n/a",IF($D502="Agency to Agency","n/a",IF($D502="Direct Contracting","n/a",IF($D502="Emergency Cases","n/a","Check Mode of Proc")))))))</f>
        <v>Check Mode of Proc</v>
      </c>
      <c r="Z502" s="36" t="str">
        <f t="shared" si="1984"/>
        <v>Check Mode of Proc</v>
      </c>
      <c r="AA502" s="36" t="str">
        <f t="shared" si="1984"/>
        <v>Check Mode of Proc</v>
      </c>
      <c r="AB502" s="36" t="str">
        <f t="shared" si="1984"/>
        <v>Check Mode of Proc</v>
      </c>
      <c r="AC502" s="36" t="str">
        <f t="shared" si="1984"/>
        <v>Check Mode of Proc</v>
      </c>
      <c r="AD502" s="36" t="str">
        <f t="shared" si="1984"/>
        <v>Check Mode of Proc</v>
      </c>
      <c r="AE502" s="36" t="str">
        <f t="shared" si="1984"/>
        <v>Check Mode of Proc</v>
      </c>
      <c r="AF502" s="49"/>
      <c r="AG502" s="121"/>
      <c r="AH502" s="12"/>
      <c r="AI502" s="56"/>
      <c r="AJ502" s="57"/>
      <c r="AK502" s="121"/>
      <c r="AL502" s="121"/>
      <c r="AM502" s="52"/>
      <c r="AN502" s="52"/>
      <c r="AO502" s="52"/>
      <c r="AP502" s="52"/>
      <c r="AQ502" s="52"/>
      <c r="AR502" s="52"/>
      <c r="AS502" s="52"/>
      <c r="AT502" s="52"/>
      <c r="AU502" s="52"/>
      <c r="AV502" s="122"/>
      <c r="AW502" s="122"/>
      <c r="AX502" s="122"/>
      <c r="AY502" s="122"/>
      <c r="AZ502" s="122"/>
      <c r="BA502" s="122"/>
      <c r="BB502" s="122"/>
      <c r="BC502" s="122"/>
    </row>
    <row r="503" spans="1:55" ht="47.25" customHeight="1">
      <c r="A503" s="10" t="str">
        <f>IF(C503=0,"  ",VLOOKUP(C503,CODES!$A$1:$B$143,2,FALSE))</f>
        <v/>
      </c>
      <c r="B503" s="116"/>
      <c r="C503" s="12"/>
      <c r="D503" s="16"/>
      <c r="E503" s="13" t="str">
        <f t="shared" ref="E503:H503" si="1985">IF($D503="Public Bidding","Date Required",IF($D503="Shopping","n/a",IF($D503="Small Value Procurement","n/a",IF($D503="Lease of Venue","n/a",IF($D503="Agency to Agency","n/a",IF($D503="Direct Contracting","n/a",IF($D503="Emergency Cases","n/a",IF($D503=""," ","Check Mode of Proc"))))))))</f>
        <v/>
      </c>
      <c r="F503" s="13" t="str">
        <f t="shared" si="1985"/>
        <v/>
      </c>
      <c r="G503" s="13" t="str">
        <f t="shared" si="1985"/>
        <v/>
      </c>
      <c r="H503" s="13" t="str">
        <f t="shared" si="1985"/>
        <v/>
      </c>
      <c r="I503" s="12" t="str">
        <f t="shared" ref="I503:J503" si="1986">IF($D503="Public Bidding","Date Required",IF($D503="Shopping","Date Required",IF($D503="Small Value Procurement","Date Required",IF($D503="Lease of Venue","Date Required",IF($D503="Agency to Agency","Date Required",IF($D503="Direct Contracting","Date Required",IF($D503="Emergency Cases","Date Required",IF($D503=""," ","Check Mode of Proc"))))))))</f>
        <v/>
      </c>
      <c r="J503" s="12" t="str">
        <f t="shared" si="1986"/>
        <v/>
      </c>
      <c r="K503" s="27" t="str">
        <f t="shared" si="1"/>
        <v/>
      </c>
      <c r="L503" s="12" t="str">
        <f t="shared" ref="L503:Q503" si="1987">IF($D503="Public Bidding","Date Required",IF($D503="Shopping","Date Required",IF($D503="Small Value Procurement","Date Required",IF($D503="Lease of Venue","Date Required",IF($D503="Agency to Agency","Date Required",IF($D503="Direct Contracting","Date Required",IF($D503="Emergency Cases","Date Required",IF($D503=""," ","Check Mode of Proc"))))))))</f>
        <v/>
      </c>
      <c r="M503" s="12" t="str">
        <f t="shared" si="1987"/>
        <v/>
      </c>
      <c r="N503" s="28" t="str">
        <f t="shared" si="1987"/>
        <v/>
      </c>
      <c r="O503" s="28" t="str">
        <f t="shared" si="1987"/>
        <v/>
      </c>
      <c r="P503" s="28" t="str">
        <f t="shared" si="1987"/>
        <v/>
      </c>
      <c r="Q503" s="28" t="str">
        <f t="shared" si="1987"/>
        <v/>
      </c>
      <c r="R503" s="36" t="s">
        <v>38</v>
      </c>
      <c r="S503" s="37">
        <f t="shared" si="1751"/>
        <v>0</v>
      </c>
      <c r="T503" s="376"/>
      <c r="U503" s="43"/>
      <c r="V503" s="37">
        <f t="shared" si="226"/>
        <v>0</v>
      </c>
      <c r="W503" s="41"/>
      <c r="X503" s="43"/>
      <c r="Y503" s="36" t="str">
        <f t="shared" ref="Y503:AE503" si="1988">IF($D503="Public Bidding","Date Required",IF($D503="Shopping","n/a",IF($D503="Small Value Procurement","n/a",IF($D503="Lease of Venue","n/a",IF($D503="Agency to Agency","n/a",IF($D503="Direct Contracting","n/a",IF($D503="Emergency Cases","n/a","Check Mode of Proc")))))))</f>
        <v>Check Mode of Proc</v>
      </c>
      <c r="Z503" s="36" t="str">
        <f t="shared" si="1988"/>
        <v>Check Mode of Proc</v>
      </c>
      <c r="AA503" s="36" t="str">
        <f t="shared" si="1988"/>
        <v>Check Mode of Proc</v>
      </c>
      <c r="AB503" s="36" t="str">
        <f t="shared" si="1988"/>
        <v>Check Mode of Proc</v>
      </c>
      <c r="AC503" s="36" t="str">
        <f t="shared" si="1988"/>
        <v>Check Mode of Proc</v>
      </c>
      <c r="AD503" s="36" t="str">
        <f t="shared" si="1988"/>
        <v>Check Mode of Proc</v>
      </c>
      <c r="AE503" s="36" t="str">
        <f t="shared" si="1988"/>
        <v>Check Mode of Proc</v>
      </c>
      <c r="AF503" s="49"/>
      <c r="AG503" s="121"/>
      <c r="AH503" s="12"/>
      <c r="AI503" s="59"/>
      <c r="AJ503" s="57"/>
      <c r="AK503" s="121"/>
      <c r="AL503" s="121"/>
      <c r="AM503" s="52"/>
      <c r="AN503" s="52"/>
      <c r="AO503" s="52"/>
      <c r="AP503" s="52"/>
      <c r="AQ503" s="52"/>
      <c r="AR503" s="52"/>
      <c r="AS503" s="52"/>
      <c r="AT503" s="52"/>
      <c r="AU503" s="52"/>
      <c r="AV503" s="122"/>
      <c r="AW503" s="122"/>
      <c r="AX503" s="122"/>
      <c r="AY503" s="122"/>
      <c r="AZ503" s="122"/>
      <c r="BA503" s="122"/>
      <c r="BB503" s="122"/>
      <c r="BC503" s="122"/>
    </row>
    <row r="504" spans="1:55" ht="47.25" customHeight="1">
      <c r="A504" s="10" t="str">
        <f>IF(C504=0,"  ",VLOOKUP(C504,CODES!$A$1:$B$143,2,FALSE))</f>
        <v/>
      </c>
      <c r="B504" s="116"/>
      <c r="C504" s="12"/>
      <c r="D504" s="16"/>
      <c r="E504" s="13" t="str">
        <f t="shared" ref="E504:H504" si="1989">IF($D504="Public Bidding","Date Required",IF($D504="Shopping","n/a",IF($D504="Small Value Procurement","n/a",IF($D504="Lease of Venue","n/a",IF($D504="Agency to Agency","n/a",IF($D504="Direct Contracting","n/a",IF($D504="Emergency Cases","n/a",IF($D504=""," ","Check Mode of Proc"))))))))</f>
        <v/>
      </c>
      <c r="F504" s="13" t="str">
        <f t="shared" si="1989"/>
        <v/>
      </c>
      <c r="G504" s="13" t="str">
        <f t="shared" si="1989"/>
        <v/>
      </c>
      <c r="H504" s="13" t="str">
        <f t="shared" si="1989"/>
        <v/>
      </c>
      <c r="I504" s="12" t="str">
        <f t="shared" ref="I504:J504" si="1990">IF($D504="Public Bidding","Date Required",IF($D504="Shopping","Date Required",IF($D504="Small Value Procurement","Date Required",IF($D504="Lease of Venue","Date Required",IF($D504="Agency to Agency","Date Required",IF($D504="Direct Contracting","Date Required",IF($D504="Emergency Cases","Date Required",IF($D504=""," ","Check Mode of Proc"))))))))</f>
        <v/>
      </c>
      <c r="J504" s="12" t="str">
        <f t="shared" si="1990"/>
        <v/>
      </c>
      <c r="K504" s="27" t="str">
        <f t="shared" si="1"/>
        <v/>
      </c>
      <c r="L504" s="12" t="str">
        <f t="shared" ref="L504:Q504" si="1991">IF($D504="Public Bidding","Date Required",IF($D504="Shopping","Date Required",IF($D504="Small Value Procurement","Date Required",IF($D504="Lease of Venue","Date Required",IF($D504="Agency to Agency","Date Required",IF($D504="Direct Contracting","Date Required",IF($D504="Emergency Cases","Date Required",IF($D504=""," ","Check Mode of Proc"))))))))</f>
        <v/>
      </c>
      <c r="M504" s="12" t="str">
        <f t="shared" si="1991"/>
        <v/>
      </c>
      <c r="N504" s="28" t="str">
        <f t="shared" si="1991"/>
        <v/>
      </c>
      <c r="O504" s="28" t="str">
        <f t="shared" si="1991"/>
        <v/>
      </c>
      <c r="P504" s="28" t="str">
        <f t="shared" si="1991"/>
        <v/>
      </c>
      <c r="Q504" s="28" t="str">
        <f t="shared" si="1991"/>
        <v/>
      </c>
      <c r="R504" s="36" t="s">
        <v>38</v>
      </c>
      <c r="S504" s="37">
        <v>913996</v>
      </c>
      <c r="T504" s="372"/>
      <c r="U504" s="43"/>
      <c r="V504" s="37">
        <f t="shared" si="226"/>
        <v>0</v>
      </c>
      <c r="W504" s="41"/>
      <c r="X504" s="43"/>
      <c r="Y504" s="36" t="str">
        <f t="shared" ref="Y504:AE504" si="1992">IF($D504="Public Bidding","Date Required",IF($D504="Shopping","n/a",IF($D504="Small Value Procurement","n/a",IF($D504="Lease of Venue","n/a",IF($D504="Agency to Agency","n/a",IF($D504="Direct Contracting","n/a",IF($D504="Emergency Cases","n/a","Check Mode of Proc")))))))</f>
        <v>Check Mode of Proc</v>
      </c>
      <c r="Z504" s="36" t="str">
        <f t="shared" si="1992"/>
        <v>Check Mode of Proc</v>
      </c>
      <c r="AA504" s="36" t="str">
        <f t="shared" si="1992"/>
        <v>Check Mode of Proc</v>
      </c>
      <c r="AB504" s="36" t="str">
        <f t="shared" si="1992"/>
        <v>Check Mode of Proc</v>
      </c>
      <c r="AC504" s="36" t="str">
        <f t="shared" si="1992"/>
        <v>Check Mode of Proc</v>
      </c>
      <c r="AD504" s="36" t="str">
        <f t="shared" si="1992"/>
        <v>Check Mode of Proc</v>
      </c>
      <c r="AE504" s="36" t="str">
        <f t="shared" si="1992"/>
        <v>Check Mode of Proc</v>
      </c>
      <c r="AF504" s="49"/>
      <c r="AG504" s="121"/>
      <c r="AH504" s="12"/>
      <c r="AI504" s="56"/>
      <c r="AJ504" s="57"/>
      <c r="AK504" s="121"/>
      <c r="AL504" s="121"/>
      <c r="AM504" s="52"/>
      <c r="AN504" s="52"/>
      <c r="AO504" s="52"/>
      <c r="AP504" s="52"/>
      <c r="AQ504" s="52"/>
      <c r="AR504" s="52"/>
      <c r="AS504" s="52"/>
      <c r="AT504" s="52"/>
      <c r="AU504" s="52"/>
      <c r="AV504" s="122"/>
      <c r="AW504" s="122"/>
      <c r="AX504" s="122"/>
      <c r="AY504" s="122"/>
      <c r="AZ504" s="122"/>
      <c r="BA504" s="122"/>
      <c r="BB504" s="122"/>
      <c r="BC504" s="122"/>
    </row>
    <row r="505" spans="1:55" ht="47.25" customHeight="1">
      <c r="A505" s="10" t="str">
        <f>IF(C505=0,"  ",VLOOKUP(C505,CODES!$A$1:$B$143,2,FALSE))</f>
        <v/>
      </c>
      <c r="B505" s="117"/>
      <c r="C505" s="12"/>
      <c r="D505" s="16"/>
      <c r="E505" s="13" t="str">
        <f t="shared" ref="E505:H505" si="1993">IF($D505="Public Bidding","Date Required",IF($D505="Shopping","n/a",IF($D505="Small Value Procurement","n/a",IF($D505="Lease of Venue","n/a",IF($D505="Agency to Agency","n/a",IF($D505="Direct Contracting","n/a",IF($D505="Emergency Cases","n/a",IF($D505=""," ","Check Mode of Proc"))))))))</f>
        <v/>
      </c>
      <c r="F505" s="13" t="str">
        <f t="shared" si="1993"/>
        <v/>
      </c>
      <c r="G505" s="13" t="str">
        <f t="shared" si="1993"/>
        <v/>
      </c>
      <c r="H505" s="13" t="str">
        <f t="shared" si="1993"/>
        <v/>
      </c>
      <c r="I505" s="12" t="str">
        <f t="shared" ref="I505:J505" si="1994">IF($D505="Public Bidding","Date Required",IF($D505="Shopping","Date Required",IF($D505="Small Value Procurement","Date Required",IF($D505="Lease of Venue","Date Required",IF($D505="Agency to Agency","Date Required",IF($D505="Direct Contracting","Date Required",IF($D505="Emergency Cases","Date Required",IF($D505=""," ","Check Mode of Proc"))))))))</f>
        <v/>
      </c>
      <c r="J505" s="12" t="str">
        <f t="shared" si="1994"/>
        <v/>
      </c>
      <c r="K505" s="27" t="str">
        <f t="shared" si="1"/>
        <v/>
      </c>
      <c r="L505" s="12" t="str">
        <f t="shared" ref="L505:Q505" si="1995">IF($D505="Public Bidding","Date Required",IF($D505="Shopping","Date Required",IF($D505="Small Value Procurement","Date Required",IF($D505="Lease of Venue","Date Required",IF($D505="Agency to Agency","Date Required",IF($D505="Direct Contracting","Date Required",IF($D505="Emergency Cases","Date Required",IF($D505=""," ","Check Mode of Proc"))))))))</f>
        <v/>
      </c>
      <c r="M505" s="12" t="str">
        <f t="shared" si="1995"/>
        <v/>
      </c>
      <c r="N505" s="28" t="str">
        <f t="shared" si="1995"/>
        <v/>
      </c>
      <c r="O505" s="28" t="str">
        <f t="shared" si="1995"/>
        <v/>
      </c>
      <c r="P505" s="28" t="str">
        <f t="shared" si="1995"/>
        <v/>
      </c>
      <c r="Q505" s="28" t="str">
        <f t="shared" si="1995"/>
        <v/>
      </c>
      <c r="R505" s="36" t="s">
        <v>38</v>
      </c>
      <c r="S505" s="37">
        <f t="shared" ref="S505:S521" si="1996">SUM(T505:U505)</f>
        <v>0</v>
      </c>
      <c r="T505" s="41"/>
      <c r="U505" s="43"/>
      <c r="V505" s="37">
        <f t="shared" si="226"/>
        <v>0</v>
      </c>
      <c r="W505" s="41"/>
      <c r="X505" s="43"/>
      <c r="Y505" s="36" t="str">
        <f t="shared" ref="Y505:AE505" si="1997">IF($D505="Public Bidding","Date Required",IF($D505="Shopping","n/a",IF($D505="Small Value Procurement","n/a",IF($D505="Lease of Venue","n/a",IF($D505="Agency to Agency","n/a",IF($D505="Direct Contracting","n/a",IF($D505="Emergency Cases","n/a","Check Mode of Proc")))))))</f>
        <v>Check Mode of Proc</v>
      </c>
      <c r="Z505" s="36" t="str">
        <f t="shared" si="1997"/>
        <v>Check Mode of Proc</v>
      </c>
      <c r="AA505" s="36" t="str">
        <f t="shared" si="1997"/>
        <v>Check Mode of Proc</v>
      </c>
      <c r="AB505" s="36" t="str">
        <f t="shared" si="1997"/>
        <v>Check Mode of Proc</v>
      </c>
      <c r="AC505" s="36" t="str">
        <f t="shared" si="1997"/>
        <v>Check Mode of Proc</v>
      </c>
      <c r="AD505" s="36" t="str">
        <f t="shared" si="1997"/>
        <v>Check Mode of Proc</v>
      </c>
      <c r="AE505" s="36" t="str">
        <f t="shared" si="1997"/>
        <v>Check Mode of Proc</v>
      </c>
      <c r="AF505" s="49"/>
      <c r="AG505" s="121"/>
      <c r="AH505" s="12"/>
      <c r="AI505" s="56"/>
      <c r="AJ505" s="57"/>
      <c r="AK505" s="121"/>
      <c r="AL505" s="121"/>
      <c r="AM505" s="52"/>
      <c r="AN505" s="52"/>
      <c r="AO505" s="52"/>
      <c r="AP505" s="52"/>
      <c r="AQ505" s="52"/>
      <c r="AR505" s="52"/>
      <c r="AS505" s="52"/>
      <c r="AT505" s="52"/>
      <c r="AU505" s="52"/>
      <c r="AV505" s="122"/>
      <c r="AW505" s="122"/>
      <c r="AX505" s="122"/>
      <c r="AY505" s="122"/>
      <c r="AZ505" s="122"/>
      <c r="BA505" s="122"/>
      <c r="BB505" s="122"/>
      <c r="BC505" s="122"/>
    </row>
    <row r="506" spans="1:55" ht="47.25" customHeight="1">
      <c r="A506" s="10" t="str">
        <f>IF(C506=0,"  ",VLOOKUP(C506,CODES!$A$1:$B$143,2,FALSE))</f>
        <v/>
      </c>
      <c r="B506" s="119"/>
      <c r="C506" s="12"/>
      <c r="D506" s="16"/>
      <c r="E506" s="13" t="str">
        <f t="shared" ref="E506:H506" si="1998">IF($D506="Public Bidding","Date Required",IF($D506="Shopping","n/a",IF($D506="Small Value Procurement","n/a",IF($D506="Lease of Venue","n/a",IF($D506="Agency to Agency","n/a",IF($D506="Direct Contracting","n/a",IF($D506="Emergency Cases","n/a",IF($D506=""," ","Check Mode of Proc"))))))))</f>
        <v/>
      </c>
      <c r="F506" s="13" t="str">
        <f t="shared" si="1998"/>
        <v/>
      </c>
      <c r="G506" s="13" t="str">
        <f t="shared" si="1998"/>
        <v/>
      </c>
      <c r="H506" s="13" t="str">
        <f t="shared" si="1998"/>
        <v/>
      </c>
      <c r="I506" s="12" t="str">
        <f t="shared" ref="I506:J506" si="1999">IF($D506="Public Bidding","Date Required",IF($D506="Shopping","Date Required",IF($D506="Small Value Procurement","Date Required",IF($D506="Lease of Venue","Date Required",IF($D506="Agency to Agency","Date Required",IF($D506="Direct Contracting","Date Required",IF($D506="Emergency Cases","Date Required",IF($D506=""," ","Check Mode of Proc"))))))))</f>
        <v/>
      </c>
      <c r="J506" s="12" t="str">
        <f t="shared" si="1999"/>
        <v/>
      </c>
      <c r="K506" s="27" t="str">
        <f t="shared" si="1"/>
        <v/>
      </c>
      <c r="L506" s="12" t="str">
        <f t="shared" ref="L506:Q506" si="2000">IF($D506="Public Bidding","Date Required",IF($D506="Shopping","Date Required",IF($D506="Small Value Procurement","Date Required",IF($D506="Lease of Venue","Date Required",IF($D506="Agency to Agency","Date Required",IF($D506="Direct Contracting","Date Required",IF($D506="Emergency Cases","Date Required",IF($D506=""," ","Check Mode of Proc"))))))))</f>
        <v/>
      </c>
      <c r="M506" s="12" t="str">
        <f t="shared" si="2000"/>
        <v/>
      </c>
      <c r="N506" s="28" t="str">
        <f t="shared" si="2000"/>
        <v/>
      </c>
      <c r="O506" s="28" t="str">
        <f t="shared" si="2000"/>
        <v/>
      </c>
      <c r="P506" s="28" t="str">
        <f t="shared" si="2000"/>
        <v/>
      </c>
      <c r="Q506" s="28" t="str">
        <f t="shared" si="2000"/>
        <v/>
      </c>
      <c r="R506" s="36" t="s">
        <v>38</v>
      </c>
      <c r="S506" s="37">
        <f t="shared" si="1996"/>
        <v>0</v>
      </c>
      <c r="T506" s="41"/>
      <c r="U506" s="43"/>
      <c r="V506" s="37">
        <f t="shared" si="226"/>
        <v>0</v>
      </c>
      <c r="W506" s="41"/>
      <c r="X506" s="43"/>
      <c r="Y506" s="36" t="str">
        <f t="shared" ref="Y506:AE506" si="2001">IF($D506="Public Bidding","Date Required",IF($D506="Shopping","n/a",IF($D506="Small Value Procurement","n/a",IF($D506="Lease of Venue","n/a",IF($D506="Agency to Agency","n/a",IF($D506="Direct Contracting","n/a",IF($D506="Emergency Cases","n/a","Check Mode of Proc")))))))</f>
        <v>Check Mode of Proc</v>
      </c>
      <c r="Z506" s="36" t="str">
        <f t="shared" si="2001"/>
        <v>Check Mode of Proc</v>
      </c>
      <c r="AA506" s="36" t="str">
        <f t="shared" si="2001"/>
        <v>Check Mode of Proc</v>
      </c>
      <c r="AB506" s="36" t="str">
        <f t="shared" si="2001"/>
        <v>Check Mode of Proc</v>
      </c>
      <c r="AC506" s="36" t="str">
        <f t="shared" si="2001"/>
        <v>Check Mode of Proc</v>
      </c>
      <c r="AD506" s="36" t="str">
        <f t="shared" si="2001"/>
        <v>Check Mode of Proc</v>
      </c>
      <c r="AE506" s="36" t="str">
        <f t="shared" si="2001"/>
        <v>Check Mode of Proc</v>
      </c>
      <c r="AF506" s="49"/>
      <c r="AG506" s="121"/>
      <c r="AH506" s="12"/>
      <c r="AI506" s="59"/>
      <c r="AJ506" s="57"/>
      <c r="AK506" s="121"/>
      <c r="AL506" s="121"/>
      <c r="AM506" s="52"/>
      <c r="AN506" s="52"/>
      <c r="AO506" s="52"/>
      <c r="AP506" s="52"/>
      <c r="AQ506" s="52"/>
      <c r="AR506" s="52"/>
      <c r="AS506" s="52"/>
      <c r="AT506" s="52"/>
      <c r="AU506" s="52"/>
      <c r="AV506" s="122"/>
      <c r="AW506" s="122"/>
      <c r="AX506" s="122"/>
      <c r="AY506" s="122"/>
      <c r="AZ506" s="122"/>
      <c r="BA506" s="122"/>
      <c r="BB506" s="122"/>
      <c r="BC506" s="122"/>
    </row>
    <row r="507" spans="1:55" ht="47.25" customHeight="1">
      <c r="A507" s="10" t="str">
        <f>IF(C507=0,"  ",VLOOKUP(C507,CODES!$A$1:$B$143,2,FALSE))</f>
        <v/>
      </c>
      <c r="B507" s="120"/>
      <c r="C507" s="12"/>
      <c r="D507" s="16"/>
      <c r="E507" s="13" t="str">
        <f t="shared" ref="E507:H507" si="2002">IF($D507="Public Bidding","Date Required",IF($D507="Shopping","n/a",IF($D507="Small Value Procurement","n/a",IF($D507="Lease of Venue","n/a",IF($D507="Agency to Agency","n/a",IF($D507="Direct Contracting","n/a",IF($D507="Emergency Cases","n/a",IF($D507=""," ","Check Mode of Proc"))))))))</f>
        <v/>
      </c>
      <c r="F507" s="13" t="str">
        <f t="shared" si="2002"/>
        <v/>
      </c>
      <c r="G507" s="13" t="str">
        <f t="shared" si="2002"/>
        <v/>
      </c>
      <c r="H507" s="13" t="str">
        <f t="shared" si="2002"/>
        <v/>
      </c>
      <c r="I507" s="12" t="str">
        <f t="shared" ref="I507:J507" si="2003">IF($D507="Public Bidding","Date Required",IF($D507="Shopping","Date Required",IF($D507="Small Value Procurement","Date Required",IF($D507="Lease of Venue","Date Required",IF($D507="Agency to Agency","Date Required",IF($D507="Direct Contracting","Date Required",IF($D507="Emergency Cases","Date Required",IF($D507=""," ","Check Mode of Proc"))))))))</f>
        <v/>
      </c>
      <c r="J507" s="12" t="str">
        <f t="shared" si="2003"/>
        <v/>
      </c>
      <c r="K507" s="27" t="str">
        <f t="shared" si="1"/>
        <v/>
      </c>
      <c r="L507" s="12" t="str">
        <f t="shared" ref="L507:Q507" si="2004">IF($D507="Public Bidding","Date Required",IF($D507="Shopping","Date Required",IF($D507="Small Value Procurement","Date Required",IF($D507="Lease of Venue","Date Required",IF($D507="Agency to Agency","Date Required",IF($D507="Direct Contracting","Date Required",IF($D507="Emergency Cases","Date Required",IF($D507=""," ","Check Mode of Proc"))))))))</f>
        <v/>
      </c>
      <c r="M507" s="12" t="str">
        <f t="shared" si="2004"/>
        <v/>
      </c>
      <c r="N507" s="28" t="str">
        <f t="shared" si="2004"/>
        <v/>
      </c>
      <c r="O507" s="28" t="str">
        <f t="shared" si="2004"/>
        <v/>
      </c>
      <c r="P507" s="28" t="str">
        <f t="shared" si="2004"/>
        <v/>
      </c>
      <c r="Q507" s="28" t="str">
        <f t="shared" si="2004"/>
        <v/>
      </c>
      <c r="R507" s="36" t="s">
        <v>38</v>
      </c>
      <c r="S507" s="37">
        <f t="shared" si="1996"/>
        <v>0</v>
      </c>
      <c r="T507" s="41"/>
      <c r="U507" s="43"/>
      <c r="V507" s="37">
        <f t="shared" si="226"/>
        <v>0</v>
      </c>
      <c r="W507" s="41"/>
      <c r="X507" s="43"/>
      <c r="Y507" s="36" t="str">
        <f t="shared" ref="Y507:AE507" si="2005">IF($D507="Public Bidding","Date Required",IF($D507="Shopping","n/a",IF($D507="Small Value Procurement","n/a",IF($D507="Lease of Venue","n/a",IF($D507="Agency to Agency","n/a",IF($D507="Direct Contracting","n/a",IF($D507="Emergency Cases","n/a","Check Mode of Proc")))))))</f>
        <v>Check Mode of Proc</v>
      </c>
      <c r="Z507" s="36" t="str">
        <f t="shared" si="2005"/>
        <v>Check Mode of Proc</v>
      </c>
      <c r="AA507" s="36" t="str">
        <f t="shared" si="2005"/>
        <v>Check Mode of Proc</v>
      </c>
      <c r="AB507" s="36" t="str">
        <f t="shared" si="2005"/>
        <v>Check Mode of Proc</v>
      </c>
      <c r="AC507" s="36" t="str">
        <f t="shared" si="2005"/>
        <v>Check Mode of Proc</v>
      </c>
      <c r="AD507" s="36" t="str">
        <f t="shared" si="2005"/>
        <v>Check Mode of Proc</v>
      </c>
      <c r="AE507" s="36" t="str">
        <f t="shared" si="2005"/>
        <v>Check Mode of Proc</v>
      </c>
      <c r="AF507" s="49"/>
      <c r="AG507" s="121"/>
      <c r="AH507" s="12"/>
      <c r="AI507" s="59"/>
      <c r="AJ507" s="57"/>
      <c r="AK507" s="121"/>
      <c r="AL507" s="121"/>
      <c r="AM507" s="52"/>
      <c r="AN507" s="52"/>
      <c r="AO507" s="52"/>
      <c r="AP507" s="52"/>
      <c r="AQ507" s="52"/>
      <c r="AR507" s="52"/>
      <c r="AS507" s="52"/>
      <c r="AT507" s="52"/>
      <c r="AU507" s="52"/>
      <c r="AV507" s="122"/>
      <c r="AW507" s="122"/>
      <c r="AX507" s="122"/>
      <c r="AY507" s="122"/>
      <c r="AZ507" s="122"/>
      <c r="BA507" s="122"/>
      <c r="BB507" s="122"/>
      <c r="BC507" s="122"/>
    </row>
    <row r="508" spans="1:55" ht="47.25" customHeight="1">
      <c r="A508" s="10" t="str">
        <f>IF(C508=0,"  ",VLOOKUP(C508,CODES!$A$1:$B$143,2,FALSE))</f>
        <v/>
      </c>
      <c r="B508" s="120"/>
      <c r="C508" s="12"/>
      <c r="D508" s="16"/>
      <c r="E508" s="13" t="str">
        <f t="shared" ref="E508:H508" si="2006">IF($D508="Public Bidding","Date Required",IF($D508="Shopping","n/a",IF($D508="Small Value Procurement","n/a",IF($D508="Lease of Venue","n/a",IF($D508="Agency to Agency","n/a",IF($D508="Direct Contracting","n/a",IF($D508="Emergency Cases","n/a",IF($D508=""," ","Check Mode of Proc"))))))))</f>
        <v/>
      </c>
      <c r="F508" s="13" t="str">
        <f t="shared" si="2006"/>
        <v/>
      </c>
      <c r="G508" s="13" t="str">
        <f t="shared" si="2006"/>
        <v/>
      </c>
      <c r="H508" s="13" t="str">
        <f t="shared" si="2006"/>
        <v/>
      </c>
      <c r="I508" s="12" t="str">
        <f t="shared" ref="I508:J508" si="2007">IF($D508="Public Bidding","Date Required",IF($D508="Shopping","Date Required",IF($D508="Small Value Procurement","Date Required",IF($D508="Lease of Venue","Date Required",IF($D508="Agency to Agency","Date Required",IF($D508="Direct Contracting","Date Required",IF($D508="Emergency Cases","Date Required",IF($D508=""," ","Check Mode of Proc"))))))))</f>
        <v/>
      </c>
      <c r="J508" s="12" t="str">
        <f t="shared" si="2007"/>
        <v/>
      </c>
      <c r="K508" s="27" t="str">
        <f t="shared" si="1"/>
        <v/>
      </c>
      <c r="L508" s="12" t="str">
        <f t="shared" ref="L508:Q508" si="2008">IF($D508="Public Bidding","Date Required",IF($D508="Shopping","Date Required",IF($D508="Small Value Procurement","Date Required",IF($D508="Lease of Venue","Date Required",IF($D508="Agency to Agency","Date Required",IF($D508="Direct Contracting","Date Required",IF($D508="Emergency Cases","Date Required",IF($D508=""," ","Check Mode of Proc"))))))))</f>
        <v/>
      </c>
      <c r="M508" s="12" t="str">
        <f t="shared" si="2008"/>
        <v/>
      </c>
      <c r="N508" s="28" t="str">
        <f t="shared" si="2008"/>
        <v/>
      </c>
      <c r="O508" s="28" t="str">
        <f t="shared" si="2008"/>
        <v/>
      </c>
      <c r="P508" s="28" t="str">
        <f t="shared" si="2008"/>
        <v/>
      </c>
      <c r="Q508" s="28" t="str">
        <f t="shared" si="2008"/>
        <v/>
      </c>
      <c r="R508" s="36" t="s">
        <v>38</v>
      </c>
      <c r="S508" s="37">
        <f t="shared" si="1996"/>
        <v>0</v>
      </c>
      <c r="T508" s="41"/>
      <c r="U508" s="43"/>
      <c r="V508" s="37">
        <f t="shared" si="226"/>
        <v>0</v>
      </c>
      <c r="W508" s="41"/>
      <c r="X508" s="43"/>
      <c r="Y508" s="36" t="str">
        <f t="shared" ref="Y508:AE508" si="2009">IF($D508="Public Bidding","Date Required",IF($D508="Shopping","n/a",IF($D508="Small Value Procurement","n/a",IF($D508="Lease of Venue","n/a",IF($D508="Agency to Agency","n/a",IF($D508="Direct Contracting","n/a",IF($D508="Emergency Cases","n/a","Check Mode of Proc")))))))</f>
        <v>Check Mode of Proc</v>
      </c>
      <c r="Z508" s="36" t="str">
        <f t="shared" si="2009"/>
        <v>Check Mode of Proc</v>
      </c>
      <c r="AA508" s="36" t="str">
        <f t="shared" si="2009"/>
        <v>Check Mode of Proc</v>
      </c>
      <c r="AB508" s="36" t="str">
        <f t="shared" si="2009"/>
        <v>Check Mode of Proc</v>
      </c>
      <c r="AC508" s="36" t="str">
        <f t="shared" si="2009"/>
        <v>Check Mode of Proc</v>
      </c>
      <c r="AD508" s="36" t="str">
        <f t="shared" si="2009"/>
        <v>Check Mode of Proc</v>
      </c>
      <c r="AE508" s="36" t="str">
        <f t="shared" si="2009"/>
        <v>Check Mode of Proc</v>
      </c>
      <c r="AF508" s="49"/>
      <c r="AG508" s="121"/>
      <c r="AH508" s="12"/>
      <c r="AI508" s="56"/>
      <c r="AJ508" s="57"/>
      <c r="AK508" s="121"/>
      <c r="AL508" s="121"/>
      <c r="AM508" s="52"/>
      <c r="AN508" s="52"/>
      <c r="AO508" s="52"/>
      <c r="AP508" s="52"/>
      <c r="AQ508" s="52"/>
      <c r="AR508" s="52"/>
      <c r="AS508" s="52"/>
      <c r="AT508" s="52"/>
      <c r="AU508" s="52"/>
      <c r="AV508" s="122"/>
      <c r="AW508" s="122"/>
      <c r="AX508" s="122"/>
      <c r="AY508" s="122"/>
      <c r="AZ508" s="122"/>
      <c r="BA508" s="122"/>
      <c r="BB508" s="122"/>
      <c r="BC508" s="122"/>
    </row>
    <row r="509" spans="1:55" ht="47.25" customHeight="1">
      <c r="A509" s="10" t="str">
        <f>IF(C509=0,"  ",VLOOKUP(C509,CODES!$A$1:$B$143,2,FALSE))</f>
        <v/>
      </c>
      <c r="B509" s="120"/>
      <c r="C509" s="12"/>
      <c r="D509" s="16"/>
      <c r="E509" s="13" t="str">
        <f t="shared" ref="E509:H509" si="2010">IF($D509="Public Bidding","Date Required",IF($D509="Shopping","n/a",IF($D509="Small Value Procurement","n/a",IF($D509="Lease of Venue","n/a",IF($D509="Agency to Agency","n/a",IF($D509="Direct Contracting","n/a",IF($D509="Emergency Cases","n/a",IF($D509=""," ","Check Mode of Proc"))))))))</f>
        <v/>
      </c>
      <c r="F509" s="13" t="str">
        <f t="shared" si="2010"/>
        <v/>
      </c>
      <c r="G509" s="13" t="str">
        <f t="shared" si="2010"/>
        <v/>
      </c>
      <c r="H509" s="13" t="str">
        <f t="shared" si="2010"/>
        <v/>
      </c>
      <c r="I509" s="12" t="str">
        <f t="shared" ref="I509:J509" si="2011">IF($D509="Public Bidding","Date Required",IF($D509="Shopping","Date Required",IF($D509="Small Value Procurement","Date Required",IF($D509="Lease of Venue","Date Required",IF($D509="Agency to Agency","Date Required",IF($D509="Direct Contracting","Date Required",IF($D509="Emergency Cases","Date Required",IF($D509=""," ","Check Mode of Proc"))))))))</f>
        <v/>
      </c>
      <c r="J509" s="12" t="str">
        <f t="shared" si="2011"/>
        <v/>
      </c>
      <c r="K509" s="27" t="str">
        <f t="shared" si="1"/>
        <v/>
      </c>
      <c r="L509" s="12" t="str">
        <f t="shared" ref="L509:Q509" si="2012">IF($D509="Public Bidding","Date Required",IF($D509="Shopping","Date Required",IF($D509="Small Value Procurement","Date Required",IF($D509="Lease of Venue","Date Required",IF($D509="Agency to Agency","Date Required",IF($D509="Direct Contracting","Date Required",IF($D509="Emergency Cases","Date Required",IF($D509=""," ","Check Mode of Proc"))))))))</f>
        <v/>
      </c>
      <c r="M509" s="12" t="str">
        <f t="shared" si="2012"/>
        <v/>
      </c>
      <c r="N509" s="28" t="str">
        <f t="shared" si="2012"/>
        <v/>
      </c>
      <c r="O509" s="28" t="str">
        <f t="shared" si="2012"/>
        <v/>
      </c>
      <c r="P509" s="28" t="str">
        <f t="shared" si="2012"/>
        <v/>
      </c>
      <c r="Q509" s="28" t="str">
        <f t="shared" si="2012"/>
        <v/>
      </c>
      <c r="R509" s="36" t="s">
        <v>38</v>
      </c>
      <c r="S509" s="37">
        <f t="shared" si="1996"/>
        <v>0</v>
      </c>
      <c r="T509" s="41"/>
      <c r="U509" s="43"/>
      <c r="V509" s="37">
        <f t="shared" si="226"/>
        <v>0</v>
      </c>
      <c r="W509" s="41"/>
      <c r="X509" s="43"/>
      <c r="Y509" s="36" t="str">
        <f t="shared" ref="Y509:AE509" si="2013">IF($D509="Public Bidding","Date Required",IF($D509="Shopping","n/a",IF($D509="Small Value Procurement","n/a",IF($D509="Lease of Venue","n/a",IF($D509="Agency to Agency","n/a",IF($D509="Direct Contracting","n/a",IF($D509="Emergency Cases","n/a","Check Mode of Proc")))))))</f>
        <v>Check Mode of Proc</v>
      </c>
      <c r="Z509" s="36" t="str">
        <f t="shared" si="2013"/>
        <v>Check Mode of Proc</v>
      </c>
      <c r="AA509" s="36" t="str">
        <f t="shared" si="2013"/>
        <v>Check Mode of Proc</v>
      </c>
      <c r="AB509" s="36" t="str">
        <f t="shared" si="2013"/>
        <v>Check Mode of Proc</v>
      </c>
      <c r="AC509" s="36" t="str">
        <f t="shared" si="2013"/>
        <v>Check Mode of Proc</v>
      </c>
      <c r="AD509" s="36" t="str">
        <f t="shared" si="2013"/>
        <v>Check Mode of Proc</v>
      </c>
      <c r="AE509" s="36" t="str">
        <f t="shared" si="2013"/>
        <v>Check Mode of Proc</v>
      </c>
      <c r="AF509" s="49"/>
      <c r="AG509" s="121"/>
      <c r="AH509" s="12"/>
      <c r="AI509" s="56"/>
      <c r="AJ509" s="57"/>
      <c r="AK509" s="121"/>
      <c r="AL509" s="121"/>
      <c r="AM509" s="52"/>
      <c r="AN509" s="52"/>
      <c r="AO509" s="52"/>
      <c r="AP509" s="52"/>
      <c r="AQ509" s="52"/>
      <c r="AR509" s="52"/>
      <c r="AS509" s="52"/>
      <c r="AT509" s="52"/>
      <c r="AU509" s="52"/>
      <c r="AV509" s="122"/>
      <c r="AW509" s="122"/>
      <c r="AX509" s="122"/>
      <c r="AY509" s="122"/>
      <c r="AZ509" s="122"/>
      <c r="BA509" s="122"/>
      <c r="BB509" s="122"/>
      <c r="BC509" s="122"/>
    </row>
    <row r="510" spans="1:55" ht="47.25" customHeight="1">
      <c r="A510" s="10" t="str">
        <f>IF(C510=0,"  ",VLOOKUP(C510,CODES!$A$1:$B$143,2,FALSE))</f>
        <v/>
      </c>
      <c r="B510" s="120"/>
      <c r="C510" s="12"/>
      <c r="D510" s="16"/>
      <c r="E510" s="13" t="str">
        <f t="shared" ref="E510:H510" si="2014">IF($D510="Public Bidding","Date Required",IF($D510="Shopping","n/a",IF($D510="Small Value Procurement","n/a",IF($D510="Lease of Venue","n/a",IF($D510="Agency to Agency","n/a",IF($D510="Direct Contracting","n/a",IF($D510="Emergency Cases","n/a",IF($D510=""," ","Check Mode of Proc"))))))))</f>
        <v/>
      </c>
      <c r="F510" s="13" t="str">
        <f t="shared" si="2014"/>
        <v/>
      </c>
      <c r="G510" s="13" t="str">
        <f t="shared" si="2014"/>
        <v/>
      </c>
      <c r="H510" s="13" t="str">
        <f t="shared" si="2014"/>
        <v/>
      </c>
      <c r="I510" s="12" t="str">
        <f t="shared" ref="I510:J510" si="2015">IF($D510="Public Bidding","Date Required",IF($D510="Shopping","Date Required",IF($D510="Small Value Procurement","Date Required",IF($D510="Lease of Venue","Date Required",IF($D510="Agency to Agency","Date Required",IF($D510="Direct Contracting","Date Required",IF($D510="Emergency Cases","Date Required",IF($D510=""," ","Check Mode of Proc"))))))))</f>
        <v/>
      </c>
      <c r="J510" s="12" t="str">
        <f t="shared" si="2015"/>
        <v/>
      </c>
      <c r="K510" s="27" t="str">
        <f t="shared" si="1"/>
        <v/>
      </c>
      <c r="L510" s="12" t="str">
        <f t="shared" ref="L510:Q510" si="2016">IF($D510="Public Bidding","Date Required",IF($D510="Shopping","Date Required",IF($D510="Small Value Procurement","Date Required",IF($D510="Lease of Venue","Date Required",IF($D510="Agency to Agency","Date Required",IF($D510="Direct Contracting","Date Required",IF($D510="Emergency Cases","Date Required",IF($D510=""," ","Check Mode of Proc"))))))))</f>
        <v/>
      </c>
      <c r="M510" s="12" t="str">
        <f t="shared" si="2016"/>
        <v/>
      </c>
      <c r="N510" s="28" t="str">
        <f t="shared" si="2016"/>
        <v/>
      </c>
      <c r="O510" s="28" t="str">
        <f t="shared" si="2016"/>
        <v/>
      </c>
      <c r="P510" s="28" t="str">
        <f t="shared" si="2016"/>
        <v/>
      </c>
      <c r="Q510" s="28" t="str">
        <f t="shared" si="2016"/>
        <v/>
      </c>
      <c r="R510" s="36" t="s">
        <v>38</v>
      </c>
      <c r="S510" s="37">
        <f t="shared" si="1996"/>
        <v>0</v>
      </c>
      <c r="T510" s="41"/>
      <c r="U510" s="43"/>
      <c r="V510" s="37">
        <f t="shared" si="226"/>
        <v>0</v>
      </c>
      <c r="W510" s="41"/>
      <c r="X510" s="43"/>
      <c r="Y510" s="36" t="str">
        <f t="shared" ref="Y510:AE510" si="2017">IF($D510="Public Bidding","Date Required",IF($D510="Shopping","n/a",IF($D510="Small Value Procurement","n/a",IF($D510="Lease of Venue","n/a",IF($D510="Agency to Agency","n/a",IF($D510="Direct Contracting","n/a",IF($D510="Emergency Cases","n/a","Check Mode of Proc")))))))</f>
        <v>Check Mode of Proc</v>
      </c>
      <c r="Z510" s="36" t="str">
        <f t="shared" si="2017"/>
        <v>Check Mode of Proc</v>
      </c>
      <c r="AA510" s="36" t="str">
        <f t="shared" si="2017"/>
        <v>Check Mode of Proc</v>
      </c>
      <c r="AB510" s="36" t="str">
        <f t="shared" si="2017"/>
        <v>Check Mode of Proc</v>
      </c>
      <c r="AC510" s="36" t="str">
        <f t="shared" si="2017"/>
        <v>Check Mode of Proc</v>
      </c>
      <c r="AD510" s="36" t="str">
        <f t="shared" si="2017"/>
        <v>Check Mode of Proc</v>
      </c>
      <c r="AE510" s="36" t="str">
        <f t="shared" si="2017"/>
        <v>Check Mode of Proc</v>
      </c>
      <c r="AF510" s="49"/>
      <c r="AG510" s="121"/>
      <c r="AH510" s="12"/>
      <c r="AI510" s="56"/>
      <c r="AJ510" s="57"/>
      <c r="AK510" s="121"/>
      <c r="AL510" s="121"/>
      <c r="AM510" s="52"/>
      <c r="AN510" s="52"/>
      <c r="AO510" s="52"/>
      <c r="AP510" s="52"/>
      <c r="AQ510" s="52"/>
      <c r="AR510" s="52"/>
      <c r="AS510" s="52"/>
      <c r="AT510" s="52"/>
      <c r="AU510" s="52"/>
      <c r="AV510" s="122"/>
      <c r="AW510" s="122"/>
      <c r="AX510" s="122"/>
      <c r="AY510" s="122"/>
      <c r="AZ510" s="122"/>
      <c r="BA510" s="122"/>
      <c r="BB510" s="122"/>
      <c r="BC510" s="122"/>
    </row>
    <row r="511" spans="1:55" ht="47.25" customHeight="1">
      <c r="A511" s="10" t="str">
        <f>IF(C511=0,"  ",VLOOKUP(C511,CODES!$A$1:$B$143,2,FALSE))</f>
        <v/>
      </c>
      <c r="B511" s="120"/>
      <c r="C511" s="12"/>
      <c r="D511" s="16"/>
      <c r="E511" s="13" t="str">
        <f t="shared" ref="E511:H511" si="2018">IF($D511="Public Bidding","Date Required",IF($D511="Shopping","n/a",IF($D511="Small Value Procurement","n/a",IF($D511="Lease of Venue","n/a",IF($D511="Agency to Agency","n/a",IF($D511="Direct Contracting","n/a",IF($D511="Emergency Cases","n/a",IF($D511=""," ","Check Mode of Proc"))))))))</f>
        <v/>
      </c>
      <c r="F511" s="13" t="str">
        <f t="shared" si="2018"/>
        <v/>
      </c>
      <c r="G511" s="13" t="str">
        <f t="shared" si="2018"/>
        <v/>
      </c>
      <c r="H511" s="13" t="str">
        <f t="shared" si="2018"/>
        <v/>
      </c>
      <c r="I511" s="12" t="str">
        <f t="shared" ref="I511:J511" si="2019">IF($D511="Public Bidding","Date Required",IF($D511="Shopping","Date Required",IF($D511="Small Value Procurement","Date Required",IF($D511="Lease of Venue","Date Required",IF($D511="Agency to Agency","Date Required",IF($D511="Direct Contracting","Date Required",IF($D511="Emergency Cases","Date Required",IF($D511=""," ","Check Mode of Proc"))))))))</f>
        <v/>
      </c>
      <c r="J511" s="12" t="str">
        <f t="shared" si="2019"/>
        <v/>
      </c>
      <c r="K511" s="27" t="str">
        <f t="shared" si="1"/>
        <v/>
      </c>
      <c r="L511" s="12" t="str">
        <f t="shared" ref="L511:Q511" si="2020">IF($D511="Public Bidding","Date Required",IF($D511="Shopping","Date Required",IF($D511="Small Value Procurement","Date Required",IF($D511="Lease of Venue","Date Required",IF($D511="Agency to Agency","Date Required",IF($D511="Direct Contracting","Date Required",IF($D511="Emergency Cases","Date Required",IF($D511=""," ","Check Mode of Proc"))))))))</f>
        <v/>
      </c>
      <c r="M511" s="12" t="str">
        <f t="shared" si="2020"/>
        <v/>
      </c>
      <c r="N511" s="28" t="str">
        <f t="shared" si="2020"/>
        <v/>
      </c>
      <c r="O511" s="28" t="str">
        <f t="shared" si="2020"/>
        <v/>
      </c>
      <c r="P511" s="28" t="str">
        <f t="shared" si="2020"/>
        <v/>
      </c>
      <c r="Q511" s="28" t="str">
        <f t="shared" si="2020"/>
        <v/>
      </c>
      <c r="R511" s="36" t="s">
        <v>38</v>
      </c>
      <c r="S511" s="37">
        <f t="shared" si="1996"/>
        <v>0</v>
      </c>
      <c r="T511" s="41"/>
      <c r="U511" s="43"/>
      <c r="V511" s="37">
        <f t="shared" si="226"/>
        <v>0</v>
      </c>
      <c r="W511" s="41"/>
      <c r="X511" s="43"/>
      <c r="Y511" s="36" t="str">
        <f t="shared" ref="Y511:AE511" si="2021">IF($D511="Public Bidding","Date Required",IF($D511="Shopping","n/a",IF($D511="Small Value Procurement","n/a",IF($D511="Lease of Venue","n/a",IF($D511="Agency to Agency","n/a",IF($D511="Direct Contracting","n/a",IF($D511="Emergency Cases","n/a","Check Mode of Proc")))))))</f>
        <v>Check Mode of Proc</v>
      </c>
      <c r="Z511" s="36" t="str">
        <f t="shared" si="2021"/>
        <v>Check Mode of Proc</v>
      </c>
      <c r="AA511" s="36" t="str">
        <f t="shared" si="2021"/>
        <v>Check Mode of Proc</v>
      </c>
      <c r="AB511" s="36" t="str">
        <f t="shared" si="2021"/>
        <v>Check Mode of Proc</v>
      </c>
      <c r="AC511" s="36" t="str">
        <f t="shared" si="2021"/>
        <v>Check Mode of Proc</v>
      </c>
      <c r="AD511" s="36" t="str">
        <f t="shared" si="2021"/>
        <v>Check Mode of Proc</v>
      </c>
      <c r="AE511" s="36" t="str">
        <f t="shared" si="2021"/>
        <v>Check Mode of Proc</v>
      </c>
      <c r="AF511" s="49"/>
      <c r="AG511" s="121"/>
      <c r="AH511" s="12"/>
      <c r="AI511" s="56"/>
      <c r="AJ511" s="57"/>
      <c r="AK511" s="121"/>
      <c r="AL511" s="121"/>
      <c r="AM511" s="52"/>
      <c r="AN511" s="52"/>
      <c r="AO511" s="52"/>
      <c r="AP511" s="52"/>
      <c r="AQ511" s="52"/>
      <c r="AR511" s="52"/>
      <c r="AS511" s="52"/>
      <c r="AT511" s="52"/>
      <c r="AU511" s="52"/>
      <c r="AV511" s="122"/>
      <c r="AW511" s="122"/>
      <c r="AX511" s="122"/>
      <c r="AY511" s="122"/>
      <c r="AZ511" s="122"/>
      <c r="BA511" s="122"/>
      <c r="BB511" s="122"/>
      <c r="BC511" s="122"/>
    </row>
    <row r="512" spans="1:55" ht="47.25" customHeight="1">
      <c r="A512" s="10" t="str">
        <f>IF(C512=0,"  ",VLOOKUP(C512,CODES!$A$1:$B$143,2,FALSE))</f>
        <v/>
      </c>
      <c r="B512" s="120"/>
      <c r="C512" s="12"/>
      <c r="D512" s="16"/>
      <c r="E512" s="13" t="str">
        <f t="shared" ref="E512:H512" si="2022">IF($D512="Public Bidding","Date Required",IF($D512="Shopping","n/a",IF($D512="Small Value Procurement","n/a",IF($D512="Lease of Venue","n/a",IF($D512="Agency to Agency","n/a",IF($D512="Direct Contracting","n/a",IF($D512="Emergency Cases","n/a",IF($D512=""," ","Check Mode of Proc"))))))))</f>
        <v/>
      </c>
      <c r="F512" s="13" t="str">
        <f t="shared" si="2022"/>
        <v/>
      </c>
      <c r="G512" s="13" t="str">
        <f t="shared" si="2022"/>
        <v/>
      </c>
      <c r="H512" s="13" t="str">
        <f t="shared" si="2022"/>
        <v/>
      </c>
      <c r="I512" s="12" t="str">
        <f t="shared" ref="I512:J512" si="2023">IF($D512="Public Bidding","Date Required",IF($D512="Shopping","Date Required",IF($D512="Small Value Procurement","Date Required",IF($D512="Lease of Venue","Date Required",IF($D512="Agency to Agency","Date Required",IF($D512="Direct Contracting","Date Required",IF($D512="Emergency Cases","Date Required",IF($D512=""," ","Check Mode of Proc"))))))))</f>
        <v/>
      </c>
      <c r="J512" s="12" t="str">
        <f t="shared" si="2023"/>
        <v/>
      </c>
      <c r="K512" s="27" t="str">
        <f t="shared" si="1"/>
        <v/>
      </c>
      <c r="L512" s="12" t="str">
        <f t="shared" ref="L512:Q512" si="2024">IF($D512="Public Bidding","Date Required",IF($D512="Shopping","Date Required",IF($D512="Small Value Procurement","Date Required",IF($D512="Lease of Venue","Date Required",IF($D512="Agency to Agency","Date Required",IF($D512="Direct Contracting","Date Required",IF($D512="Emergency Cases","Date Required",IF($D512=""," ","Check Mode of Proc"))))))))</f>
        <v/>
      </c>
      <c r="M512" s="12" t="str">
        <f t="shared" si="2024"/>
        <v/>
      </c>
      <c r="N512" s="28" t="str">
        <f t="shared" si="2024"/>
        <v/>
      </c>
      <c r="O512" s="28" t="str">
        <f t="shared" si="2024"/>
        <v/>
      </c>
      <c r="P512" s="28" t="str">
        <f t="shared" si="2024"/>
        <v/>
      </c>
      <c r="Q512" s="28" t="str">
        <f t="shared" si="2024"/>
        <v/>
      </c>
      <c r="R512" s="36" t="s">
        <v>38</v>
      </c>
      <c r="S512" s="37">
        <f t="shared" si="1996"/>
        <v>0</v>
      </c>
      <c r="T512" s="41"/>
      <c r="U512" s="43"/>
      <c r="V512" s="37">
        <f t="shared" si="226"/>
        <v>0</v>
      </c>
      <c r="W512" s="41"/>
      <c r="X512" s="43"/>
      <c r="Y512" s="36" t="str">
        <f t="shared" ref="Y512:AE512" si="2025">IF($D512="Public Bidding","Date Required",IF($D512="Shopping","n/a",IF($D512="Small Value Procurement","n/a",IF($D512="Lease of Venue","n/a",IF($D512="Agency to Agency","n/a",IF($D512="Direct Contracting","n/a",IF($D512="Emergency Cases","n/a","Check Mode of Proc")))))))</f>
        <v>Check Mode of Proc</v>
      </c>
      <c r="Z512" s="36" t="str">
        <f t="shared" si="2025"/>
        <v>Check Mode of Proc</v>
      </c>
      <c r="AA512" s="36" t="str">
        <f t="shared" si="2025"/>
        <v>Check Mode of Proc</v>
      </c>
      <c r="AB512" s="36" t="str">
        <f t="shared" si="2025"/>
        <v>Check Mode of Proc</v>
      </c>
      <c r="AC512" s="36" t="str">
        <f t="shared" si="2025"/>
        <v>Check Mode of Proc</v>
      </c>
      <c r="AD512" s="36" t="str">
        <f t="shared" si="2025"/>
        <v>Check Mode of Proc</v>
      </c>
      <c r="AE512" s="36" t="str">
        <f t="shared" si="2025"/>
        <v>Check Mode of Proc</v>
      </c>
      <c r="AF512" s="49"/>
      <c r="AG512" s="121"/>
      <c r="AH512" s="12"/>
      <c r="AI512" s="56"/>
      <c r="AJ512" s="57"/>
      <c r="AK512" s="121"/>
      <c r="AL512" s="121"/>
      <c r="AM512" s="52"/>
      <c r="AN512" s="52"/>
      <c r="AO512" s="52"/>
      <c r="AP512" s="52"/>
      <c r="AQ512" s="52"/>
      <c r="AR512" s="52"/>
      <c r="AS512" s="52"/>
      <c r="AT512" s="52"/>
      <c r="AU512" s="52"/>
      <c r="AV512" s="122"/>
      <c r="AW512" s="122"/>
      <c r="AX512" s="122"/>
      <c r="AY512" s="122"/>
      <c r="AZ512" s="122"/>
      <c r="BA512" s="122"/>
      <c r="BB512" s="122"/>
      <c r="BC512" s="122"/>
    </row>
    <row r="513" spans="1:55" ht="47.25" customHeight="1">
      <c r="A513" s="10" t="str">
        <f>IF(C513=0,"  ",VLOOKUP(C513,CODES!$A$1:$B$143,2,FALSE))</f>
        <v/>
      </c>
      <c r="B513" s="120"/>
      <c r="C513" s="12"/>
      <c r="D513" s="16"/>
      <c r="E513" s="13" t="str">
        <f t="shared" ref="E513:H513" si="2026">IF($D513="Public Bidding","Date Required",IF($D513="Shopping","n/a",IF($D513="Small Value Procurement","n/a",IF($D513="Lease of Venue","n/a",IF($D513="Agency to Agency","n/a",IF($D513="Direct Contracting","n/a",IF($D513="Emergency Cases","n/a",IF($D513=""," ","Check Mode of Proc"))))))))</f>
        <v/>
      </c>
      <c r="F513" s="13" t="str">
        <f t="shared" si="2026"/>
        <v/>
      </c>
      <c r="G513" s="13" t="str">
        <f t="shared" si="2026"/>
        <v/>
      </c>
      <c r="H513" s="13" t="str">
        <f t="shared" si="2026"/>
        <v/>
      </c>
      <c r="I513" s="12" t="str">
        <f t="shared" ref="I513:J513" si="2027">IF($D513="Public Bidding","Date Required",IF($D513="Shopping","Date Required",IF($D513="Small Value Procurement","Date Required",IF($D513="Lease of Venue","Date Required",IF($D513="Agency to Agency","Date Required",IF($D513="Direct Contracting","Date Required",IF($D513="Emergency Cases","Date Required",IF($D513=""," ","Check Mode of Proc"))))))))</f>
        <v/>
      </c>
      <c r="J513" s="12" t="str">
        <f t="shared" si="2027"/>
        <v/>
      </c>
      <c r="K513" s="27" t="str">
        <f t="shared" si="1"/>
        <v/>
      </c>
      <c r="L513" s="12" t="str">
        <f t="shared" ref="L513:Q513" si="2028">IF($D513="Public Bidding","Date Required",IF($D513="Shopping","Date Required",IF($D513="Small Value Procurement","Date Required",IF($D513="Lease of Venue","Date Required",IF($D513="Agency to Agency","Date Required",IF($D513="Direct Contracting","Date Required",IF($D513="Emergency Cases","Date Required",IF($D513=""," ","Check Mode of Proc"))))))))</f>
        <v/>
      </c>
      <c r="M513" s="12" t="str">
        <f t="shared" si="2028"/>
        <v/>
      </c>
      <c r="N513" s="28" t="str">
        <f t="shared" si="2028"/>
        <v/>
      </c>
      <c r="O513" s="28" t="str">
        <f t="shared" si="2028"/>
        <v/>
      </c>
      <c r="P513" s="28" t="str">
        <f t="shared" si="2028"/>
        <v/>
      </c>
      <c r="Q513" s="28" t="str">
        <f t="shared" si="2028"/>
        <v/>
      </c>
      <c r="R513" s="36" t="s">
        <v>38</v>
      </c>
      <c r="S513" s="37">
        <f t="shared" si="1996"/>
        <v>0</v>
      </c>
      <c r="T513" s="41"/>
      <c r="U513" s="43"/>
      <c r="V513" s="37">
        <f t="shared" si="226"/>
        <v>0</v>
      </c>
      <c r="W513" s="41"/>
      <c r="X513" s="43"/>
      <c r="Y513" s="36" t="str">
        <f t="shared" ref="Y513:AE513" si="2029">IF($D513="Public Bidding","Date Required",IF($D513="Shopping","n/a",IF($D513="Small Value Procurement","n/a",IF($D513="Lease of Venue","n/a",IF($D513="Agency to Agency","n/a",IF($D513="Direct Contracting","n/a",IF($D513="Emergency Cases","n/a","Check Mode of Proc")))))))</f>
        <v>Check Mode of Proc</v>
      </c>
      <c r="Z513" s="36" t="str">
        <f t="shared" si="2029"/>
        <v>Check Mode of Proc</v>
      </c>
      <c r="AA513" s="36" t="str">
        <f t="shared" si="2029"/>
        <v>Check Mode of Proc</v>
      </c>
      <c r="AB513" s="36" t="str">
        <f t="shared" si="2029"/>
        <v>Check Mode of Proc</v>
      </c>
      <c r="AC513" s="36" t="str">
        <f t="shared" si="2029"/>
        <v>Check Mode of Proc</v>
      </c>
      <c r="AD513" s="36" t="str">
        <f t="shared" si="2029"/>
        <v>Check Mode of Proc</v>
      </c>
      <c r="AE513" s="36" t="str">
        <f t="shared" si="2029"/>
        <v>Check Mode of Proc</v>
      </c>
      <c r="AF513" s="49"/>
      <c r="AG513" s="121"/>
      <c r="AH513" s="12"/>
      <c r="AI513" s="56"/>
      <c r="AJ513" s="57"/>
      <c r="AK513" s="121"/>
      <c r="AL513" s="121"/>
      <c r="AM513" s="52"/>
      <c r="AN513" s="52"/>
      <c r="AO513" s="52"/>
      <c r="AP513" s="52"/>
      <c r="AQ513" s="52"/>
      <c r="AR513" s="52"/>
      <c r="AS513" s="52"/>
      <c r="AT513" s="52"/>
      <c r="AU513" s="52"/>
      <c r="AV513" s="122"/>
      <c r="AW513" s="122"/>
      <c r="AX513" s="122"/>
      <c r="AY513" s="122"/>
      <c r="AZ513" s="122"/>
      <c r="BA513" s="122"/>
      <c r="BB513" s="122"/>
      <c r="BC513" s="122"/>
    </row>
    <row r="514" spans="1:55" ht="47.25" customHeight="1">
      <c r="A514" s="10" t="str">
        <f>IF(C514=0,"  ",VLOOKUP(C514,CODES!$A$1:$B$143,2,FALSE))</f>
        <v/>
      </c>
      <c r="B514" s="120"/>
      <c r="C514" s="12"/>
      <c r="D514" s="16"/>
      <c r="E514" s="13" t="str">
        <f t="shared" ref="E514:H514" si="2030">IF($D514="Public Bidding","Date Required",IF($D514="Shopping","n/a",IF($D514="Small Value Procurement","n/a",IF($D514="Lease of Venue","n/a",IF($D514="Agency to Agency","n/a",IF($D514="Direct Contracting","n/a",IF($D514="Emergency Cases","n/a",IF($D514=""," ","Check Mode of Proc"))))))))</f>
        <v/>
      </c>
      <c r="F514" s="13" t="str">
        <f t="shared" si="2030"/>
        <v/>
      </c>
      <c r="G514" s="13" t="str">
        <f t="shared" si="2030"/>
        <v/>
      </c>
      <c r="H514" s="13" t="str">
        <f t="shared" si="2030"/>
        <v/>
      </c>
      <c r="I514" s="12" t="str">
        <f t="shared" ref="I514:J514" si="2031">IF($D514="Public Bidding","Date Required",IF($D514="Shopping","Date Required",IF($D514="Small Value Procurement","Date Required",IF($D514="Lease of Venue","Date Required",IF($D514="Agency to Agency","Date Required",IF($D514="Direct Contracting","Date Required",IF($D514="Emergency Cases","Date Required",IF($D514=""," ","Check Mode of Proc"))))))))</f>
        <v/>
      </c>
      <c r="J514" s="12" t="str">
        <f t="shared" si="2031"/>
        <v/>
      </c>
      <c r="K514" s="27" t="str">
        <f t="shared" si="1"/>
        <v/>
      </c>
      <c r="L514" s="12" t="str">
        <f t="shared" ref="L514:Q514" si="2032">IF($D514="Public Bidding","Date Required",IF($D514="Shopping","Date Required",IF($D514="Small Value Procurement","Date Required",IF($D514="Lease of Venue","Date Required",IF($D514="Agency to Agency","Date Required",IF($D514="Direct Contracting","Date Required",IF($D514="Emergency Cases","Date Required",IF($D514=""," ","Check Mode of Proc"))))))))</f>
        <v/>
      </c>
      <c r="M514" s="12" t="str">
        <f t="shared" si="2032"/>
        <v/>
      </c>
      <c r="N514" s="28" t="str">
        <f t="shared" si="2032"/>
        <v/>
      </c>
      <c r="O514" s="28" t="str">
        <f t="shared" si="2032"/>
        <v/>
      </c>
      <c r="P514" s="28" t="str">
        <f t="shared" si="2032"/>
        <v/>
      </c>
      <c r="Q514" s="28" t="str">
        <f t="shared" si="2032"/>
        <v/>
      </c>
      <c r="R514" s="36" t="s">
        <v>38</v>
      </c>
      <c r="S514" s="37">
        <f t="shared" si="1996"/>
        <v>0</v>
      </c>
      <c r="T514" s="41"/>
      <c r="U514" s="43"/>
      <c r="V514" s="37">
        <f t="shared" si="226"/>
        <v>0</v>
      </c>
      <c r="W514" s="41"/>
      <c r="X514" s="43"/>
      <c r="Y514" s="36" t="str">
        <f t="shared" ref="Y514:AE514" si="2033">IF($D514="Public Bidding","Date Required",IF($D514="Shopping","n/a",IF($D514="Small Value Procurement","n/a",IF($D514="Lease of Venue","n/a",IF($D514="Agency to Agency","n/a",IF($D514="Direct Contracting","n/a",IF($D514="Emergency Cases","n/a","Check Mode of Proc")))))))</f>
        <v>Check Mode of Proc</v>
      </c>
      <c r="Z514" s="36" t="str">
        <f t="shared" si="2033"/>
        <v>Check Mode of Proc</v>
      </c>
      <c r="AA514" s="36" t="str">
        <f t="shared" si="2033"/>
        <v>Check Mode of Proc</v>
      </c>
      <c r="AB514" s="36" t="str">
        <f t="shared" si="2033"/>
        <v>Check Mode of Proc</v>
      </c>
      <c r="AC514" s="36" t="str">
        <f t="shared" si="2033"/>
        <v>Check Mode of Proc</v>
      </c>
      <c r="AD514" s="36" t="str">
        <f t="shared" si="2033"/>
        <v>Check Mode of Proc</v>
      </c>
      <c r="AE514" s="36" t="str">
        <f t="shared" si="2033"/>
        <v>Check Mode of Proc</v>
      </c>
      <c r="AF514" s="49"/>
      <c r="AG514" s="121"/>
      <c r="AH514" s="12"/>
      <c r="AI514" s="56"/>
      <c r="AJ514" s="57"/>
      <c r="AK514" s="121"/>
      <c r="AL514" s="121"/>
      <c r="AM514" s="52"/>
      <c r="AN514" s="52"/>
      <c r="AO514" s="52"/>
      <c r="AP514" s="52"/>
      <c r="AQ514" s="52"/>
      <c r="AR514" s="52"/>
      <c r="AS514" s="52"/>
      <c r="AT514" s="52"/>
      <c r="AU514" s="52"/>
      <c r="AV514" s="122"/>
      <c r="AW514" s="122"/>
      <c r="AX514" s="122"/>
      <c r="AY514" s="122"/>
      <c r="AZ514" s="122"/>
      <c r="BA514" s="122"/>
      <c r="BB514" s="122"/>
      <c r="BC514" s="122"/>
    </row>
    <row r="515" spans="1:55" ht="47.25" customHeight="1">
      <c r="A515" s="10" t="str">
        <f>IF(C515=0,"  ",VLOOKUP(C515,CODES!$A$1:$B$143,2,FALSE))</f>
        <v/>
      </c>
      <c r="B515" s="120"/>
      <c r="C515" s="12"/>
      <c r="D515" s="16"/>
      <c r="E515" s="13" t="str">
        <f t="shared" ref="E515:H515" si="2034">IF($D515="Public Bidding","Date Required",IF($D515="Shopping","n/a",IF($D515="Small Value Procurement","n/a",IF($D515="Lease of Venue","n/a",IF($D515="Agency to Agency","n/a",IF($D515="Direct Contracting","n/a",IF($D515="Emergency Cases","n/a",IF($D515=""," ","Check Mode of Proc"))))))))</f>
        <v/>
      </c>
      <c r="F515" s="13" t="str">
        <f t="shared" si="2034"/>
        <v/>
      </c>
      <c r="G515" s="13" t="str">
        <f t="shared" si="2034"/>
        <v/>
      </c>
      <c r="H515" s="13" t="str">
        <f t="shared" si="2034"/>
        <v/>
      </c>
      <c r="I515" s="12" t="str">
        <f t="shared" ref="I515:J515" si="2035">IF($D515="Public Bidding","Date Required",IF($D515="Shopping","Date Required",IF($D515="Small Value Procurement","Date Required",IF($D515="Lease of Venue","Date Required",IF($D515="Agency to Agency","Date Required",IF($D515="Direct Contracting","Date Required",IF($D515="Emergency Cases","Date Required",IF($D515=""," ","Check Mode of Proc"))))))))</f>
        <v/>
      </c>
      <c r="J515" s="12" t="str">
        <f t="shared" si="2035"/>
        <v/>
      </c>
      <c r="K515" s="27" t="str">
        <f t="shared" si="1"/>
        <v/>
      </c>
      <c r="L515" s="12" t="str">
        <f t="shared" ref="L515:Q515" si="2036">IF($D515="Public Bidding","Date Required",IF($D515="Shopping","Date Required",IF($D515="Small Value Procurement","Date Required",IF($D515="Lease of Venue","Date Required",IF($D515="Agency to Agency","Date Required",IF($D515="Direct Contracting","Date Required",IF($D515="Emergency Cases","Date Required",IF($D515=""," ","Check Mode of Proc"))))))))</f>
        <v/>
      </c>
      <c r="M515" s="12" t="str">
        <f t="shared" si="2036"/>
        <v/>
      </c>
      <c r="N515" s="28" t="str">
        <f t="shared" si="2036"/>
        <v/>
      </c>
      <c r="O515" s="28" t="str">
        <f t="shared" si="2036"/>
        <v/>
      </c>
      <c r="P515" s="28" t="str">
        <f t="shared" si="2036"/>
        <v/>
      </c>
      <c r="Q515" s="28" t="str">
        <f t="shared" si="2036"/>
        <v/>
      </c>
      <c r="R515" s="36" t="s">
        <v>38</v>
      </c>
      <c r="S515" s="37">
        <f t="shared" si="1996"/>
        <v>0</v>
      </c>
      <c r="T515" s="41"/>
      <c r="U515" s="43"/>
      <c r="V515" s="37">
        <f t="shared" si="226"/>
        <v>0</v>
      </c>
      <c r="W515" s="41"/>
      <c r="X515" s="43"/>
      <c r="Y515" s="36" t="str">
        <f t="shared" ref="Y515:AE515" si="2037">IF($D515="Public Bidding","Date Required",IF($D515="Shopping","n/a",IF($D515="Small Value Procurement","n/a",IF($D515="Lease of Venue","n/a",IF($D515="Agency to Agency","n/a",IF($D515="Direct Contracting","n/a",IF($D515="Emergency Cases","n/a","Check Mode of Proc")))))))</f>
        <v>Check Mode of Proc</v>
      </c>
      <c r="Z515" s="36" t="str">
        <f t="shared" si="2037"/>
        <v>Check Mode of Proc</v>
      </c>
      <c r="AA515" s="36" t="str">
        <f t="shared" si="2037"/>
        <v>Check Mode of Proc</v>
      </c>
      <c r="AB515" s="36" t="str">
        <f t="shared" si="2037"/>
        <v>Check Mode of Proc</v>
      </c>
      <c r="AC515" s="36" t="str">
        <f t="shared" si="2037"/>
        <v>Check Mode of Proc</v>
      </c>
      <c r="AD515" s="36" t="str">
        <f t="shared" si="2037"/>
        <v>Check Mode of Proc</v>
      </c>
      <c r="AE515" s="36" t="str">
        <f t="shared" si="2037"/>
        <v>Check Mode of Proc</v>
      </c>
      <c r="AF515" s="49"/>
      <c r="AG515" s="121"/>
      <c r="AH515" s="12"/>
      <c r="AI515" s="56"/>
      <c r="AJ515" s="57"/>
      <c r="AK515" s="121"/>
      <c r="AL515" s="121"/>
      <c r="AM515" s="52"/>
      <c r="AN515" s="52"/>
      <c r="AO515" s="52"/>
      <c r="AP515" s="52"/>
      <c r="AQ515" s="52"/>
      <c r="AR515" s="52"/>
      <c r="AS515" s="52"/>
      <c r="AT515" s="52"/>
      <c r="AU515" s="52"/>
      <c r="AV515" s="122"/>
      <c r="AW515" s="122"/>
      <c r="AX515" s="122"/>
      <c r="AY515" s="122"/>
      <c r="AZ515" s="122"/>
      <c r="BA515" s="122"/>
      <c r="BB515" s="122"/>
      <c r="BC515" s="122"/>
    </row>
    <row r="516" spans="1:55" ht="47.25" customHeight="1">
      <c r="A516" s="10" t="str">
        <f>IF(C516=0,"  ",VLOOKUP(C516,CODES!$A$1:$B$143,2,FALSE))</f>
        <v/>
      </c>
      <c r="B516" s="120"/>
      <c r="C516" s="12"/>
      <c r="D516" s="16"/>
      <c r="E516" s="13" t="str">
        <f t="shared" ref="E516:H516" si="2038">IF($D516="Public Bidding","Date Required",IF($D516="Shopping","n/a",IF($D516="Small Value Procurement","n/a",IF($D516="Lease of Venue","n/a",IF($D516="Agency to Agency","n/a",IF($D516="Direct Contracting","n/a",IF($D516="Emergency Cases","n/a",IF($D516=""," ","Check Mode of Proc"))))))))</f>
        <v/>
      </c>
      <c r="F516" s="13" t="str">
        <f t="shared" si="2038"/>
        <v/>
      </c>
      <c r="G516" s="13" t="str">
        <f t="shared" si="2038"/>
        <v/>
      </c>
      <c r="H516" s="13" t="str">
        <f t="shared" si="2038"/>
        <v/>
      </c>
      <c r="I516" s="12" t="str">
        <f t="shared" ref="I516:J516" si="2039">IF($D516="Public Bidding","Date Required",IF($D516="Shopping","Date Required",IF($D516="Small Value Procurement","Date Required",IF($D516="Lease of Venue","Date Required",IF($D516="Agency to Agency","Date Required",IF($D516="Direct Contracting","Date Required",IF($D516="Emergency Cases","Date Required",IF($D516=""," ","Check Mode of Proc"))))))))</f>
        <v/>
      </c>
      <c r="J516" s="12" t="str">
        <f t="shared" si="2039"/>
        <v/>
      </c>
      <c r="K516" s="27" t="str">
        <f t="shared" si="1"/>
        <v/>
      </c>
      <c r="L516" s="12" t="str">
        <f t="shared" ref="L516:Q516" si="2040">IF($D516="Public Bidding","Date Required",IF($D516="Shopping","Date Required",IF($D516="Small Value Procurement","Date Required",IF($D516="Lease of Venue","Date Required",IF($D516="Agency to Agency","Date Required",IF($D516="Direct Contracting","Date Required",IF($D516="Emergency Cases","Date Required",IF($D516=""," ","Check Mode of Proc"))))))))</f>
        <v/>
      </c>
      <c r="M516" s="12" t="str">
        <f t="shared" si="2040"/>
        <v/>
      </c>
      <c r="N516" s="28" t="str">
        <f t="shared" si="2040"/>
        <v/>
      </c>
      <c r="O516" s="28" t="str">
        <f t="shared" si="2040"/>
        <v/>
      </c>
      <c r="P516" s="28" t="str">
        <f t="shared" si="2040"/>
        <v/>
      </c>
      <c r="Q516" s="28" t="str">
        <f t="shared" si="2040"/>
        <v/>
      </c>
      <c r="R516" s="36" t="s">
        <v>38</v>
      </c>
      <c r="S516" s="37">
        <f t="shared" si="1996"/>
        <v>0</v>
      </c>
      <c r="T516" s="41"/>
      <c r="U516" s="43"/>
      <c r="V516" s="37">
        <f t="shared" si="226"/>
        <v>0</v>
      </c>
      <c r="W516" s="41"/>
      <c r="X516" s="43"/>
      <c r="Y516" s="36" t="str">
        <f t="shared" ref="Y516:AE516" si="2041">IF($D516="Public Bidding","Date Required",IF($D516="Shopping","n/a",IF($D516="Small Value Procurement","n/a",IF($D516="Lease of Venue","n/a",IF($D516="Agency to Agency","n/a",IF($D516="Direct Contracting","n/a",IF($D516="Emergency Cases","n/a","Check Mode of Proc")))))))</f>
        <v>Check Mode of Proc</v>
      </c>
      <c r="Z516" s="36" t="str">
        <f t="shared" si="2041"/>
        <v>Check Mode of Proc</v>
      </c>
      <c r="AA516" s="36" t="str">
        <f t="shared" si="2041"/>
        <v>Check Mode of Proc</v>
      </c>
      <c r="AB516" s="36" t="str">
        <f t="shared" si="2041"/>
        <v>Check Mode of Proc</v>
      </c>
      <c r="AC516" s="36" t="str">
        <f t="shared" si="2041"/>
        <v>Check Mode of Proc</v>
      </c>
      <c r="AD516" s="36" t="str">
        <f t="shared" si="2041"/>
        <v>Check Mode of Proc</v>
      </c>
      <c r="AE516" s="36" t="str">
        <f t="shared" si="2041"/>
        <v>Check Mode of Proc</v>
      </c>
      <c r="AF516" s="49"/>
      <c r="AG516" s="121"/>
      <c r="AH516" s="12"/>
      <c r="AI516" s="56"/>
      <c r="AJ516" s="57"/>
      <c r="AK516" s="121"/>
      <c r="AL516" s="121"/>
      <c r="AM516" s="52"/>
      <c r="AN516" s="52"/>
      <c r="AO516" s="52"/>
      <c r="AP516" s="52"/>
      <c r="AQ516" s="52"/>
      <c r="AR516" s="52"/>
      <c r="AS516" s="52"/>
      <c r="AT516" s="52"/>
      <c r="AU516" s="52"/>
      <c r="AV516" s="122"/>
      <c r="AW516" s="122"/>
      <c r="AX516" s="122"/>
      <c r="AY516" s="122"/>
      <c r="AZ516" s="122"/>
      <c r="BA516" s="122"/>
      <c r="BB516" s="122"/>
      <c r="BC516" s="122"/>
    </row>
    <row r="517" spans="1:55" ht="47.25" customHeight="1">
      <c r="A517" s="10" t="str">
        <f>IF(C517=0,"  ",VLOOKUP(C517,CODES!$A$1:$B$143,2,FALSE))</f>
        <v/>
      </c>
      <c r="B517" s="120"/>
      <c r="C517" s="12"/>
      <c r="D517" s="16"/>
      <c r="E517" s="13" t="str">
        <f t="shared" ref="E517:H517" si="2042">IF($D517="Public Bidding","Date Required",IF($D517="Shopping","n/a",IF($D517="Small Value Procurement","n/a",IF($D517="Lease of Venue","n/a",IF($D517="Agency to Agency","n/a",IF($D517="Direct Contracting","n/a",IF($D517="Emergency Cases","n/a",IF($D517=""," ","Check Mode of Proc"))))))))</f>
        <v/>
      </c>
      <c r="F517" s="13" t="str">
        <f t="shared" si="2042"/>
        <v/>
      </c>
      <c r="G517" s="13" t="str">
        <f t="shared" si="2042"/>
        <v/>
      </c>
      <c r="H517" s="13" t="str">
        <f t="shared" si="2042"/>
        <v/>
      </c>
      <c r="I517" s="12" t="str">
        <f t="shared" ref="I517:J517" si="2043">IF($D517="Public Bidding","Date Required",IF($D517="Shopping","Date Required",IF($D517="Small Value Procurement","Date Required",IF($D517="Lease of Venue","Date Required",IF($D517="Agency to Agency","Date Required",IF($D517="Direct Contracting","Date Required",IF($D517="Emergency Cases","Date Required",IF($D517=""," ","Check Mode of Proc"))))))))</f>
        <v/>
      </c>
      <c r="J517" s="12" t="str">
        <f t="shared" si="2043"/>
        <v/>
      </c>
      <c r="K517" s="27" t="str">
        <f t="shared" si="1"/>
        <v/>
      </c>
      <c r="L517" s="12" t="str">
        <f t="shared" ref="L517:Q517" si="2044">IF($D517="Public Bidding","Date Required",IF($D517="Shopping","Date Required",IF($D517="Small Value Procurement","Date Required",IF($D517="Lease of Venue","Date Required",IF($D517="Agency to Agency","Date Required",IF($D517="Direct Contracting","Date Required",IF($D517="Emergency Cases","Date Required",IF($D517=""," ","Check Mode of Proc"))))))))</f>
        <v/>
      </c>
      <c r="M517" s="12" t="str">
        <f t="shared" si="2044"/>
        <v/>
      </c>
      <c r="N517" s="28" t="str">
        <f t="shared" si="2044"/>
        <v/>
      </c>
      <c r="O517" s="28" t="str">
        <f t="shared" si="2044"/>
        <v/>
      </c>
      <c r="P517" s="28" t="str">
        <f t="shared" si="2044"/>
        <v/>
      </c>
      <c r="Q517" s="28" t="str">
        <f t="shared" si="2044"/>
        <v/>
      </c>
      <c r="R517" s="36" t="s">
        <v>38</v>
      </c>
      <c r="S517" s="37">
        <f t="shared" si="1996"/>
        <v>0</v>
      </c>
      <c r="T517" s="41"/>
      <c r="U517" s="43"/>
      <c r="V517" s="37">
        <f t="shared" si="226"/>
        <v>0</v>
      </c>
      <c r="W517" s="41"/>
      <c r="X517" s="43"/>
      <c r="Y517" s="36" t="str">
        <f t="shared" ref="Y517:AE517" si="2045">IF($D517="Public Bidding","Date Required",IF($D517="Shopping","n/a",IF($D517="Small Value Procurement","n/a",IF($D517="Lease of Venue","n/a",IF($D517="Agency to Agency","n/a",IF($D517="Direct Contracting","n/a",IF($D517="Emergency Cases","n/a","Check Mode of Proc")))))))</f>
        <v>Check Mode of Proc</v>
      </c>
      <c r="Z517" s="36" t="str">
        <f t="shared" si="2045"/>
        <v>Check Mode of Proc</v>
      </c>
      <c r="AA517" s="36" t="str">
        <f t="shared" si="2045"/>
        <v>Check Mode of Proc</v>
      </c>
      <c r="AB517" s="36" t="str">
        <f t="shared" si="2045"/>
        <v>Check Mode of Proc</v>
      </c>
      <c r="AC517" s="36" t="str">
        <f t="shared" si="2045"/>
        <v>Check Mode of Proc</v>
      </c>
      <c r="AD517" s="36" t="str">
        <f t="shared" si="2045"/>
        <v>Check Mode of Proc</v>
      </c>
      <c r="AE517" s="36" t="str">
        <f t="shared" si="2045"/>
        <v>Check Mode of Proc</v>
      </c>
      <c r="AF517" s="49"/>
      <c r="AG517" s="121"/>
      <c r="AH517" s="12"/>
      <c r="AI517" s="56"/>
      <c r="AJ517" s="57"/>
      <c r="AK517" s="121"/>
      <c r="AL517" s="121"/>
      <c r="AM517" s="52"/>
      <c r="AN517" s="52"/>
      <c r="AO517" s="52"/>
      <c r="AP517" s="52"/>
      <c r="AQ517" s="52"/>
      <c r="AR517" s="52"/>
      <c r="AS517" s="52"/>
      <c r="AT517" s="52"/>
      <c r="AU517" s="52"/>
      <c r="AV517" s="122"/>
      <c r="AW517" s="122"/>
      <c r="AX517" s="122"/>
      <c r="AY517" s="122"/>
      <c r="AZ517" s="122"/>
      <c r="BA517" s="122"/>
      <c r="BB517" s="122"/>
      <c r="BC517" s="122"/>
    </row>
    <row r="518" spans="1:55" ht="47.25" customHeight="1">
      <c r="A518" s="10" t="str">
        <f>IF(C518=0,"  ",VLOOKUP(C518,CODES!$A$1:$B$143,2,FALSE))</f>
        <v/>
      </c>
      <c r="B518" s="120"/>
      <c r="C518" s="12"/>
      <c r="D518" s="16"/>
      <c r="E518" s="13" t="str">
        <f t="shared" ref="E518:H518" si="2046">IF($D518="Public Bidding","Date Required",IF($D518="Shopping","n/a",IF($D518="Small Value Procurement","n/a",IF($D518="Lease of Venue","n/a",IF($D518="Agency to Agency","n/a",IF($D518="Direct Contracting","n/a",IF($D518="Emergency Cases","n/a",IF($D518=""," ","Check Mode of Proc"))))))))</f>
        <v/>
      </c>
      <c r="F518" s="13" t="str">
        <f t="shared" si="2046"/>
        <v/>
      </c>
      <c r="G518" s="13" t="str">
        <f t="shared" si="2046"/>
        <v/>
      </c>
      <c r="H518" s="13" t="str">
        <f t="shared" si="2046"/>
        <v/>
      </c>
      <c r="I518" s="12" t="str">
        <f t="shared" ref="I518:J518" si="2047">IF($D518="Public Bidding","Date Required",IF($D518="Shopping","Date Required",IF($D518="Small Value Procurement","Date Required",IF($D518="Lease of Venue","Date Required",IF($D518="Agency to Agency","Date Required",IF($D518="Direct Contracting","Date Required",IF($D518="Emergency Cases","Date Required",IF($D518=""," ","Check Mode of Proc"))))))))</f>
        <v/>
      </c>
      <c r="J518" s="12" t="str">
        <f t="shared" si="2047"/>
        <v/>
      </c>
      <c r="K518" s="27" t="str">
        <f t="shared" si="1"/>
        <v/>
      </c>
      <c r="L518" s="12" t="str">
        <f t="shared" ref="L518:Q518" si="2048">IF($D518="Public Bidding","Date Required",IF($D518="Shopping","Date Required",IF($D518="Small Value Procurement","Date Required",IF($D518="Lease of Venue","Date Required",IF($D518="Agency to Agency","Date Required",IF($D518="Direct Contracting","Date Required",IF($D518="Emergency Cases","Date Required",IF($D518=""," ","Check Mode of Proc"))))))))</f>
        <v/>
      </c>
      <c r="M518" s="12" t="str">
        <f t="shared" si="2048"/>
        <v/>
      </c>
      <c r="N518" s="28" t="str">
        <f t="shared" si="2048"/>
        <v/>
      </c>
      <c r="O518" s="28" t="str">
        <f t="shared" si="2048"/>
        <v/>
      </c>
      <c r="P518" s="28" t="str">
        <f t="shared" si="2048"/>
        <v/>
      </c>
      <c r="Q518" s="28" t="str">
        <f t="shared" si="2048"/>
        <v/>
      </c>
      <c r="R518" s="36" t="s">
        <v>38</v>
      </c>
      <c r="S518" s="37">
        <f t="shared" si="1996"/>
        <v>0</v>
      </c>
      <c r="T518" s="41"/>
      <c r="U518" s="43"/>
      <c r="V518" s="37">
        <f t="shared" si="226"/>
        <v>0</v>
      </c>
      <c r="W518" s="41"/>
      <c r="X518" s="43"/>
      <c r="Y518" s="36" t="str">
        <f t="shared" ref="Y518:AE518" si="2049">IF($D518="Public Bidding","Date Required",IF($D518="Shopping","n/a",IF($D518="Small Value Procurement","n/a",IF($D518="Lease of Venue","n/a",IF($D518="Agency to Agency","n/a",IF($D518="Direct Contracting","n/a",IF($D518="Emergency Cases","n/a","Check Mode of Proc")))))))</f>
        <v>Check Mode of Proc</v>
      </c>
      <c r="Z518" s="36" t="str">
        <f t="shared" si="2049"/>
        <v>Check Mode of Proc</v>
      </c>
      <c r="AA518" s="36" t="str">
        <f t="shared" si="2049"/>
        <v>Check Mode of Proc</v>
      </c>
      <c r="AB518" s="36" t="str">
        <f t="shared" si="2049"/>
        <v>Check Mode of Proc</v>
      </c>
      <c r="AC518" s="36" t="str">
        <f t="shared" si="2049"/>
        <v>Check Mode of Proc</v>
      </c>
      <c r="AD518" s="36" t="str">
        <f t="shared" si="2049"/>
        <v>Check Mode of Proc</v>
      </c>
      <c r="AE518" s="36" t="str">
        <f t="shared" si="2049"/>
        <v>Check Mode of Proc</v>
      </c>
      <c r="AF518" s="49"/>
      <c r="AG518" s="121"/>
      <c r="AH518" s="12"/>
      <c r="AI518" s="56"/>
      <c r="AJ518" s="57"/>
      <c r="AK518" s="121"/>
      <c r="AL518" s="121"/>
      <c r="AM518" s="52"/>
      <c r="AN518" s="52"/>
      <c r="AO518" s="52"/>
      <c r="AP518" s="52"/>
      <c r="AQ518" s="52"/>
      <c r="AR518" s="52"/>
      <c r="AS518" s="52"/>
      <c r="AT518" s="52"/>
      <c r="AU518" s="52"/>
      <c r="AV518" s="122"/>
      <c r="AW518" s="122"/>
      <c r="AX518" s="122"/>
      <c r="AY518" s="122"/>
      <c r="AZ518" s="122"/>
      <c r="BA518" s="122"/>
      <c r="BB518" s="122"/>
      <c r="BC518" s="122"/>
    </row>
    <row r="519" spans="1:55" ht="47.25" customHeight="1">
      <c r="A519" s="10" t="str">
        <f>IF(C519=0,"  ",VLOOKUP(C519,CODES!$A$1:$B$143,2,FALSE))</f>
        <v/>
      </c>
      <c r="B519" s="120"/>
      <c r="C519" s="12"/>
      <c r="D519" s="16"/>
      <c r="E519" s="13" t="str">
        <f t="shared" ref="E519:H519" si="2050">IF($D519="Public Bidding","Date Required",IF($D519="Shopping","n/a",IF($D519="Small Value Procurement","n/a",IF($D519="Lease of Venue","n/a",IF($D519="Agency to Agency","n/a",IF($D519="Direct Contracting","n/a",IF($D519="Emergency Cases","n/a",IF($D519=""," ","Check Mode of Proc"))))))))</f>
        <v/>
      </c>
      <c r="F519" s="13" t="str">
        <f t="shared" si="2050"/>
        <v/>
      </c>
      <c r="G519" s="13" t="str">
        <f t="shared" si="2050"/>
        <v/>
      </c>
      <c r="H519" s="13" t="str">
        <f t="shared" si="2050"/>
        <v/>
      </c>
      <c r="I519" s="12" t="str">
        <f t="shared" ref="I519:J519" si="2051">IF($D519="Public Bidding","Date Required",IF($D519="Shopping","Date Required",IF($D519="Small Value Procurement","Date Required",IF($D519="Lease of Venue","Date Required",IF($D519="Agency to Agency","Date Required",IF($D519="Direct Contracting","Date Required",IF($D519="Emergency Cases","Date Required",IF($D519=""," ","Check Mode of Proc"))))))))</f>
        <v/>
      </c>
      <c r="J519" s="12" t="str">
        <f t="shared" si="2051"/>
        <v/>
      </c>
      <c r="K519" s="27" t="str">
        <f t="shared" si="1"/>
        <v/>
      </c>
      <c r="L519" s="12" t="str">
        <f t="shared" ref="L519:Q519" si="2052">IF($D519="Public Bidding","Date Required",IF($D519="Shopping","Date Required",IF($D519="Small Value Procurement","Date Required",IF($D519="Lease of Venue","Date Required",IF($D519="Agency to Agency","Date Required",IF($D519="Direct Contracting","Date Required",IF($D519="Emergency Cases","Date Required",IF($D519=""," ","Check Mode of Proc"))))))))</f>
        <v/>
      </c>
      <c r="M519" s="12" t="str">
        <f t="shared" si="2052"/>
        <v/>
      </c>
      <c r="N519" s="28" t="str">
        <f t="shared" si="2052"/>
        <v/>
      </c>
      <c r="O519" s="28" t="str">
        <f t="shared" si="2052"/>
        <v/>
      </c>
      <c r="P519" s="28" t="str">
        <f t="shared" si="2052"/>
        <v/>
      </c>
      <c r="Q519" s="28" t="str">
        <f t="shared" si="2052"/>
        <v/>
      </c>
      <c r="R519" s="36" t="s">
        <v>38</v>
      </c>
      <c r="S519" s="37">
        <f t="shared" si="1996"/>
        <v>0</v>
      </c>
      <c r="T519" s="41"/>
      <c r="U519" s="43"/>
      <c r="V519" s="37">
        <f t="shared" si="226"/>
        <v>0</v>
      </c>
      <c r="W519" s="41"/>
      <c r="X519" s="43"/>
      <c r="Y519" s="36" t="str">
        <f t="shared" ref="Y519:AE519" si="2053">IF($D519="Public Bidding","Date Required",IF($D519="Shopping","n/a",IF($D519="Small Value Procurement","n/a",IF($D519="Lease of Venue","n/a",IF($D519="Agency to Agency","n/a",IF($D519="Direct Contracting","n/a",IF($D519="Emergency Cases","n/a","Check Mode of Proc")))))))</f>
        <v>Check Mode of Proc</v>
      </c>
      <c r="Z519" s="36" t="str">
        <f t="shared" si="2053"/>
        <v>Check Mode of Proc</v>
      </c>
      <c r="AA519" s="36" t="str">
        <f t="shared" si="2053"/>
        <v>Check Mode of Proc</v>
      </c>
      <c r="AB519" s="36" t="str">
        <f t="shared" si="2053"/>
        <v>Check Mode of Proc</v>
      </c>
      <c r="AC519" s="36" t="str">
        <f t="shared" si="2053"/>
        <v>Check Mode of Proc</v>
      </c>
      <c r="AD519" s="36" t="str">
        <f t="shared" si="2053"/>
        <v>Check Mode of Proc</v>
      </c>
      <c r="AE519" s="36" t="str">
        <f t="shared" si="2053"/>
        <v>Check Mode of Proc</v>
      </c>
      <c r="AF519" s="49"/>
      <c r="AG519" s="121"/>
      <c r="AH519" s="12"/>
      <c r="AI519" s="56"/>
      <c r="AJ519" s="57"/>
      <c r="AK519" s="121"/>
      <c r="AL519" s="121"/>
      <c r="AM519" s="52"/>
      <c r="AN519" s="52"/>
      <c r="AO519" s="52"/>
      <c r="AP519" s="52"/>
      <c r="AQ519" s="52"/>
      <c r="AR519" s="52"/>
      <c r="AS519" s="52"/>
      <c r="AT519" s="52"/>
      <c r="AU519" s="52"/>
      <c r="AV519" s="122"/>
      <c r="AW519" s="122"/>
      <c r="AX519" s="122"/>
      <c r="AY519" s="122"/>
      <c r="AZ519" s="122"/>
      <c r="BA519" s="122"/>
      <c r="BB519" s="122"/>
      <c r="BC519" s="122"/>
    </row>
    <row r="520" spans="1:55" ht="47.25" customHeight="1">
      <c r="A520" s="10" t="str">
        <f>IF(C520=0,"  ",VLOOKUP(C520,CODES!$A$1:$B$143,2,FALSE))</f>
        <v/>
      </c>
      <c r="B520" s="120"/>
      <c r="C520" s="12"/>
      <c r="D520" s="16"/>
      <c r="E520" s="13" t="str">
        <f t="shared" ref="E520:H520" si="2054">IF($D520="Public Bidding","Date Required",IF($D520="Shopping","n/a",IF($D520="Small Value Procurement","n/a",IF($D520="Lease of Venue","n/a",IF($D520="Agency to Agency","n/a",IF($D520="Direct Contracting","n/a",IF($D520="Emergency Cases","n/a",IF($D520=""," ","Check Mode of Proc"))))))))</f>
        <v/>
      </c>
      <c r="F520" s="13" t="str">
        <f t="shared" si="2054"/>
        <v/>
      </c>
      <c r="G520" s="13" t="str">
        <f t="shared" si="2054"/>
        <v/>
      </c>
      <c r="H520" s="13" t="str">
        <f t="shared" si="2054"/>
        <v/>
      </c>
      <c r="I520" s="12" t="str">
        <f t="shared" ref="I520:J520" si="2055">IF($D520="Public Bidding","Date Required",IF($D520="Shopping","Date Required",IF($D520="Small Value Procurement","Date Required",IF($D520="Lease of Venue","Date Required",IF($D520="Agency to Agency","Date Required",IF($D520="Direct Contracting","Date Required",IF($D520="Emergency Cases","Date Required",IF($D520=""," ","Check Mode of Proc"))))))))</f>
        <v/>
      </c>
      <c r="J520" s="12" t="str">
        <f t="shared" si="2055"/>
        <v/>
      </c>
      <c r="K520" s="27" t="str">
        <f t="shared" si="1"/>
        <v/>
      </c>
      <c r="L520" s="12" t="str">
        <f t="shared" ref="L520:Q520" si="2056">IF($D520="Public Bidding","Date Required",IF($D520="Shopping","Date Required",IF($D520="Small Value Procurement","Date Required",IF($D520="Lease of Venue","Date Required",IF($D520="Agency to Agency","Date Required",IF($D520="Direct Contracting","Date Required",IF($D520="Emergency Cases","Date Required",IF($D520=""," ","Check Mode of Proc"))))))))</f>
        <v/>
      </c>
      <c r="M520" s="12" t="str">
        <f t="shared" si="2056"/>
        <v/>
      </c>
      <c r="N520" s="28" t="str">
        <f t="shared" si="2056"/>
        <v/>
      </c>
      <c r="O520" s="28" t="str">
        <f t="shared" si="2056"/>
        <v/>
      </c>
      <c r="P520" s="28" t="str">
        <f t="shared" si="2056"/>
        <v/>
      </c>
      <c r="Q520" s="28" t="str">
        <f t="shared" si="2056"/>
        <v/>
      </c>
      <c r="R520" s="36" t="s">
        <v>38</v>
      </c>
      <c r="S520" s="37">
        <f t="shared" si="1996"/>
        <v>0</v>
      </c>
      <c r="T520" s="41"/>
      <c r="U520" s="43"/>
      <c r="V520" s="37">
        <f t="shared" si="226"/>
        <v>0</v>
      </c>
      <c r="W520" s="41"/>
      <c r="X520" s="43"/>
      <c r="Y520" s="36" t="str">
        <f t="shared" ref="Y520:AE520" si="2057">IF($D520="Public Bidding","Date Required",IF($D520="Shopping","n/a",IF($D520="Small Value Procurement","n/a",IF($D520="Lease of Venue","n/a",IF($D520="Agency to Agency","n/a",IF($D520="Direct Contracting","n/a",IF($D520="Emergency Cases","n/a","Check Mode of Proc")))))))</f>
        <v>Check Mode of Proc</v>
      </c>
      <c r="Z520" s="36" t="str">
        <f t="shared" si="2057"/>
        <v>Check Mode of Proc</v>
      </c>
      <c r="AA520" s="36" t="str">
        <f t="shared" si="2057"/>
        <v>Check Mode of Proc</v>
      </c>
      <c r="AB520" s="36" t="str">
        <f t="shared" si="2057"/>
        <v>Check Mode of Proc</v>
      </c>
      <c r="AC520" s="36" t="str">
        <f t="shared" si="2057"/>
        <v>Check Mode of Proc</v>
      </c>
      <c r="AD520" s="36" t="str">
        <f t="shared" si="2057"/>
        <v>Check Mode of Proc</v>
      </c>
      <c r="AE520" s="36" t="str">
        <f t="shared" si="2057"/>
        <v>Check Mode of Proc</v>
      </c>
      <c r="AF520" s="49"/>
      <c r="AG520" s="121"/>
      <c r="AH520" s="12"/>
      <c r="AI520" s="56"/>
      <c r="AJ520" s="57"/>
      <c r="AK520" s="121"/>
      <c r="AL520" s="121"/>
      <c r="AM520" s="52"/>
      <c r="AN520" s="52"/>
      <c r="AO520" s="52"/>
      <c r="AP520" s="52"/>
      <c r="AQ520" s="52"/>
      <c r="AR520" s="52"/>
      <c r="AS520" s="52"/>
      <c r="AT520" s="52"/>
      <c r="AU520" s="52"/>
      <c r="AV520" s="122"/>
      <c r="AW520" s="122"/>
      <c r="AX520" s="122"/>
      <c r="AY520" s="122"/>
      <c r="AZ520" s="122"/>
      <c r="BA520" s="122"/>
      <c r="BB520" s="122"/>
      <c r="BC520" s="122"/>
    </row>
    <row r="521" spans="1:55" ht="47.25" customHeight="1">
      <c r="A521" s="10" t="str">
        <f>IF(C521=0,"  ",VLOOKUP(C521,CODES!$A$1:$B$143,2,FALSE))</f>
        <v/>
      </c>
      <c r="B521" s="16"/>
      <c r="C521" s="12"/>
      <c r="D521" s="16"/>
      <c r="E521" s="13" t="str">
        <f t="shared" ref="E521:H521" si="2058">IF($D521="Public Bidding","Date Required",IF($D521="Shopping","n/a",IF($D521="Small Value Procurement","n/a",IF($D521="Lease of Venue","n/a",IF($D521="Agency to Agency","n/a",IF($D521="Direct Contracting","n/a",IF($D521="Emergency Cases","n/a",IF($D521=""," ","Check Mode of Proc"))))))))</f>
        <v/>
      </c>
      <c r="F521" s="13" t="str">
        <f t="shared" si="2058"/>
        <v/>
      </c>
      <c r="G521" s="13" t="str">
        <f t="shared" si="2058"/>
        <v/>
      </c>
      <c r="H521" s="13" t="str">
        <f t="shared" si="2058"/>
        <v/>
      </c>
      <c r="I521" s="12" t="str">
        <f t="shared" ref="I521:J521" si="2059">IF($D521="Public Bidding","Date Required",IF($D521="Shopping","Date Required",IF($D521="Small Value Procurement","Date Required",IF($D521="Lease of Venue","Date Required",IF($D521="Agency to Agency","Date Required",IF($D521="Direct Contracting","Date Required",IF($D521="Emergency Cases","Date Required",IF($D521=""," ","Check Mode of Proc"))))))))</f>
        <v/>
      </c>
      <c r="J521" s="12" t="str">
        <f t="shared" si="2059"/>
        <v/>
      </c>
      <c r="K521" s="27" t="str">
        <f t="shared" si="1"/>
        <v/>
      </c>
      <c r="L521" s="12" t="str">
        <f t="shared" ref="L521:Q521" si="2060">IF($D521="Public Bidding","Date Required",IF($D521="Shopping","Date Required",IF($D521="Small Value Procurement","Date Required",IF($D521="Lease of Venue","Date Required",IF($D521="Agency to Agency","Date Required",IF($D521="Direct Contracting","Date Required",IF($D521="Emergency Cases","Date Required",IF($D521=""," ","Check Mode of Proc"))))))))</f>
        <v/>
      </c>
      <c r="M521" s="12" t="str">
        <f t="shared" si="2060"/>
        <v/>
      </c>
      <c r="N521" s="28" t="str">
        <f t="shared" si="2060"/>
        <v/>
      </c>
      <c r="O521" s="28" t="str">
        <f t="shared" si="2060"/>
        <v/>
      </c>
      <c r="P521" s="28" t="str">
        <f t="shared" si="2060"/>
        <v/>
      </c>
      <c r="Q521" s="28" t="str">
        <f t="shared" si="2060"/>
        <v/>
      </c>
      <c r="R521" s="36" t="s">
        <v>38</v>
      </c>
      <c r="S521" s="37">
        <f t="shared" si="1996"/>
        <v>0</v>
      </c>
      <c r="T521" s="41"/>
      <c r="U521" s="43"/>
      <c r="V521" s="37">
        <f t="shared" si="226"/>
        <v>0</v>
      </c>
      <c r="W521" s="41"/>
      <c r="X521" s="43"/>
      <c r="Y521" s="36" t="str">
        <f t="shared" ref="Y521:AE521" si="2061">IF($D521="Public Bidding","Date Required",IF($D521="Shopping","n/a",IF($D521="Small Value Procurement","n/a",IF($D521="Lease of Venue","n/a",IF($D521="Agency to Agency","n/a",IF($D521="Direct Contracting","n/a",IF($D521="Emergency Cases","n/a","Check Mode of Proc")))))))</f>
        <v>Check Mode of Proc</v>
      </c>
      <c r="Z521" s="36" t="str">
        <f t="shared" si="2061"/>
        <v>Check Mode of Proc</v>
      </c>
      <c r="AA521" s="36" t="str">
        <f t="shared" si="2061"/>
        <v>Check Mode of Proc</v>
      </c>
      <c r="AB521" s="36" t="str">
        <f t="shared" si="2061"/>
        <v>Check Mode of Proc</v>
      </c>
      <c r="AC521" s="36" t="str">
        <f t="shared" si="2061"/>
        <v>Check Mode of Proc</v>
      </c>
      <c r="AD521" s="36" t="str">
        <f t="shared" si="2061"/>
        <v>Check Mode of Proc</v>
      </c>
      <c r="AE521" s="36" t="str">
        <f t="shared" si="2061"/>
        <v>Check Mode of Proc</v>
      </c>
      <c r="AF521" s="49"/>
      <c r="AG521" s="49"/>
      <c r="AH521" s="12"/>
      <c r="AI521" s="56"/>
      <c r="AJ521" s="57"/>
      <c r="AK521" s="121"/>
      <c r="AL521" s="121"/>
      <c r="AM521" s="52"/>
      <c r="AN521" s="52"/>
      <c r="AO521" s="52"/>
      <c r="AP521" s="52"/>
      <c r="AQ521" s="52"/>
      <c r="AR521" s="52"/>
      <c r="AS521" s="52"/>
      <c r="AT521" s="52"/>
      <c r="AU521" s="52"/>
      <c r="AV521" s="122"/>
      <c r="AW521" s="122"/>
      <c r="AX521" s="122"/>
      <c r="AY521" s="122"/>
      <c r="AZ521" s="122"/>
      <c r="BA521" s="122"/>
      <c r="BB521" s="122"/>
      <c r="BC521" s="122"/>
    </row>
    <row r="522" spans="1:55">
      <c r="A522" s="123"/>
      <c r="B522" s="16"/>
      <c r="C522" s="120"/>
      <c r="D522" s="362" t="s">
        <v>1206</v>
      </c>
      <c r="E522" s="354"/>
      <c r="F522" s="354"/>
      <c r="G522" s="354"/>
      <c r="H522" s="354"/>
      <c r="I522" s="354"/>
      <c r="J522" s="354"/>
      <c r="K522" s="354"/>
      <c r="L522" s="354"/>
      <c r="M522" s="354"/>
      <c r="N522" s="354"/>
      <c r="O522" s="354"/>
      <c r="P522" s="354"/>
      <c r="Q522" s="354"/>
      <c r="R522" s="355"/>
      <c r="S522" s="363">
        <f>SUM(S4:S480)</f>
        <v>2113378</v>
      </c>
      <c r="T522" s="354"/>
      <c r="U522" s="354"/>
      <c r="V522" s="354"/>
      <c r="W522" s="354"/>
      <c r="X522" s="354"/>
      <c r="Y522" s="364"/>
      <c r="Z522" s="354"/>
      <c r="AA522" s="354"/>
      <c r="AB522" s="354"/>
      <c r="AC522" s="354"/>
      <c r="AD522" s="354"/>
      <c r="AE522" s="355"/>
      <c r="AF522" s="49"/>
      <c r="AG522" s="49"/>
      <c r="AH522" s="56"/>
      <c r="AI522" s="56"/>
      <c r="AJ522" s="57"/>
      <c r="AK522" s="121"/>
      <c r="AL522" s="121"/>
      <c r="AM522" s="52"/>
      <c r="AN522" s="52"/>
      <c r="AO522" s="52"/>
      <c r="AP522" s="52"/>
      <c r="AQ522" s="52"/>
      <c r="AR522" s="52"/>
      <c r="AS522" s="52"/>
      <c r="AT522" s="52"/>
      <c r="AU522" s="52"/>
      <c r="AV522" s="122"/>
      <c r="AW522" s="122"/>
      <c r="AX522" s="122"/>
      <c r="AY522" s="122"/>
      <c r="AZ522" s="122"/>
      <c r="BA522" s="122"/>
      <c r="BB522" s="122"/>
      <c r="BC522" s="122"/>
    </row>
    <row r="523" spans="1:55" ht="15" customHeight="1">
      <c r="A523" s="124"/>
      <c r="B523" s="120"/>
      <c r="C523" s="120"/>
      <c r="D523" s="362" t="s">
        <v>1207</v>
      </c>
      <c r="E523" s="354"/>
      <c r="F523" s="354"/>
      <c r="G523" s="354"/>
      <c r="H523" s="354"/>
      <c r="I523" s="354"/>
      <c r="J523" s="354"/>
      <c r="K523" s="354"/>
      <c r="L523" s="354"/>
      <c r="M523" s="354"/>
      <c r="N523" s="354"/>
      <c r="O523" s="354"/>
      <c r="P523" s="354"/>
      <c r="Q523" s="354"/>
      <c r="R523" s="355"/>
      <c r="S523" s="365">
        <f>SUM(V4:V480)</f>
        <v>1003808.5</v>
      </c>
      <c r="T523" s="354"/>
      <c r="U523" s="354"/>
      <c r="V523" s="354"/>
      <c r="W523" s="354"/>
      <c r="X523" s="355"/>
      <c r="Y523" s="364"/>
      <c r="Z523" s="354"/>
      <c r="AA523" s="354"/>
      <c r="AB523" s="354"/>
      <c r="AC523" s="354"/>
      <c r="AD523" s="354"/>
      <c r="AE523" s="355"/>
      <c r="AF523" s="146"/>
      <c r="AG523" s="121"/>
      <c r="AH523" s="149"/>
      <c r="AI523" s="149"/>
      <c r="AJ523" s="57"/>
      <c r="AK523" s="121"/>
      <c r="AL523" s="121"/>
      <c r="AM523" s="52"/>
      <c r="AN523" s="52"/>
      <c r="AO523" s="52"/>
      <c r="AP523" s="52"/>
      <c r="AQ523" s="52"/>
      <c r="AR523" s="52"/>
      <c r="AS523" s="52"/>
      <c r="AT523" s="52"/>
      <c r="AU523" s="52"/>
      <c r="AV523" s="122"/>
      <c r="AW523" s="122"/>
      <c r="AX523" s="122"/>
      <c r="AY523" s="122"/>
      <c r="AZ523" s="122"/>
      <c r="BA523" s="122"/>
      <c r="BB523" s="122"/>
      <c r="BC523" s="122"/>
    </row>
    <row r="524" spans="1:55" ht="15.75" customHeight="1">
      <c r="A524" s="124"/>
      <c r="B524" s="125"/>
      <c r="C524" s="125"/>
      <c r="D524" s="366" t="s">
        <v>1208</v>
      </c>
      <c r="E524" s="354"/>
      <c r="F524" s="354"/>
      <c r="G524" s="354"/>
      <c r="H524" s="354"/>
      <c r="I524" s="354"/>
      <c r="J524" s="354"/>
      <c r="K524" s="354"/>
      <c r="L524" s="354"/>
      <c r="M524" s="354"/>
      <c r="N524" s="354"/>
      <c r="O524" s="354"/>
      <c r="P524" s="354"/>
      <c r="Q524" s="354"/>
      <c r="R524" s="355"/>
      <c r="S524" s="365">
        <f>S522-S523</f>
        <v>1109569.5</v>
      </c>
      <c r="T524" s="354"/>
      <c r="U524" s="354"/>
      <c r="V524" s="354"/>
      <c r="W524" s="354"/>
      <c r="X524" s="355"/>
      <c r="Y524" s="367"/>
      <c r="Z524" s="354"/>
      <c r="AA524" s="354"/>
      <c r="AB524" s="354"/>
      <c r="AC524" s="354"/>
      <c r="AD524" s="354"/>
      <c r="AE524" s="355"/>
      <c r="AF524" s="147"/>
      <c r="AG524" s="150"/>
      <c r="AH524" s="151"/>
      <c r="AI524" s="151"/>
      <c r="AJ524" s="57"/>
      <c r="AK524" s="150"/>
      <c r="AL524" s="150"/>
      <c r="AM524" s="150"/>
      <c r="AN524" s="368"/>
      <c r="AO524" s="361"/>
      <c r="AP524" s="361"/>
      <c r="AQ524" s="361"/>
      <c r="AR524" s="361"/>
      <c r="AS524" s="361"/>
      <c r="AT524" s="122"/>
      <c r="AU524" s="122"/>
      <c r="AV524" s="122"/>
      <c r="AW524" s="122"/>
      <c r="AX524" s="122"/>
      <c r="AY524" s="122"/>
      <c r="AZ524" s="122"/>
      <c r="BA524" s="122"/>
      <c r="BB524" s="122"/>
      <c r="BC524" s="122"/>
    </row>
    <row r="525" spans="1:55" ht="26.25" customHeight="1">
      <c r="A525" s="127" t="s">
        <v>1209</v>
      </c>
      <c r="B525" s="128"/>
      <c r="C525" s="129"/>
      <c r="D525" s="128"/>
      <c r="E525" s="130"/>
      <c r="F525" s="130"/>
      <c r="G525" s="130"/>
      <c r="H525" s="130"/>
      <c r="I525" s="128"/>
      <c r="J525" s="128"/>
      <c r="K525" s="134"/>
      <c r="L525" s="128"/>
      <c r="M525" s="128"/>
      <c r="N525" s="135"/>
      <c r="O525" s="135"/>
      <c r="P525" s="135"/>
      <c r="Q525" s="135"/>
      <c r="R525" s="140"/>
      <c r="S525" s="140"/>
      <c r="T525" s="128"/>
      <c r="U525" s="130"/>
      <c r="V525" s="140"/>
      <c r="W525" s="128"/>
      <c r="X525" s="130"/>
      <c r="Y525" s="140"/>
      <c r="Z525" s="140"/>
      <c r="AA525" s="140"/>
      <c r="AB525" s="140"/>
      <c r="AC525" s="140"/>
      <c r="AD525" s="140"/>
      <c r="AE525" s="140"/>
      <c r="AF525" s="148"/>
      <c r="AG525" s="140"/>
      <c r="AH525" s="128"/>
      <c r="AI525" s="128"/>
      <c r="AJ525" s="152"/>
      <c r="AK525" s="140"/>
      <c r="AL525" s="140"/>
      <c r="AM525" s="140"/>
      <c r="AN525" s="140"/>
      <c r="AO525" s="140"/>
      <c r="AP525" s="140"/>
      <c r="AQ525" s="140"/>
      <c r="AR525" s="140"/>
      <c r="AS525" s="140"/>
      <c r="AT525" s="140"/>
      <c r="AU525" s="140"/>
      <c r="AV525" s="140"/>
      <c r="AW525" s="140"/>
      <c r="AX525" s="140"/>
      <c r="AY525" s="140"/>
      <c r="AZ525" s="140"/>
      <c r="BA525" s="140"/>
      <c r="BB525" s="157"/>
      <c r="BC525" s="157"/>
    </row>
    <row r="526" spans="1:55" ht="11.25" customHeight="1">
      <c r="A526" s="131"/>
      <c r="B526" s="55"/>
      <c r="C526" s="132"/>
      <c r="D526" s="132"/>
      <c r="E526" s="133"/>
      <c r="F526" s="133"/>
      <c r="G526" s="133"/>
      <c r="H526" s="133"/>
      <c r="I526" s="136"/>
      <c r="J526" s="136"/>
      <c r="K526" s="137"/>
      <c r="L526" s="136"/>
      <c r="M526" s="136"/>
      <c r="N526" s="138"/>
      <c r="O526" s="138"/>
      <c r="P526" s="139"/>
      <c r="Q526" s="139"/>
      <c r="R526" s="141"/>
      <c r="S526" s="142"/>
      <c r="T526" s="143"/>
      <c r="U526" s="144"/>
      <c r="V526" s="142"/>
      <c r="W526" s="143"/>
      <c r="X526" s="144"/>
      <c r="Y526" s="141"/>
      <c r="Z526" s="141"/>
      <c r="AA526" s="141"/>
      <c r="AB526" s="141"/>
      <c r="AC526" s="141"/>
      <c r="AD526" s="141"/>
      <c r="AE526" s="141"/>
      <c r="AF526" s="52"/>
      <c r="AG526" s="54"/>
      <c r="AH526" s="153"/>
      <c r="AI526" s="53"/>
      <c r="AJ526" s="12"/>
      <c r="AK526" s="52"/>
      <c r="AL526" s="52"/>
      <c r="AM526" s="52"/>
      <c r="AN526" s="69"/>
      <c r="AO526" s="52"/>
      <c r="AP526" s="52"/>
      <c r="AQ526" s="52"/>
      <c r="AR526" s="52"/>
      <c r="AS526" s="52"/>
      <c r="AT526" s="52"/>
      <c r="AU526" s="52"/>
      <c r="AV526" s="52"/>
      <c r="AW526" s="52"/>
      <c r="AX526" s="52"/>
      <c r="AY526" s="52"/>
      <c r="AZ526" s="52"/>
      <c r="BA526" s="52"/>
      <c r="BB526" s="52"/>
      <c r="BC526" s="52"/>
    </row>
    <row r="527" spans="1:55" ht="11.25" customHeight="1">
      <c r="A527" s="131"/>
      <c r="B527" s="55"/>
      <c r="C527" s="132"/>
      <c r="D527" s="132"/>
      <c r="E527" s="133"/>
      <c r="F527" s="133"/>
      <c r="G527" s="133"/>
      <c r="H527" s="133"/>
      <c r="I527" s="136"/>
      <c r="J527" s="136"/>
      <c r="K527" s="137"/>
      <c r="L527" s="136"/>
      <c r="M527" s="136"/>
      <c r="N527" s="138"/>
      <c r="O527" s="138"/>
      <c r="P527" s="139"/>
      <c r="Q527" s="139"/>
      <c r="R527" s="141"/>
      <c r="S527" s="142"/>
      <c r="T527" s="143"/>
      <c r="U527" s="144"/>
      <c r="V527" s="142"/>
      <c r="W527" s="143"/>
      <c r="X527" s="144"/>
      <c r="Y527" s="141"/>
      <c r="Z527" s="141"/>
      <c r="AA527" s="141"/>
      <c r="AB527" s="141"/>
      <c r="AC527" s="141"/>
      <c r="AD527" s="141"/>
      <c r="AE527" s="141"/>
      <c r="AF527" s="52"/>
      <c r="AG527" s="54"/>
      <c r="AH527" s="153"/>
      <c r="AI527" s="53"/>
      <c r="AJ527" s="12"/>
      <c r="AK527" s="52"/>
      <c r="AL527" s="52"/>
      <c r="AM527" s="52"/>
      <c r="AN527" s="69"/>
      <c r="AO527" s="52"/>
      <c r="AP527" s="52"/>
      <c r="AQ527" s="52"/>
      <c r="AR527" s="52"/>
      <c r="AS527" s="52"/>
      <c r="AT527" s="52"/>
      <c r="AU527" s="52"/>
      <c r="AV527" s="52"/>
      <c r="AW527" s="52"/>
      <c r="AX527" s="52"/>
      <c r="AY527" s="52"/>
      <c r="AZ527" s="52"/>
      <c r="BA527" s="52"/>
      <c r="BB527" s="52"/>
      <c r="BC527" s="52"/>
    </row>
    <row r="528" spans="1:55" ht="11.25" customHeight="1">
      <c r="A528" s="131"/>
      <c r="B528" s="55"/>
      <c r="C528" s="132"/>
      <c r="D528" s="132"/>
      <c r="E528" s="133"/>
      <c r="F528" s="133"/>
      <c r="G528" s="133"/>
      <c r="H528" s="133"/>
      <c r="I528" s="136"/>
      <c r="J528" s="136"/>
      <c r="K528" s="137"/>
      <c r="L528" s="136"/>
      <c r="M528" s="136"/>
      <c r="N528" s="139"/>
      <c r="O528" s="139"/>
      <c r="P528" s="139"/>
      <c r="Q528" s="139"/>
      <c r="R528" s="141"/>
      <c r="S528" s="142"/>
      <c r="T528" s="143"/>
      <c r="U528" s="144"/>
      <c r="V528" s="142"/>
      <c r="W528" s="143"/>
      <c r="X528" s="144"/>
      <c r="Y528" s="141"/>
      <c r="Z528" s="141"/>
      <c r="AA528" s="141"/>
      <c r="AB528" s="141"/>
      <c r="AC528" s="141"/>
      <c r="AD528" s="141"/>
      <c r="AE528" s="141"/>
      <c r="AF528" s="52"/>
      <c r="AG528" s="54"/>
      <c r="AH528" s="153"/>
      <c r="AI528" s="53"/>
      <c r="AJ528" s="12"/>
      <c r="AK528" s="52"/>
      <c r="AL528" s="52"/>
      <c r="AM528" s="52"/>
      <c r="AN528" s="69"/>
      <c r="AO528" s="52"/>
      <c r="AP528" s="52"/>
      <c r="AQ528" s="52"/>
      <c r="AR528" s="52"/>
      <c r="AS528" s="52"/>
      <c r="AT528" s="52"/>
      <c r="AU528" s="52"/>
      <c r="AV528" s="52"/>
      <c r="AW528" s="52"/>
      <c r="AX528" s="52"/>
      <c r="AY528" s="52"/>
      <c r="AZ528" s="52"/>
      <c r="BA528" s="52"/>
      <c r="BB528" s="52"/>
      <c r="BC528" s="52"/>
    </row>
    <row r="529" spans="1:55" ht="11.25" customHeight="1">
      <c r="A529" s="131"/>
      <c r="B529" s="55"/>
      <c r="C529" s="132"/>
      <c r="D529" s="132"/>
      <c r="E529" s="133"/>
      <c r="F529" s="133"/>
      <c r="G529" s="133"/>
      <c r="H529" s="133"/>
      <c r="I529" s="136"/>
      <c r="J529" s="136"/>
      <c r="K529" s="137"/>
      <c r="L529" s="136"/>
      <c r="M529" s="136"/>
      <c r="N529" s="139"/>
      <c r="O529" s="139"/>
      <c r="P529" s="139"/>
      <c r="Q529" s="139"/>
      <c r="R529" s="141"/>
      <c r="S529" s="142"/>
      <c r="T529" s="143"/>
      <c r="U529" s="144"/>
      <c r="V529" s="142"/>
      <c r="W529" s="143"/>
      <c r="X529" s="144"/>
      <c r="Y529" s="141"/>
      <c r="Z529" s="141"/>
      <c r="AA529" s="141"/>
      <c r="AB529" s="141"/>
      <c r="AC529" s="141"/>
      <c r="AD529" s="141"/>
      <c r="AE529" s="141"/>
      <c r="AF529" s="52"/>
      <c r="AG529" s="54"/>
      <c r="AH529" s="153"/>
      <c r="AI529" s="53"/>
      <c r="AJ529" s="12"/>
      <c r="AK529" s="52"/>
      <c r="AL529" s="52"/>
      <c r="AM529" s="52"/>
      <c r="AN529" s="69"/>
      <c r="AO529" s="52"/>
      <c r="AP529" s="52"/>
      <c r="AQ529" s="52"/>
      <c r="AR529" s="52"/>
      <c r="AS529" s="52"/>
      <c r="AT529" s="52"/>
      <c r="AU529" s="52"/>
      <c r="AV529" s="52"/>
      <c r="AW529" s="52"/>
      <c r="AX529" s="52"/>
      <c r="AY529" s="52"/>
      <c r="AZ529" s="52"/>
      <c r="BA529" s="52"/>
      <c r="BB529" s="52"/>
      <c r="BC529" s="52"/>
    </row>
    <row r="530" spans="1:55" ht="11.25" customHeight="1">
      <c r="A530" s="131"/>
      <c r="B530" s="55"/>
      <c r="C530" s="132"/>
      <c r="D530" s="132"/>
      <c r="E530" s="133"/>
      <c r="F530" s="133"/>
      <c r="G530" s="133"/>
      <c r="H530" s="133"/>
      <c r="I530" s="136"/>
      <c r="J530" s="136"/>
      <c r="K530" s="137"/>
      <c r="L530" s="136"/>
      <c r="M530" s="136"/>
      <c r="N530" s="138"/>
      <c r="O530" s="138"/>
      <c r="P530" s="139"/>
      <c r="Q530" s="139"/>
      <c r="R530" s="141"/>
      <c r="S530" s="142"/>
      <c r="T530" s="143"/>
      <c r="U530" s="144"/>
      <c r="V530" s="142"/>
      <c r="W530" s="143"/>
      <c r="X530" s="144"/>
      <c r="Y530" s="141"/>
      <c r="Z530" s="141"/>
      <c r="AA530" s="141"/>
      <c r="AB530" s="141"/>
      <c r="AC530" s="141"/>
      <c r="AD530" s="141"/>
      <c r="AE530" s="141"/>
      <c r="AF530" s="52"/>
      <c r="AG530" s="54"/>
      <c r="AH530" s="153"/>
      <c r="AI530" s="53"/>
      <c r="AJ530" s="12"/>
      <c r="AK530" s="52"/>
      <c r="AL530" s="52"/>
      <c r="AM530" s="52"/>
      <c r="AN530" s="69"/>
      <c r="AO530" s="52"/>
      <c r="AP530" s="52"/>
      <c r="AQ530" s="52"/>
      <c r="AR530" s="52"/>
      <c r="AS530" s="52"/>
      <c r="AT530" s="52"/>
      <c r="AU530" s="52"/>
      <c r="AV530" s="52"/>
      <c r="AW530" s="52"/>
      <c r="AX530" s="52"/>
      <c r="AY530" s="52"/>
      <c r="AZ530" s="52"/>
      <c r="BA530" s="52"/>
      <c r="BB530" s="52"/>
      <c r="BC530" s="52"/>
    </row>
    <row r="531" spans="1:55" ht="11.25" customHeight="1">
      <c r="A531" s="131"/>
      <c r="B531" s="55"/>
      <c r="C531" s="132"/>
      <c r="D531" s="132"/>
      <c r="E531" s="133"/>
      <c r="F531" s="133"/>
      <c r="G531" s="133"/>
      <c r="H531" s="133"/>
      <c r="I531" s="136"/>
      <c r="J531" s="136"/>
      <c r="K531" s="137"/>
      <c r="L531" s="136"/>
      <c r="M531" s="136"/>
      <c r="N531" s="139"/>
      <c r="O531" s="139"/>
      <c r="P531" s="139"/>
      <c r="Q531" s="139"/>
      <c r="R531" s="141"/>
      <c r="S531" s="142"/>
      <c r="T531" s="143"/>
      <c r="U531" s="144"/>
      <c r="V531" s="142"/>
      <c r="W531" s="143"/>
      <c r="X531" s="144"/>
      <c r="Y531" s="141"/>
      <c r="Z531" s="141"/>
      <c r="AA531" s="141"/>
      <c r="AB531" s="141"/>
      <c r="AC531" s="141"/>
      <c r="AD531" s="141"/>
      <c r="AE531" s="141"/>
      <c r="AF531" s="52"/>
      <c r="AG531" s="54"/>
      <c r="AH531" s="153"/>
      <c r="AI531" s="53"/>
      <c r="AJ531" s="12"/>
      <c r="AK531" s="52"/>
      <c r="AL531" s="52"/>
      <c r="AM531" s="52"/>
      <c r="AN531" s="69"/>
      <c r="AO531" s="52"/>
      <c r="AP531" s="52"/>
      <c r="AQ531" s="52"/>
      <c r="AR531" s="52"/>
      <c r="AS531" s="52"/>
      <c r="AT531" s="52"/>
      <c r="AU531" s="52"/>
      <c r="AV531" s="52"/>
      <c r="AW531" s="52"/>
      <c r="AX531" s="52"/>
      <c r="AY531" s="52"/>
      <c r="AZ531" s="52"/>
      <c r="BA531" s="52"/>
      <c r="BB531" s="52"/>
      <c r="BC531" s="52"/>
    </row>
    <row r="532" spans="1:55" ht="11.25" customHeight="1">
      <c r="A532" s="131"/>
      <c r="B532" s="55"/>
      <c r="C532" s="132"/>
      <c r="D532" s="132"/>
      <c r="E532" s="133"/>
      <c r="F532" s="133"/>
      <c r="G532" s="133"/>
      <c r="H532" s="133"/>
      <c r="I532" s="136"/>
      <c r="J532" s="136"/>
      <c r="K532" s="137"/>
      <c r="L532" s="136"/>
      <c r="M532" s="136"/>
      <c r="N532" s="138"/>
      <c r="O532" s="138"/>
      <c r="P532" s="139"/>
      <c r="Q532" s="139"/>
      <c r="R532" s="141"/>
      <c r="S532" s="142"/>
      <c r="T532" s="143"/>
      <c r="U532" s="144"/>
      <c r="V532" s="142"/>
      <c r="W532" s="143"/>
      <c r="X532" s="144"/>
      <c r="Y532" s="141"/>
      <c r="Z532" s="141"/>
      <c r="AA532" s="141"/>
      <c r="AB532" s="141"/>
      <c r="AC532" s="141"/>
      <c r="AD532" s="141"/>
      <c r="AE532" s="141"/>
      <c r="AF532" s="52"/>
      <c r="AG532" s="54"/>
      <c r="AH532" s="153"/>
      <c r="AI532" s="53"/>
      <c r="AJ532" s="12"/>
      <c r="AK532" s="52"/>
      <c r="AL532" s="52"/>
      <c r="AM532" s="52"/>
      <c r="AN532" s="69"/>
      <c r="AO532" s="52"/>
      <c r="AP532" s="52"/>
      <c r="AQ532" s="52"/>
      <c r="AR532" s="52"/>
      <c r="AS532" s="52"/>
      <c r="AT532" s="52"/>
      <c r="AU532" s="52"/>
      <c r="AV532" s="52"/>
      <c r="AW532" s="52"/>
      <c r="AX532" s="52"/>
      <c r="AY532" s="52"/>
      <c r="AZ532" s="52"/>
      <c r="BA532" s="52"/>
      <c r="BB532" s="52"/>
      <c r="BC532" s="52"/>
    </row>
    <row r="533" spans="1:55" ht="11.25" customHeight="1">
      <c r="A533" s="131"/>
      <c r="B533" s="55"/>
      <c r="C533" s="132"/>
      <c r="D533" s="132"/>
      <c r="E533" s="133"/>
      <c r="F533" s="133"/>
      <c r="G533" s="133"/>
      <c r="H533" s="133"/>
      <c r="I533" s="136"/>
      <c r="J533" s="136"/>
      <c r="K533" s="137"/>
      <c r="L533" s="136"/>
      <c r="M533" s="136"/>
      <c r="N533" s="139"/>
      <c r="O533" s="139"/>
      <c r="P533" s="139"/>
      <c r="Q533" s="139"/>
      <c r="R533" s="141"/>
      <c r="S533" s="142"/>
      <c r="T533" s="143"/>
      <c r="U533" s="144"/>
      <c r="V533" s="142"/>
      <c r="W533" s="143"/>
      <c r="X533" s="144"/>
      <c r="Y533" s="141"/>
      <c r="Z533" s="141"/>
      <c r="AA533" s="141"/>
      <c r="AB533" s="141"/>
      <c r="AC533" s="141"/>
      <c r="AD533" s="141"/>
      <c r="AE533" s="141"/>
      <c r="AF533" s="52"/>
      <c r="AG533" s="54"/>
      <c r="AH533" s="153"/>
      <c r="AI533" s="53"/>
      <c r="AJ533" s="12"/>
      <c r="AK533" s="52"/>
      <c r="AL533" s="52"/>
      <c r="AM533" s="52"/>
      <c r="AN533" s="69"/>
      <c r="AO533" s="52"/>
      <c r="AP533" s="52"/>
      <c r="AQ533" s="52"/>
      <c r="AR533" s="52"/>
      <c r="AS533" s="52"/>
      <c r="AT533" s="52"/>
      <c r="AU533" s="52"/>
      <c r="AV533" s="52"/>
      <c r="AW533" s="52"/>
      <c r="AX533" s="52"/>
      <c r="AY533" s="52"/>
      <c r="AZ533" s="52"/>
      <c r="BA533" s="52"/>
      <c r="BB533" s="52"/>
      <c r="BC533" s="52"/>
    </row>
    <row r="534" spans="1:55" ht="11.25" customHeight="1">
      <c r="A534" s="131"/>
      <c r="B534" s="55"/>
      <c r="C534" s="132"/>
      <c r="D534" s="132"/>
      <c r="E534" s="133"/>
      <c r="F534" s="133"/>
      <c r="G534" s="133"/>
      <c r="H534" s="133"/>
      <c r="I534" s="136"/>
      <c r="J534" s="136"/>
      <c r="K534" s="137"/>
      <c r="L534" s="136"/>
      <c r="M534" s="136"/>
      <c r="N534" s="139"/>
      <c r="O534" s="139"/>
      <c r="P534" s="139"/>
      <c r="Q534" s="139"/>
      <c r="R534" s="141"/>
      <c r="S534" s="142"/>
      <c r="T534" s="143"/>
      <c r="U534" s="144"/>
      <c r="V534" s="142"/>
      <c r="W534" s="143"/>
      <c r="X534" s="144"/>
      <c r="Y534" s="141"/>
      <c r="Z534" s="141"/>
      <c r="AA534" s="141"/>
      <c r="AB534" s="141"/>
      <c r="AC534" s="141"/>
      <c r="AD534" s="141"/>
      <c r="AE534" s="141"/>
      <c r="AF534" s="52"/>
      <c r="AG534" s="54"/>
      <c r="AH534" s="153"/>
      <c r="AI534" s="53"/>
      <c r="AJ534" s="12"/>
      <c r="AK534" s="52"/>
      <c r="AL534" s="52"/>
      <c r="AM534" s="52"/>
      <c r="AN534" s="69"/>
      <c r="AO534" s="52"/>
      <c r="AP534" s="52"/>
      <c r="AQ534" s="52"/>
      <c r="AR534" s="52"/>
      <c r="AS534" s="52"/>
      <c r="AT534" s="52"/>
      <c r="AU534" s="52"/>
      <c r="AV534" s="52"/>
      <c r="AW534" s="52"/>
      <c r="AX534" s="52"/>
      <c r="AY534" s="52"/>
      <c r="AZ534" s="52"/>
      <c r="BA534" s="52"/>
      <c r="BB534" s="52"/>
      <c r="BC534" s="52"/>
    </row>
    <row r="535" spans="1:55" ht="11.25" customHeight="1">
      <c r="A535" s="131"/>
      <c r="B535" s="55"/>
      <c r="C535" s="132"/>
      <c r="D535" s="132"/>
      <c r="E535" s="133"/>
      <c r="F535" s="133"/>
      <c r="G535" s="133"/>
      <c r="H535" s="133"/>
      <c r="I535" s="136"/>
      <c r="J535" s="136"/>
      <c r="K535" s="137"/>
      <c r="L535" s="136"/>
      <c r="M535" s="136"/>
      <c r="N535" s="138"/>
      <c r="O535" s="138"/>
      <c r="P535" s="139"/>
      <c r="Q535" s="139"/>
      <c r="R535" s="141"/>
      <c r="S535" s="142"/>
      <c r="T535" s="143"/>
      <c r="U535" s="144"/>
      <c r="V535" s="142"/>
      <c r="W535" s="143"/>
      <c r="X535" s="144"/>
      <c r="Y535" s="141"/>
      <c r="Z535" s="141"/>
      <c r="AA535" s="141"/>
      <c r="AB535" s="141"/>
      <c r="AC535" s="141"/>
      <c r="AD535" s="141"/>
      <c r="AE535" s="141"/>
      <c r="AF535" s="52"/>
      <c r="AG535" s="54"/>
      <c r="AH535" s="153"/>
      <c r="AI535" s="53"/>
      <c r="AJ535" s="12"/>
      <c r="AK535" s="52"/>
      <c r="AL535" s="52"/>
      <c r="AM535" s="52"/>
      <c r="AN535" s="69"/>
      <c r="AO535" s="52"/>
      <c r="AP535" s="52"/>
      <c r="AQ535" s="52"/>
      <c r="AR535" s="52"/>
      <c r="AS535" s="52"/>
      <c r="AT535" s="52"/>
      <c r="AU535" s="52"/>
      <c r="AV535" s="52"/>
      <c r="AW535" s="52"/>
      <c r="AX535" s="52"/>
      <c r="AY535" s="52"/>
      <c r="AZ535" s="52"/>
      <c r="BA535" s="52"/>
      <c r="BB535" s="52"/>
      <c r="BC535" s="52"/>
    </row>
    <row r="536" spans="1:55" ht="11.25" customHeight="1">
      <c r="A536" s="131"/>
      <c r="B536" s="55"/>
      <c r="C536" s="132"/>
      <c r="D536" s="132"/>
      <c r="E536" s="133"/>
      <c r="F536" s="133"/>
      <c r="G536" s="133"/>
      <c r="H536" s="133"/>
      <c r="I536" s="136"/>
      <c r="J536" s="136"/>
      <c r="K536" s="137"/>
      <c r="L536" s="136"/>
      <c r="M536" s="136"/>
      <c r="N536" s="138"/>
      <c r="O536" s="138"/>
      <c r="P536" s="139"/>
      <c r="Q536" s="139"/>
      <c r="R536" s="141"/>
      <c r="S536" s="142"/>
      <c r="T536" s="143"/>
      <c r="U536" s="144"/>
      <c r="V536" s="142"/>
      <c r="W536" s="143"/>
      <c r="X536" s="144"/>
      <c r="Y536" s="141"/>
      <c r="Z536" s="141"/>
      <c r="AA536" s="141"/>
      <c r="AB536" s="141"/>
      <c r="AC536" s="141"/>
      <c r="AD536" s="141"/>
      <c r="AE536" s="141"/>
      <c r="AF536" s="52"/>
      <c r="AG536" s="54"/>
      <c r="AH536" s="153"/>
      <c r="AI536" s="53"/>
      <c r="AJ536" s="12"/>
      <c r="AK536" s="52"/>
      <c r="AL536" s="52"/>
      <c r="AM536" s="52"/>
      <c r="AN536" s="69"/>
      <c r="AO536" s="52"/>
      <c r="AP536" s="52"/>
      <c r="AQ536" s="52"/>
      <c r="AR536" s="52"/>
      <c r="AS536" s="52"/>
      <c r="AT536" s="52"/>
      <c r="AU536" s="52"/>
      <c r="AV536" s="52"/>
      <c r="AW536" s="52"/>
      <c r="AX536" s="52"/>
      <c r="AY536" s="52"/>
      <c r="AZ536" s="52"/>
      <c r="BA536" s="52"/>
      <c r="BB536" s="52"/>
      <c r="BC536" s="52"/>
    </row>
    <row r="537" spans="1:55" ht="11.25" customHeight="1">
      <c r="A537" s="131"/>
      <c r="B537" s="55"/>
      <c r="C537" s="132"/>
      <c r="D537" s="132"/>
      <c r="E537" s="133"/>
      <c r="F537" s="133"/>
      <c r="G537" s="133"/>
      <c r="H537" s="133"/>
      <c r="I537" s="136"/>
      <c r="J537" s="136"/>
      <c r="K537" s="137"/>
      <c r="L537" s="136"/>
      <c r="M537" s="136"/>
      <c r="N537" s="139"/>
      <c r="O537" s="139"/>
      <c r="P537" s="139"/>
      <c r="Q537" s="139"/>
      <c r="R537" s="141"/>
      <c r="S537" s="142"/>
      <c r="T537" s="143"/>
      <c r="U537" s="144"/>
      <c r="V537" s="142"/>
      <c r="W537" s="143"/>
      <c r="X537" s="144"/>
      <c r="Y537" s="141"/>
      <c r="Z537" s="141"/>
      <c r="AA537" s="141"/>
      <c r="AB537" s="141"/>
      <c r="AC537" s="141"/>
      <c r="AD537" s="141"/>
      <c r="AE537" s="141"/>
      <c r="AF537" s="52"/>
      <c r="AG537" s="54"/>
      <c r="AH537" s="153"/>
      <c r="AI537" s="53"/>
      <c r="AJ537" s="12"/>
      <c r="AK537" s="52"/>
      <c r="AL537" s="52"/>
      <c r="AM537" s="52"/>
      <c r="AN537" s="69"/>
      <c r="AO537" s="52"/>
      <c r="AP537" s="52"/>
      <c r="AQ537" s="52"/>
      <c r="AR537" s="52"/>
      <c r="AS537" s="52"/>
      <c r="AT537" s="52"/>
      <c r="AU537" s="52"/>
      <c r="AV537" s="52"/>
      <c r="AW537" s="52"/>
      <c r="AX537" s="52"/>
      <c r="AY537" s="52"/>
      <c r="AZ537" s="52"/>
      <c r="BA537" s="52"/>
      <c r="BB537" s="52"/>
      <c r="BC537" s="52"/>
    </row>
    <row r="538" spans="1:55" ht="11.25" customHeight="1">
      <c r="A538" s="131"/>
      <c r="B538" s="55"/>
      <c r="C538" s="132"/>
      <c r="D538" s="132"/>
      <c r="E538" s="133"/>
      <c r="F538" s="133"/>
      <c r="G538" s="133"/>
      <c r="H538" s="133"/>
      <c r="I538" s="136"/>
      <c r="J538" s="136"/>
      <c r="K538" s="137"/>
      <c r="L538" s="136"/>
      <c r="M538" s="136"/>
      <c r="N538" s="138"/>
      <c r="O538" s="138"/>
      <c r="P538" s="139"/>
      <c r="Q538" s="139"/>
      <c r="R538" s="141"/>
      <c r="S538" s="142"/>
      <c r="T538" s="143"/>
      <c r="U538" s="144"/>
      <c r="V538" s="142"/>
      <c r="W538" s="143"/>
      <c r="X538" s="144"/>
      <c r="Y538" s="141"/>
      <c r="Z538" s="141"/>
      <c r="AA538" s="141"/>
      <c r="AB538" s="141"/>
      <c r="AC538" s="141"/>
      <c r="AD538" s="141"/>
      <c r="AE538" s="141"/>
      <c r="AF538" s="52"/>
      <c r="AG538" s="54"/>
      <c r="AH538" s="153"/>
      <c r="AI538" s="53"/>
      <c r="AJ538" s="12"/>
      <c r="AK538" s="52"/>
      <c r="AL538" s="52"/>
      <c r="AM538" s="52"/>
      <c r="AN538" s="69"/>
      <c r="AO538" s="52"/>
      <c r="AP538" s="52"/>
      <c r="AQ538" s="52"/>
      <c r="AR538" s="52"/>
      <c r="AS538" s="52"/>
      <c r="AT538" s="52"/>
      <c r="AU538" s="52"/>
      <c r="AV538" s="52"/>
      <c r="AW538" s="52"/>
      <c r="AX538" s="52"/>
      <c r="AY538" s="52"/>
      <c r="AZ538" s="52"/>
      <c r="BA538" s="52"/>
      <c r="BB538" s="52"/>
      <c r="BC538" s="52"/>
    </row>
    <row r="539" spans="1:55" ht="11.25" customHeight="1">
      <c r="A539" s="131"/>
      <c r="B539" s="55"/>
      <c r="C539" s="132"/>
      <c r="D539" s="132"/>
      <c r="E539" s="133"/>
      <c r="F539" s="133"/>
      <c r="G539" s="133"/>
      <c r="H539" s="133"/>
      <c r="I539" s="136"/>
      <c r="J539" s="136"/>
      <c r="K539" s="137"/>
      <c r="L539" s="136"/>
      <c r="M539" s="136"/>
      <c r="N539" s="139"/>
      <c r="O539" s="139"/>
      <c r="P539" s="139"/>
      <c r="Q539" s="139"/>
      <c r="R539" s="141"/>
      <c r="S539" s="142"/>
      <c r="T539" s="143"/>
      <c r="U539" s="144"/>
      <c r="V539" s="142"/>
      <c r="W539" s="143"/>
      <c r="X539" s="144"/>
      <c r="Y539" s="141"/>
      <c r="Z539" s="141"/>
      <c r="AA539" s="141"/>
      <c r="AB539" s="141"/>
      <c r="AC539" s="141"/>
      <c r="AD539" s="141"/>
      <c r="AE539" s="141"/>
      <c r="AF539" s="52"/>
      <c r="AG539" s="54"/>
      <c r="AH539" s="153"/>
      <c r="AI539" s="53"/>
      <c r="AJ539" s="12"/>
      <c r="AK539" s="52"/>
      <c r="AL539" s="52"/>
      <c r="AM539" s="52"/>
      <c r="AN539" s="69"/>
      <c r="AO539" s="52"/>
      <c r="AP539" s="52"/>
      <c r="AQ539" s="52"/>
      <c r="AR539" s="52"/>
      <c r="AS539" s="52"/>
      <c r="AT539" s="52"/>
      <c r="AU539" s="52"/>
      <c r="AV539" s="52"/>
      <c r="AW539" s="52"/>
      <c r="AX539" s="52"/>
      <c r="AY539" s="52"/>
      <c r="AZ539" s="52"/>
      <c r="BA539" s="52"/>
      <c r="BB539" s="52"/>
      <c r="BC539" s="52"/>
    </row>
    <row r="540" spans="1:55" ht="11.25" customHeight="1">
      <c r="A540" s="131"/>
      <c r="B540" s="55"/>
      <c r="C540" s="132"/>
      <c r="D540" s="132"/>
      <c r="E540" s="133"/>
      <c r="F540" s="133"/>
      <c r="G540" s="133"/>
      <c r="H540" s="133"/>
      <c r="I540" s="136"/>
      <c r="J540" s="136"/>
      <c r="K540" s="137"/>
      <c r="L540" s="136"/>
      <c r="M540" s="136"/>
      <c r="N540" s="138"/>
      <c r="O540" s="138"/>
      <c r="P540" s="139"/>
      <c r="Q540" s="139"/>
      <c r="R540" s="141"/>
      <c r="S540" s="142"/>
      <c r="T540" s="143"/>
      <c r="U540" s="144"/>
      <c r="V540" s="142"/>
      <c r="W540" s="143"/>
      <c r="X540" s="144"/>
      <c r="Y540" s="141"/>
      <c r="Z540" s="141"/>
      <c r="AA540" s="141"/>
      <c r="AB540" s="141"/>
      <c r="AC540" s="141"/>
      <c r="AD540" s="141"/>
      <c r="AE540" s="141"/>
      <c r="AF540" s="52"/>
      <c r="AG540" s="54"/>
      <c r="AH540" s="53"/>
      <c r="AI540" s="53"/>
      <c r="AJ540" s="12"/>
      <c r="AK540" s="52"/>
      <c r="AL540" s="52"/>
      <c r="AM540" s="52"/>
      <c r="AN540" s="69"/>
      <c r="AO540" s="52"/>
      <c r="AP540" s="52"/>
      <c r="AQ540" s="52"/>
      <c r="AR540" s="52"/>
      <c r="AS540" s="52"/>
      <c r="AT540" s="52"/>
      <c r="AU540" s="52"/>
      <c r="AV540" s="52"/>
      <c r="AW540" s="52"/>
      <c r="AX540" s="52"/>
      <c r="AY540" s="52"/>
      <c r="AZ540" s="52"/>
      <c r="BA540" s="52"/>
      <c r="BB540" s="52"/>
      <c r="BC540" s="52"/>
    </row>
    <row r="541" spans="1:55" ht="11.25" customHeight="1">
      <c r="A541" s="131"/>
      <c r="B541" s="55"/>
      <c r="C541" s="132"/>
      <c r="D541" s="132"/>
      <c r="E541" s="133"/>
      <c r="F541" s="133"/>
      <c r="G541" s="133"/>
      <c r="H541" s="133"/>
      <c r="I541" s="136"/>
      <c r="J541" s="136"/>
      <c r="K541" s="137"/>
      <c r="L541" s="136"/>
      <c r="M541" s="136"/>
      <c r="N541" s="138"/>
      <c r="O541" s="138"/>
      <c r="P541" s="139"/>
      <c r="Q541" s="139"/>
      <c r="R541" s="141"/>
      <c r="S541" s="142"/>
      <c r="T541" s="143"/>
      <c r="U541" s="144"/>
      <c r="V541" s="142"/>
      <c r="W541" s="143"/>
      <c r="X541" s="144"/>
      <c r="Y541" s="141"/>
      <c r="Z541" s="141"/>
      <c r="AA541" s="141"/>
      <c r="AB541" s="141"/>
      <c r="AC541" s="141"/>
      <c r="AD541" s="141"/>
      <c r="AE541" s="141"/>
      <c r="AF541" s="52"/>
      <c r="AG541" s="54"/>
      <c r="AH541" s="53"/>
      <c r="AI541" s="53"/>
      <c r="AJ541" s="12"/>
      <c r="AK541" s="52"/>
      <c r="AL541" s="52"/>
      <c r="AM541" s="52"/>
      <c r="AN541" s="69"/>
      <c r="AO541" s="52"/>
      <c r="AP541" s="52"/>
      <c r="AQ541" s="52"/>
      <c r="AR541" s="52"/>
      <c r="AS541" s="52"/>
      <c r="AT541" s="52"/>
      <c r="AU541" s="52"/>
      <c r="AV541" s="52"/>
      <c r="AW541" s="52"/>
      <c r="AX541" s="52"/>
      <c r="AY541" s="52"/>
      <c r="AZ541" s="52"/>
      <c r="BA541" s="52"/>
      <c r="BB541" s="52"/>
      <c r="BC541" s="52"/>
    </row>
    <row r="542" spans="1:55" ht="11.25" customHeight="1">
      <c r="A542" s="131"/>
      <c r="B542" s="55"/>
      <c r="C542" s="132"/>
      <c r="D542" s="132"/>
      <c r="E542" s="133"/>
      <c r="F542" s="133"/>
      <c r="G542" s="133"/>
      <c r="H542" s="133"/>
      <c r="I542" s="136"/>
      <c r="J542" s="136"/>
      <c r="K542" s="137"/>
      <c r="L542" s="136"/>
      <c r="M542" s="136"/>
      <c r="N542" s="139"/>
      <c r="O542" s="139"/>
      <c r="P542" s="139"/>
      <c r="Q542" s="139"/>
      <c r="R542" s="141"/>
      <c r="S542" s="142"/>
      <c r="T542" s="143"/>
      <c r="U542" s="144"/>
      <c r="V542" s="142"/>
      <c r="W542" s="143"/>
      <c r="X542" s="144"/>
      <c r="Y542" s="141"/>
      <c r="Z542" s="141"/>
      <c r="AA542" s="141"/>
      <c r="AB542" s="141"/>
      <c r="AC542" s="141"/>
      <c r="AD542" s="141"/>
      <c r="AE542" s="141"/>
      <c r="AF542" s="52"/>
      <c r="AG542" s="54"/>
      <c r="AH542" s="154"/>
      <c r="AI542" s="53"/>
      <c r="AJ542" s="12"/>
      <c r="AK542" s="52"/>
      <c r="AL542" s="52"/>
      <c r="AM542" s="52"/>
      <c r="AN542" s="69"/>
      <c r="AO542" s="52"/>
      <c r="AP542" s="52"/>
      <c r="AQ542" s="52"/>
      <c r="AR542" s="52"/>
      <c r="AS542" s="52"/>
      <c r="AT542" s="52"/>
      <c r="AU542" s="52"/>
      <c r="AV542" s="52"/>
      <c r="AW542" s="52"/>
      <c r="AX542" s="52"/>
      <c r="AY542" s="52"/>
      <c r="AZ542" s="52"/>
      <c r="BA542" s="52"/>
      <c r="BB542" s="52"/>
      <c r="BC542" s="52"/>
    </row>
    <row r="543" spans="1:55" ht="11.25" customHeight="1">
      <c r="A543" s="131"/>
      <c r="B543" s="55"/>
      <c r="C543" s="132"/>
      <c r="D543" s="132"/>
      <c r="E543" s="133"/>
      <c r="F543" s="133"/>
      <c r="G543" s="133"/>
      <c r="H543" s="133"/>
      <c r="I543" s="136"/>
      <c r="J543" s="136"/>
      <c r="K543" s="137"/>
      <c r="L543" s="136"/>
      <c r="M543" s="136"/>
      <c r="N543" s="139"/>
      <c r="O543" s="139"/>
      <c r="P543" s="139"/>
      <c r="Q543" s="139"/>
      <c r="R543" s="141"/>
      <c r="S543" s="142"/>
      <c r="T543" s="143"/>
      <c r="U543" s="144"/>
      <c r="V543" s="142"/>
      <c r="W543" s="143"/>
      <c r="X543" s="144"/>
      <c r="Y543" s="141"/>
      <c r="Z543" s="141"/>
      <c r="AA543" s="141"/>
      <c r="AB543" s="141"/>
      <c r="AC543" s="141"/>
      <c r="AD543" s="141"/>
      <c r="AE543" s="141"/>
      <c r="AF543" s="52"/>
      <c r="AG543" s="54"/>
      <c r="AH543" s="53"/>
      <c r="AI543" s="53"/>
      <c r="AJ543" s="12"/>
      <c r="AK543" s="52"/>
      <c r="AL543" s="52"/>
      <c r="AM543" s="52"/>
      <c r="AN543" s="69"/>
      <c r="AO543" s="52"/>
      <c r="AP543" s="52"/>
      <c r="AQ543" s="52"/>
      <c r="AR543" s="52"/>
      <c r="AS543" s="52"/>
      <c r="AT543" s="52"/>
      <c r="AU543" s="52"/>
      <c r="AV543" s="52"/>
      <c r="AW543" s="52"/>
      <c r="AX543" s="52"/>
      <c r="AY543" s="52"/>
      <c r="AZ543" s="52"/>
      <c r="BA543" s="52"/>
      <c r="BB543" s="52"/>
      <c r="BC543" s="52"/>
    </row>
    <row r="544" spans="1:55" ht="11.25" customHeight="1">
      <c r="A544" s="131"/>
      <c r="B544" s="55"/>
      <c r="C544" s="132"/>
      <c r="D544" s="132"/>
      <c r="E544" s="133"/>
      <c r="F544" s="133"/>
      <c r="G544" s="133"/>
      <c r="H544" s="133"/>
      <c r="I544" s="136"/>
      <c r="J544" s="136"/>
      <c r="K544" s="137"/>
      <c r="L544" s="136"/>
      <c r="M544" s="136"/>
      <c r="N544" s="138"/>
      <c r="O544" s="138"/>
      <c r="P544" s="139"/>
      <c r="Q544" s="139"/>
      <c r="R544" s="141"/>
      <c r="S544" s="142"/>
      <c r="T544" s="143"/>
      <c r="U544" s="144"/>
      <c r="V544" s="142"/>
      <c r="W544" s="143"/>
      <c r="X544" s="144"/>
      <c r="Y544" s="141"/>
      <c r="Z544" s="141"/>
      <c r="AA544" s="141"/>
      <c r="AB544" s="141"/>
      <c r="AC544" s="141"/>
      <c r="AD544" s="141"/>
      <c r="AE544" s="141"/>
      <c r="AF544" s="52"/>
      <c r="AG544" s="54"/>
      <c r="AH544" s="53"/>
      <c r="AI544" s="53"/>
      <c r="AJ544" s="12"/>
      <c r="AK544" s="52"/>
      <c r="AL544" s="52"/>
      <c r="AM544" s="52"/>
      <c r="AN544" s="69"/>
      <c r="AO544" s="52"/>
      <c r="AP544" s="52"/>
      <c r="AQ544" s="52"/>
      <c r="AR544" s="52"/>
      <c r="AS544" s="52"/>
      <c r="AT544" s="52"/>
      <c r="AU544" s="52"/>
      <c r="AV544" s="52"/>
      <c r="AW544" s="52"/>
      <c r="AX544" s="52"/>
      <c r="AY544" s="52"/>
      <c r="AZ544" s="52"/>
      <c r="BA544" s="52"/>
      <c r="BB544" s="52"/>
      <c r="BC544" s="52"/>
    </row>
    <row r="545" spans="1:55" ht="11.25" customHeight="1">
      <c r="A545" s="131"/>
      <c r="B545" s="55"/>
      <c r="C545" s="132"/>
      <c r="D545" s="132"/>
      <c r="E545" s="133"/>
      <c r="F545" s="133"/>
      <c r="G545" s="133"/>
      <c r="H545" s="133"/>
      <c r="I545" s="136"/>
      <c r="J545" s="136"/>
      <c r="K545" s="137"/>
      <c r="L545" s="136"/>
      <c r="M545" s="136"/>
      <c r="N545" s="138"/>
      <c r="O545" s="138"/>
      <c r="P545" s="139"/>
      <c r="Q545" s="139"/>
      <c r="R545" s="141"/>
      <c r="S545" s="142"/>
      <c r="T545" s="143"/>
      <c r="U545" s="144"/>
      <c r="V545" s="142"/>
      <c r="W545" s="143"/>
      <c r="X545" s="144"/>
      <c r="Y545" s="141"/>
      <c r="Z545" s="141"/>
      <c r="AA545" s="141"/>
      <c r="AB545" s="141"/>
      <c r="AC545" s="141"/>
      <c r="AD545" s="141"/>
      <c r="AE545" s="141"/>
      <c r="AF545" s="52"/>
      <c r="AG545" s="54"/>
      <c r="AH545" s="153"/>
      <c r="AI545" s="53"/>
      <c r="AJ545" s="12"/>
      <c r="AK545" s="52"/>
      <c r="AL545" s="52"/>
      <c r="AM545" s="52"/>
      <c r="AN545" s="69"/>
      <c r="AO545" s="52"/>
      <c r="AP545" s="52"/>
      <c r="AQ545" s="52"/>
      <c r="AR545" s="52"/>
      <c r="AS545" s="52"/>
      <c r="AT545" s="52"/>
      <c r="AU545" s="52"/>
      <c r="AV545" s="52"/>
      <c r="AW545" s="52"/>
      <c r="AX545" s="52"/>
      <c r="AY545" s="52"/>
      <c r="AZ545" s="52"/>
      <c r="BA545" s="52"/>
      <c r="BB545" s="52"/>
      <c r="BC545" s="52"/>
    </row>
    <row r="546" spans="1:55" ht="11.25" customHeight="1">
      <c r="A546" s="131"/>
      <c r="B546" s="55"/>
      <c r="C546" s="132"/>
      <c r="D546" s="132"/>
      <c r="E546" s="133"/>
      <c r="F546" s="133"/>
      <c r="G546" s="133"/>
      <c r="H546" s="133"/>
      <c r="I546" s="136"/>
      <c r="J546" s="136"/>
      <c r="K546" s="137"/>
      <c r="L546" s="136"/>
      <c r="M546" s="136"/>
      <c r="N546" s="138"/>
      <c r="O546" s="138"/>
      <c r="P546" s="139"/>
      <c r="Q546" s="139"/>
      <c r="R546" s="141"/>
      <c r="S546" s="142"/>
      <c r="T546" s="143"/>
      <c r="U546" s="144"/>
      <c r="V546" s="142"/>
      <c r="W546" s="143"/>
      <c r="X546" s="144"/>
      <c r="Y546" s="141"/>
      <c r="Z546" s="141"/>
      <c r="AA546" s="141"/>
      <c r="AB546" s="141"/>
      <c r="AC546" s="141"/>
      <c r="AD546" s="141"/>
      <c r="AE546" s="141"/>
      <c r="AF546" s="52"/>
      <c r="AG546" s="54"/>
      <c r="AH546" s="153"/>
      <c r="AI546" s="53"/>
      <c r="AJ546" s="12"/>
      <c r="AK546" s="52"/>
      <c r="AL546" s="52"/>
      <c r="AM546" s="52"/>
      <c r="AN546" s="69"/>
      <c r="AO546" s="52"/>
      <c r="AP546" s="52"/>
      <c r="AQ546" s="52"/>
      <c r="AR546" s="52"/>
      <c r="AS546" s="52"/>
      <c r="AT546" s="52"/>
      <c r="AU546" s="52"/>
      <c r="AV546" s="52"/>
      <c r="AW546" s="52"/>
      <c r="AX546" s="52"/>
      <c r="AY546" s="52"/>
      <c r="AZ546" s="52"/>
      <c r="BA546" s="52"/>
      <c r="BB546" s="52"/>
      <c r="BC546" s="52"/>
    </row>
    <row r="547" spans="1:55" ht="11.25" customHeight="1">
      <c r="A547" s="131"/>
      <c r="B547" s="55"/>
      <c r="C547" s="132"/>
      <c r="D547" s="132"/>
      <c r="E547" s="133"/>
      <c r="F547" s="133"/>
      <c r="G547" s="133"/>
      <c r="H547" s="133"/>
      <c r="I547" s="136"/>
      <c r="J547" s="136"/>
      <c r="K547" s="137"/>
      <c r="L547" s="136"/>
      <c r="M547" s="136"/>
      <c r="N547" s="138"/>
      <c r="O547" s="138"/>
      <c r="P547" s="139"/>
      <c r="Q547" s="139"/>
      <c r="R547" s="141"/>
      <c r="S547" s="142"/>
      <c r="T547" s="143"/>
      <c r="U547" s="144"/>
      <c r="V547" s="142"/>
      <c r="W547" s="143"/>
      <c r="X547" s="144"/>
      <c r="Y547" s="141"/>
      <c r="Z547" s="141"/>
      <c r="AA547" s="141"/>
      <c r="AB547" s="141"/>
      <c r="AC547" s="141"/>
      <c r="AD547" s="141"/>
      <c r="AE547" s="141"/>
      <c r="AF547" s="52"/>
      <c r="AG547" s="54"/>
      <c r="AH547" s="153"/>
      <c r="AI547" s="53"/>
      <c r="AJ547" s="12"/>
      <c r="AK547" s="52"/>
      <c r="AL547" s="52"/>
      <c r="AM547" s="52"/>
      <c r="AN547" s="69"/>
      <c r="AO547" s="52"/>
      <c r="AP547" s="52"/>
      <c r="AQ547" s="52"/>
      <c r="AR547" s="52"/>
      <c r="AS547" s="52"/>
      <c r="AT547" s="52"/>
      <c r="AU547" s="52"/>
      <c r="AV547" s="52"/>
      <c r="AW547" s="52"/>
      <c r="AX547" s="52"/>
      <c r="AY547" s="52"/>
      <c r="AZ547" s="52"/>
      <c r="BA547" s="52"/>
      <c r="BB547" s="52"/>
      <c r="BC547" s="52"/>
    </row>
    <row r="548" spans="1:55" ht="11.25" customHeight="1">
      <c r="A548" s="131"/>
      <c r="B548" s="55"/>
      <c r="C548" s="132"/>
      <c r="D548" s="132"/>
      <c r="E548" s="133"/>
      <c r="F548" s="133"/>
      <c r="G548" s="133"/>
      <c r="H548" s="133"/>
      <c r="I548" s="136"/>
      <c r="J548" s="136"/>
      <c r="K548" s="137"/>
      <c r="L548" s="136"/>
      <c r="M548" s="136"/>
      <c r="N548" s="138"/>
      <c r="O548" s="138"/>
      <c r="P548" s="139"/>
      <c r="Q548" s="139"/>
      <c r="R548" s="141"/>
      <c r="S548" s="142"/>
      <c r="T548" s="143"/>
      <c r="U548" s="144"/>
      <c r="V548" s="142"/>
      <c r="W548" s="143"/>
      <c r="X548" s="144"/>
      <c r="Y548" s="141"/>
      <c r="Z548" s="141"/>
      <c r="AA548" s="141"/>
      <c r="AB548" s="141"/>
      <c r="AC548" s="141"/>
      <c r="AD548" s="141"/>
      <c r="AE548" s="141"/>
      <c r="AF548" s="52"/>
      <c r="AG548" s="54"/>
      <c r="AH548" s="153"/>
      <c r="AI548" s="53"/>
      <c r="AJ548" s="12"/>
      <c r="AK548" s="52"/>
      <c r="AL548" s="52"/>
      <c r="AM548" s="52"/>
      <c r="AN548" s="69"/>
      <c r="AO548" s="52"/>
      <c r="AP548" s="52"/>
      <c r="AQ548" s="52"/>
      <c r="AR548" s="52"/>
      <c r="AS548" s="52"/>
      <c r="AT548" s="52"/>
      <c r="AU548" s="52"/>
      <c r="AV548" s="52"/>
      <c r="AW548" s="52"/>
      <c r="AX548" s="52"/>
      <c r="AY548" s="52"/>
      <c r="AZ548" s="52"/>
      <c r="BA548" s="52"/>
      <c r="BB548" s="52"/>
      <c r="BC548" s="52"/>
    </row>
    <row r="549" spans="1:55" ht="11.25" customHeight="1">
      <c r="A549" s="131"/>
      <c r="B549" s="55"/>
      <c r="C549" s="132"/>
      <c r="D549" s="132"/>
      <c r="E549" s="133"/>
      <c r="F549" s="133"/>
      <c r="G549" s="133"/>
      <c r="H549" s="133"/>
      <c r="I549" s="136"/>
      <c r="J549" s="136"/>
      <c r="K549" s="137"/>
      <c r="L549" s="136"/>
      <c r="M549" s="136"/>
      <c r="N549" s="138"/>
      <c r="O549" s="138"/>
      <c r="P549" s="139"/>
      <c r="Q549" s="139"/>
      <c r="R549" s="141"/>
      <c r="S549" s="142"/>
      <c r="T549" s="143"/>
      <c r="U549" s="144"/>
      <c r="V549" s="142"/>
      <c r="W549" s="143"/>
      <c r="X549" s="144"/>
      <c r="Y549" s="141"/>
      <c r="Z549" s="141"/>
      <c r="AA549" s="141"/>
      <c r="AB549" s="141"/>
      <c r="AC549" s="141"/>
      <c r="AD549" s="141"/>
      <c r="AE549" s="141"/>
      <c r="AF549" s="52"/>
      <c r="AG549" s="54"/>
      <c r="AH549" s="153"/>
      <c r="AI549" s="53"/>
      <c r="AJ549" s="12"/>
      <c r="AK549" s="52"/>
      <c r="AL549" s="52"/>
      <c r="AM549" s="52"/>
      <c r="AN549" s="69"/>
      <c r="AO549" s="52"/>
      <c r="AP549" s="52"/>
      <c r="AQ549" s="52"/>
      <c r="AR549" s="52"/>
      <c r="AS549" s="52"/>
      <c r="AT549" s="52"/>
      <c r="AU549" s="52"/>
      <c r="AV549" s="52"/>
      <c r="AW549" s="52"/>
      <c r="AX549" s="52"/>
      <c r="AY549" s="52"/>
      <c r="AZ549" s="52"/>
      <c r="BA549" s="52"/>
      <c r="BB549" s="52"/>
      <c r="BC549" s="52"/>
    </row>
    <row r="550" spans="1:55" ht="11.25" customHeight="1">
      <c r="A550" s="131"/>
      <c r="B550" s="55"/>
      <c r="C550" s="132"/>
      <c r="D550" s="132"/>
      <c r="E550" s="133"/>
      <c r="F550" s="133"/>
      <c r="G550" s="133"/>
      <c r="H550" s="133"/>
      <c r="I550" s="136"/>
      <c r="J550" s="136"/>
      <c r="K550" s="137"/>
      <c r="L550" s="136"/>
      <c r="M550" s="136"/>
      <c r="N550" s="139"/>
      <c r="O550" s="139"/>
      <c r="P550" s="139"/>
      <c r="Q550" s="139"/>
      <c r="R550" s="141"/>
      <c r="S550" s="142"/>
      <c r="T550" s="143"/>
      <c r="U550" s="144"/>
      <c r="V550" s="142"/>
      <c r="W550" s="143"/>
      <c r="X550" s="144"/>
      <c r="Y550" s="141"/>
      <c r="Z550" s="141"/>
      <c r="AA550" s="141"/>
      <c r="AB550" s="141"/>
      <c r="AC550" s="141"/>
      <c r="AD550" s="141"/>
      <c r="AE550" s="141"/>
      <c r="AF550" s="52"/>
      <c r="AG550" s="54"/>
      <c r="AH550" s="153"/>
      <c r="AI550" s="53"/>
      <c r="AJ550" s="12"/>
      <c r="AK550" s="52"/>
      <c r="AL550" s="52"/>
      <c r="AM550" s="52"/>
      <c r="AN550" s="69"/>
      <c r="AO550" s="52"/>
      <c r="AP550" s="52"/>
      <c r="AQ550" s="52"/>
      <c r="AR550" s="52"/>
      <c r="AS550" s="52"/>
      <c r="AT550" s="52"/>
      <c r="AU550" s="52"/>
      <c r="AV550" s="52"/>
      <c r="AW550" s="52"/>
      <c r="AX550" s="52"/>
      <c r="AY550" s="52"/>
      <c r="AZ550" s="52"/>
      <c r="BA550" s="52"/>
      <c r="BB550" s="52"/>
      <c r="BC550" s="52"/>
    </row>
    <row r="551" spans="1:55" ht="11.25" customHeight="1">
      <c r="A551" s="131"/>
      <c r="B551" s="55"/>
      <c r="C551" s="132"/>
      <c r="D551" s="132"/>
      <c r="E551" s="133"/>
      <c r="F551" s="133"/>
      <c r="G551" s="133"/>
      <c r="H551" s="133"/>
      <c r="I551" s="136"/>
      <c r="J551" s="136"/>
      <c r="K551" s="137"/>
      <c r="L551" s="136"/>
      <c r="M551" s="136"/>
      <c r="N551" s="139"/>
      <c r="O551" s="139"/>
      <c r="P551" s="139"/>
      <c r="Q551" s="139"/>
      <c r="R551" s="141"/>
      <c r="S551" s="142"/>
      <c r="T551" s="143"/>
      <c r="U551" s="144"/>
      <c r="V551" s="142"/>
      <c r="W551" s="143"/>
      <c r="X551" s="144"/>
      <c r="Y551" s="141"/>
      <c r="Z551" s="141"/>
      <c r="AA551" s="141"/>
      <c r="AB551" s="141"/>
      <c r="AC551" s="141"/>
      <c r="AD551" s="141"/>
      <c r="AE551" s="141"/>
      <c r="AF551" s="52"/>
      <c r="AG551" s="54"/>
      <c r="AH551" s="153"/>
      <c r="AI551" s="53"/>
      <c r="AJ551" s="12"/>
      <c r="AK551" s="52"/>
      <c r="AL551" s="52"/>
      <c r="AM551" s="52"/>
      <c r="AN551" s="69"/>
      <c r="AO551" s="52"/>
      <c r="AP551" s="52"/>
      <c r="AQ551" s="52"/>
      <c r="AR551" s="52"/>
      <c r="AS551" s="52"/>
      <c r="AT551" s="52"/>
      <c r="AU551" s="52"/>
      <c r="AV551" s="52"/>
      <c r="AW551" s="52"/>
      <c r="AX551" s="52"/>
      <c r="AY551" s="52"/>
      <c r="AZ551" s="52"/>
      <c r="BA551" s="52"/>
      <c r="BB551" s="52"/>
      <c r="BC551" s="52"/>
    </row>
    <row r="552" spans="1:55" ht="11.25" customHeight="1">
      <c r="A552" s="131"/>
      <c r="B552" s="55"/>
      <c r="C552" s="132"/>
      <c r="D552" s="132"/>
      <c r="E552" s="133"/>
      <c r="F552" s="133"/>
      <c r="G552" s="133"/>
      <c r="H552" s="133"/>
      <c r="I552" s="136"/>
      <c r="J552" s="136"/>
      <c r="K552" s="137"/>
      <c r="L552" s="136"/>
      <c r="M552" s="136"/>
      <c r="N552" s="139"/>
      <c r="O552" s="139"/>
      <c r="P552" s="139"/>
      <c r="Q552" s="139"/>
      <c r="R552" s="141"/>
      <c r="S552" s="142"/>
      <c r="T552" s="143"/>
      <c r="U552" s="144"/>
      <c r="V552" s="142"/>
      <c r="W552" s="143"/>
      <c r="X552" s="144"/>
      <c r="Y552" s="141"/>
      <c r="Z552" s="141"/>
      <c r="AA552" s="141"/>
      <c r="AB552" s="141"/>
      <c r="AC552" s="141"/>
      <c r="AD552" s="141"/>
      <c r="AE552" s="141"/>
      <c r="AF552" s="52"/>
      <c r="AG552" s="54"/>
      <c r="AH552" s="153"/>
      <c r="AI552" s="53"/>
      <c r="AJ552" s="12"/>
      <c r="AK552" s="52"/>
      <c r="AL552" s="52"/>
      <c r="AM552" s="52"/>
      <c r="AN552" s="69"/>
      <c r="AO552" s="52"/>
      <c r="AP552" s="52"/>
      <c r="AQ552" s="52"/>
      <c r="AR552" s="52"/>
      <c r="AS552" s="52"/>
      <c r="AT552" s="52"/>
      <c r="AU552" s="52"/>
      <c r="AV552" s="52"/>
      <c r="AW552" s="52"/>
      <c r="AX552" s="52"/>
      <c r="AY552" s="52"/>
      <c r="AZ552" s="52"/>
      <c r="BA552" s="52"/>
      <c r="BB552" s="52"/>
      <c r="BC552" s="52"/>
    </row>
    <row r="553" spans="1:55" ht="11.25" customHeight="1">
      <c r="A553" s="131"/>
      <c r="B553" s="55"/>
      <c r="C553" s="132"/>
      <c r="D553" s="132"/>
      <c r="E553" s="133"/>
      <c r="F553" s="133"/>
      <c r="G553" s="133"/>
      <c r="H553" s="133"/>
      <c r="I553" s="136"/>
      <c r="J553" s="136"/>
      <c r="K553" s="137"/>
      <c r="L553" s="136"/>
      <c r="M553" s="136"/>
      <c r="N553" s="138"/>
      <c r="O553" s="138"/>
      <c r="P553" s="139"/>
      <c r="Q553" s="139"/>
      <c r="R553" s="141"/>
      <c r="S553" s="142"/>
      <c r="T553" s="143"/>
      <c r="U553" s="144"/>
      <c r="V553" s="142"/>
      <c r="W553" s="143"/>
      <c r="X553" s="144"/>
      <c r="Y553" s="141"/>
      <c r="Z553" s="141"/>
      <c r="AA553" s="141"/>
      <c r="AB553" s="141"/>
      <c r="AC553" s="141"/>
      <c r="AD553" s="141"/>
      <c r="AE553" s="141"/>
      <c r="AF553" s="52"/>
      <c r="AG553" s="54"/>
      <c r="AH553" s="153"/>
      <c r="AI553" s="53"/>
      <c r="AJ553" s="12"/>
      <c r="AK553" s="52"/>
      <c r="AL553" s="52"/>
      <c r="AM553" s="52"/>
      <c r="AN553" s="69"/>
      <c r="AO553" s="52"/>
      <c r="AP553" s="52"/>
      <c r="AQ553" s="52"/>
      <c r="AR553" s="52"/>
      <c r="AS553" s="52"/>
      <c r="AT553" s="52"/>
      <c r="AU553" s="52"/>
      <c r="AV553" s="52"/>
      <c r="AW553" s="52"/>
      <c r="AX553" s="52"/>
      <c r="AY553" s="52"/>
      <c r="AZ553" s="52"/>
      <c r="BA553" s="52"/>
      <c r="BB553" s="52"/>
      <c r="BC553" s="52"/>
    </row>
    <row r="554" spans="1:55" ht="11.25" customHeight="1">
      <c r="A554" s="131"/>
      <c r="B554" s="55"/>
      <c r="C554" s="132"/>
      <c r="D554" s="132"/>
      <c r="E554" s="133"/>
      <c r="F554" s="133"/>
      <c r="G554" s="133"/>
      <c r="H554" s="133"/>
      <c r="I554" s="136"/>
      <c r="J554" s="136"/>
      <c r="K554" s="137"/>
      <c r="L554" s="136"/>
      <c r="M554" s="136"/>
      <c r="N554" s="138"/>
      <c r="O554" s="138"/>
      <c r="P554" s="139"/>
      <c r="Q554" s="139"/>
      <c r="R554" s="141"/>
      <c r="S554" s="142"/>
      <c r="T554" s="143"/>
      <c r="U554" s="144"/>
      <c r="V554" s="142"/>
      <c r="W554" s="143"/>
      <c r="X554" s="144"/>
      <c r="Y554" s="141"/>
      <c r="Z554" s="141"/>
      <c r="AA554" s="141"/>
      <c r="AB554" s="141"/>
      <c r="AC554" s="141"/>
      <c r="AD554" s="141"/>
      <c r="AE554" s="141"/>
      <c r="AF554" s="52"/>
      <c r="AG554" s="54"/>
      <c r="AH554" s="153"/>
      <c r="AI554" s="53"/>
      <c r="AJ554" s="12"/>
      <c r="AK554" s="52"/>
      <c r="AL554" s="52"/>
      <c r="AM554" s="52"/>
      <c r="AN554" s="69"/>
      <c r="AO554" s="52"/>
      <c r="AP554" s="52"/>
      <c r="AQ554" s="52"/>
      <c r="AR554" s="52"/>
      <c r="AS554" s="52"/>
      <c r="AT554" s="52"/>
      <c r="AU554" s="52"/>
      <c r="AV554" s="52"/>
      <c r="AW554" s="52"/>
      <c r="AX554" s="52"/>
      <c r="AY554" s="52"/>
      <c r="AZ554" s="52"/>
      <c r="BA554" s="52"/>
      <c r="BB554" s="52"/>
      <c r="BC554" s="52"/>
    </row>
    <row r="555" spans="1:55" ht="11.25" customHeight="1">
      <c r="A555" s="131"/>
      <c r="B555" s="55"/>
      <c r="C555" s="132"/>
      <c r="D555" s="132"/>
      <c r="E555" s="133"/>
      <c r="F555" s="133"/>
      <c r="G555" s="133"/>
      <c r="H555" s="133"/>
      <c r="I555" s="136"/>
      <c r="J555" s="136"/>
      <c r="K555" s="137"/>
      <c r="L555" s="136"/>
      <c r="M555" s="136"/>
      <c r="N555" s="138"/>
      <c r="O555" s="138"/>
      <c r="P555" s="139"/>
      <c r="Q555" s="139"/>
      <c r="R555" s="141"/>
      <c r="S555" s="142"/>
      <c r="T555" s="143"/>
      <c r="U555" s="144"/>
      <c r="V555" s="142"/>
      <c r="W555" s="143"/>
      <c r="X555" s="144"/>
      <c r="Y555" s="141"/>
      <c r="Z555" s="141"/>
      <c r="AA555" s="141"/>
      <c r="AB555" s="141"/>
      <c r="AC555" s="141"/>
      <c r="AD555" s="141"/>
      <c r="AE555" s="141"/>
      <c r="AF555" s="52"/>
      <c r="AG555" s="54"/>
      <c r="AH555" s="153"/>
      <c r="AI555" s="53"/>
      <c r="AJ555" s="12"/>
      <c r="AK555" s="52"/>
      <c r="AL555" s="52"/>
      <c r="AM555" s="52"/>
      <c r="AN555" s="69"/>
      <c r="AO555" s="52"/>
      <c r="AP555" s="52"/>
      <c r="AQ555" s="52"/>
      <c r="AR555" s="52"/>
      <c r="AS555" s="52"/>
      <c r="AT555" s="52"/>
      <c r="AU555" s="52"/>
      <c r="AV555" s="52"/>
      <c r="AW555" s="52"/>
      <c r="AX555" s="52"/>
      <c r="AY555" s="52"/>
      <c r="AZ555" s="52"/>
      <c r="BA555" s="52"/>
      <c r="BB555" s="52"/>
      <c r="BC555" s="52"/>
    </row>
    <row r="556" spans="1:55" ht="11.25" customHeight="1">
      <c r="A556" s="131"/>
      <c r="B556" s="55"/>
      <c r="C556" s="132"/>
      <c r="D556" s="132"/>
      <c r="E556" s="133"/>
      <c r="F556" s="133"/>
      <c r="G556" s="133"/>
      <c r="H556" s="133"/>
      <c r="I556" s="136"/>
      <c r="J556" s="136"/>
      <c r="K556" s="137"/>
      <c r="L556" s="136"/>
      <c r="M556" s="136"/>
      <c r="N556" s="138"/>
      <c r="O556" s="138"/>
      <c r="P556" s="139"/>
      <c r="Q556" s="139"/>
      <c r="R556" s="141"/>
      <c r="S556" s="142"/>
      <c r="T556" s="143"/>
      <c r="U556" s="144"/>
      <c r="V556" s="142"/>
      <c r="W556" s="143"/>
      <c r="X556" s="144"/>
      <c r="Y556" s="141"/>
      <c r="Z556" s="141"/>
      <c r="AA556" s="141"/>
      <c r="AB556" s="141"/>
      <c r="AC556" s="141"/>
      <c r="AD556" s="141"/>
      <c r="AE556" s="141"/>
      <c r="AF556" s="52"/>
      <c r="AG556" s="54"/>
      <c r="AH556" s="153"/>
      <c r="AI556" s="53"/>
      <c r="AJ556" s="12"/>
      <c r="AK556" s="52"/>
      <c r="AL556" s="52"/>
      <c r="AM556" s="52"/>
      <c r="AN556" s="69"/>
      <c r="AO556" s="52"/>
      <c r="AP556" s="52"/>
      <c r="AQ556" s="52"/>
      <c r="AR556" s="52"/>
      <c r="AS556" s="52"/>
      <c r="AT556" s="52"/>
      <c r="AU556" s="52"/>
      <c r="AV556" s="52"/>
      <c r="AW556" s="52"/>
      <c r="AX556" s="52"/>
      <c r="AY556" s="52"/>
      <c r="AZ556" s="52"/>
      <c r="BA556" s="52"/>
      <c r="BB556" s="52"/>
      <c r="BC556" s="52"/>
    </row>
    <row r="557" spans="1:55" ht="11.25" customHeight="1">
      <c r="A557" s="131"/>
      <c r="B557" s="55"/>
      <c r="C557" s="132"/>
      <c r="D557" s="132"/>
      <c r="E557" s="133"/>
      <c r="F557" s="133"/>
      <c r="G557" s="133"/>
      <c r="H557" s="133"/>
      <c r="I557" s="136"/>
      <c r="J557" s="136"/>
      <c r="K557" s="137"/>
      <c r="L557" s="136"/>
      <c r="M557" s="136"/>
      <c r="N557" s="138"/>
      <c r="O557" s="138"/>
      <c r="P557" s="139"/>
      <c r="Q557" s="139"/>
      <c r="R557" s="141"/>
      <c r="S557" s="142"/>
      <c r="T557" s="143"/>
      <c r="U557" s="144"/>
      <c r="V557" s="142"/>
      <c r="W557" s="143"/>
      <c r="X557" s="144"/>
      <c r="Y557" s="141"/>
      <c r="Z557" s="141"/>
      <c r="AA557" s="141"/>
      <c r="AB557" s="141"/>
      <c r="AC557" s="141"/>
      <c r="AD557" s="141"/>
      <c r="AE557" s="141"/>
      <c r="AF557" s="52"/>
      <c r="AG557" s="54"/>
      <c r="AH557" s="153"/>
      <c r="AI557" s="53"/>
      <c r="AJ557" s="12"/>
      <c r="AK557" s="52"/>
      <c r="AL557" s="52"/>
      <c r="AM557" s="52"/>
      <c r="AN557" s="69"/>
      <c r="AO557" s="52"/>
      <c r="AP557" s="52"/>
      <c r="AQ557" s="52"/>
      <c r="AR557" s="52"/>
      <c r="AS557" s="52"/>
      <c r="AT557" s="52"/>
      <c r="AU557" s="52"/>
      <c r="AV557" s="52"/>
      <c r="AW557" s="52"/>
      <c r="AX557" s="52"/>
      <c r="AY557" s="52"/>
      <c r="AZ557" s="52"/>
      <c r="BA557" s="52"/>
      <c r="BB557" s="52"/>
      <c r="BC557" s="52"/>
    </row>
    <row r="558" spans="1:55" ht="11.25" customHeight="1">
      <c r="A558" s="131"/>
      <c r="B558" s="55"/>
      <c r="C558" s="132"/>
      <c r="D558" s="132"/>
      <c r="E558" s="133"/>
      <c r="F558" s="133"/>
      <c r="G558" s="133"/>
      <c r="H558" s="133"/>
      <c r="I558" s="136"/>
      <c r="J558" s="136"/>
      <c r="K558" s="137"/>
      <c r="L558" s="136"/>
      <c r="M558" s="136"/>
      <c r="N558" s="138"/>
      <c r="O558" s="138"/>
      <c r="P558" s="139"/>
      <c r="Q558" s="139"/>
      <c r="R558" s="141"/>
      <c r="S558" s="142"/>
      <c r="T558" s="143"/>
      <c r="U558" s="144"/>
      <c r="V558" s="142"/>
      <c r="W558" s="143"/>
      <c r="X558" s="144"/>
      <c r="Y558" s="141"/>
      <c r="Z558" s="141"/>
      <c r="AA558" s="141"/>
      <c r="AB558" s="141"/>
      <c r="AC558" s="141"/>
      <c r="AD558" s="141"/>
      <c r="AE558" s="141"/>
      <c r="AF558" s="52"/>
      <c r="AG558" s="54"/>
      <c r="AH558" s="153"/>
      <c r="AI558" s="53"/>
      <c r="AJ558" s="12"/>
      <c r="AK558" s="52"/>
      <c r="AL558" s="52"/>
      <c r="AM558" s="52"/>
      <c r="AN558" s="69"/>
      <c r="AO558" s="52"/>
      <c r="AP558" s="52"/>
      <c r="AQ558" s="52"/>
      <c r="AR558" s="52"/>
      <c r="AS558" s="52"/>
      <c r="AT558" s="52"/>
      <c r="AU558" s="52"/>
      <c r="AV558" s="52"/>
      <c r="AW558" s="52"/>
      <c r="AX558" s="52"/>
      <c r="AY558" s="52"/>
      <c r="AZ558" s="52"/>
      <c r="BA558" s="52"/>
      <c r="BB558" s="52"/>
      <c r="BC558" s="52"/>
    </row>
    <row r="559" spans="1:55" ht="11.25" customHeight="1">
      <c r="A559" s="131"/>
      <c r="B559" s="55"/>
      <c r="C559" s="132"/>
      <c r="D559" s="132"/>
      <c r="E559" s="133"/>
      <c r="F559" s="133"/>
      <c r="G559" s="133"/>
      <c r="H559" s="133"/>
      <c r="I559" s="136"/>
      <c r="J559" s="136"/>
      <c r="K559" s="137"/>
      <c r="L559" s="136"/>
      <c r="M559" s="136"/>
      <c r="N559" s="138"/>
      <c r="O559" s="138"/>
      <c r="P559" s="139"/>
      <c r="Q559" s="139"/>
      <c r="R559" s="141"/>
      <c r="S559" s="142"/>
      <c r="T559" s="143"/>
      <c r="U559" s="144"/>
      <c r="V559" s="142"/>
      <c r="W559" s="143"/>
      <c r="X559" s="144"/>
      <c r="Y559" s="141"/>
      <c r="Z559" s="141"/>
      <c r="AA559" s="141"/>
      <c r="AB559" s="141"/>
      <c r="AC559" s="141"/>
      <c r="AD559" s="141"/>
      <c r="AE559" s="141"/>
      <c r="AF559" s="52"/>
      <c r="AG559" s="54"/>
      <c r="AH559" s="153"/>
      <c r="AI559" s="53"/>
      <c r="AJ559" s="12"/>
      <c r="AK559" s="52"/>
      <c r="AL559" s="52"/>
      <c r="AM559" s="52"/>
      <c r="AN559" s="69"/>
      <c r="AO559" s="52"/>
      <c r="AP559" s="52"/>
      <c r="AQ559" s="52"/>
      <c r="AR559" s="52"/>
      <c r="AS559" s="52"/>
      <c r="AT559" s="52"/>
      <c r="AU559" s="52"/>
      <c r="AV559" s="52"/>
      <c r="AW559" s="52"/>
      <c r="AX559" s="52"/>
      <c r="AY559" s="52"/>
      <c r="AZ559" s="52"/>
      <c r="BA559" s="52"/>
      <c r="BB559" s="52"/>
      <c r="BC559" s="52"/>
    </row>
    <row r="560" spans="1:55" ht="11.25" customHeight="1">
      <c r="A560" s="131"/>
      <c r="B560" s="55"/>
      <c r="C560" s="132"/>
      <c r="D560" s="132"/>
      <c r="E560" s="133"/>
      <c r="F560" s="133"/>
      <c r="G560" s="133"/>
      <c r="H560" s="133"/>
      <c r="I560" s="136"/>
      <c r="J560" s="136"/>
      <c r="K560" s="137"/>
      <c r="L560" s="136"/>
      <c r="M560" s="136"/>
      <c r="N560" s="138"/>
      <c r="O560" s="138"/>
      <c r="P560" s="139"/>
      <c r="Q560" s="139"/>
      <c r="R560" s="141"/>
      <c r="S560" s="142"/>
      <c r="T560" s="143"/>
      <c r="U560" s="144"/>
      <c r="V560" s="142"/>
      <c r="W560" s="143"/>
      <c r="X560" s="144"/>
      <c r="Y560" s="141"/>
      <c r="Z560" s="141"/>
      <c r="AA560" s="141"/>
      <c r="AB560" s="141"/>
      <c r="AC560" s="141"/>
      <c r="AD560" s="141"/>
      <c r="AE560" s="141"/>
      <c r="AF560" s="52"/>
      <c r="AG560" s="54"/>
      <c r="AH560" s="153"/>
      <c r="AI560" s="53"/>
      <c r="AJ560" s="12"/>
      <c r="AK560" s="52"/>
      <c r="AL560" s="52"/>
      <c r="AM560" s="52"/>
      <c r="AN560" s="69"/>
      <c r="AO560" s="52"/>
      <c r="AP560" s="52"/>
      <c r="AQ560" s="52"/>
      <c r="AR560" s="52"/>
      <c r="AS560" s="52"/>
      <c r="AT560" s="52"/>
      <c r="AU560" s="52"/>
      <c r="AV560" s="52"/>
      <c r="AW560" s="52"/>
      <c r="AX560" s="52"/>
      <c r="AY560" s="52"/>
      <c r="AZ560" s="52"/>
      <c r="BA560" s="52"/>
      <c r="BB560" s="52"/>
      <c r="BC560" s="52"/>
    </row>
    <row r="561" spans="1:55" ht="11.25" customHeight="1">
      <c r="A561" s="131"/>
      <c r="B561" s="55"/>
      <c r="C561" s="132"/>
      <c r="D561" s="132"/>
      <c r="E561" s="133"/>
      <c r="F561" s="133"/>
      <c r="G561" s="133"/>
      <c r="H561" s="133"/>
      <c r="I561" s="136"/>
      <c r="J561" s="136"/>
      <c r="K561" s="137"/>
      <c r="L561" s="136"/>
      <c r="M561" s="136"/>
      <c r="N561" s="138"/>
      <c r="O561" s="138"/>
      <c r="P561" s="139"/>
      <c r="Q561" s="139"/>
      <c r="R561" s="141"/>
      <c r="S561" s="142"/>
      <c r="T561" s="143"/>
      <c r="U561" s="144"/>
      <c r="V561" s="142"/>
      <c r="W561" s="143"/>
      <c r="X561" s="144"/>
      <c r="Y561" s="141"/>
      <c r="Z561" s="141"/>
      <c r="AA561" s="141"/>
      <c r="AB561" s="141"/>
      <c r="AC561" s="141"/>
      <c r="AD561" s="141"/>
      <c r="AE561" s="141"/>
      <c r="AF561" s="52"/>
      <c r="AG561" s="54"/>
      <c r="AH561" s="153"/>
      <c r="AI561" s="53"/>
      <c r="AJ561" s="12"/>
      <c r="AK561" s="52"/>
      <c r="AL561" s="52"/>
      <c r="AM561" s="52"/>
      <c r="AN561" s="69"/>
      <c r="AO561" s="52"/>
      <c r="AP561" s="52"/>
      <c r="AQ561" s="52"/>
      <c r="AR561" s="52"/>
      <c r="AS561" s="52"/>
      <c r="AT561" s="52"/>
      <c r="AU561" s="52"/>
      <c r="AV561" s="52"/>
      <c r="AW561" s="52"/>
      <c r="AX561" s="52"/>
      <c r="AY561" s="52"/>
      <c r="AZ561" s="52"/>
      <c r="BA561" s="52"/>
      <c r="BB561" s="52"/>
      <c r="BC561" s="52"/>
    </row>
    <row r="562" spans="1:55" ht="11.25" customHeight="1">
      <c r="A562" s="131"/>
      <c r="B562" s="55"/>
      <c r="C562" s="132"/>
      <c r="D562" s="132"/>
      <c r="E562" s="133"/>
      <c r="F562" s="133"/>
      <c r="G562" s="133"/>
      <c r="H562" s="133"/>
      <c r="I562" s="136"/>
      <c r="J562" s="136"/>
      <c r="K562" s="137"/>
      <c r="L562" s="136"/>
      <c r="M562" s="136"/>
      <c r="N562" s="138"/>
      <c r="O562" s="138"/>
      <c r="P562" s="139"/>
      <c r="Q562" s="139"/>
      <c r="R562" s="141"/>
      <c r="S562" s="142"/>
      <c r="T562" s="143"/>
      <c r="U562" s="144"/>
      <c r="V562" s="142"/>
      <c r="W562" s="143"/>
      <c r="X562" s="144"/>
      <c r="Y562" s="141"/>
      <c r="Z562" s="141"/>
      <c r="AA562" s="141"/>
      <c r="AB562" s="141"/>
      <c r="AC562" s="141"/>
      <c r="AD562" s="141"/>
      <c r="AE562" s="141"/>
      <c r="AF562" s="52"/>
      <c r="AG562" s="54"/>
      <c r="AH562" s="153"/>
      <c r="AI562" s="53"/>
      <c r="AJ562" s="12"/>
      <c r="AK562" s="52"/>
      <c r="AL562" s="52"/>
      <c r="AM562" s="52"/>
      <c r="AN562" s="69"/>
      <c r="AO562" s="52"/>
      <c r="AP562" s="52"/>
      <c r="AQ562" s="52"/>
      <c r="AR562" s="52"/>
      <c r="AS562" s="52"/>
      <c r="AT562" s="52"/>
      <c r="AU562" s="52"/>
      <c r="AV562" s="52"/>
      <c r="AW562" s="52"/>
      <c r="AX562" s="52"/>
      <c r="AY562" s="52"/>
      <c r="AZ562" s="52"/>
      <c r="BA562" s="52"/>
      <c r="BB562" s="52"/>
      <c r="BC562" s="52"/>
    </row>
    <row r="563" spans="1:55" ht="11.25" customHeight="1">
      <c r="A563" s="131"/>
      <c r="B563" s="55"/>
      <c r="C563" s="132"/>
      <c r="D563" s="132"/>
      <c r="E563" s="133"/>
      <c r="F563" s="133"/>
      <c r="G563" s="133"/>
      <c r="H563" s="133"/>
      <c r="I563" s="136"/>
      <c r="J563" s="136"/>
      <c r="K563" s="137"/>
      <c r="L563" s="136"/>
      <c r="M563" s="136"/>
      <c r="N563" s="138"/>
      <c r="O563" s="138"/>
      <c r="P563" s="139"/>
      <c r="Q563" s="139"/>
      <c r="R563" s="141"/>
      <c r="S563" s="142"/>
      <c r="T563" s="143"/>
      <c r="U563" s="144"/>
      <c r="V563" s="142"/>
      <c r="W563" s="143"/>
      <c r="X563" s="144"/>
      <c r="Y563" s="141"/>
      <c r="Z563" s="141"/>
      <c r="AA563" s="141"/>
      <c r="AB563" s="141"/>
      <c r="AC563" s="141"/>
      <c r="AD563" s="141"/>
      <c r="AE563" s="141"/>
      <c r="AF563" s="52"/>
      <c r="AG563" s="54"/>
      <c r="AH563" s="153"/>
      <c r="AI563" s="53"/>
      <c r="AJ563" s="12"/>
      <c r="AK563" s="52"/>
      <c r="AL563" s="52"/>
      <c r="AM563" s="52"/>
      <c r="AN563" s="69"/>
      <c r="AO563" s="52"/>
      <c r="AP563" s="52"/>
      <c r="AQ563" s="52"/>
      <c r="AR563" s="52"/>
      <c r="AS563" s="52"/>
      <c r="AT563" s="52"/>
      <c r="AU563" s="52"/>
      <c r="AV563" s="52"/>
      <c r="AW563" s="52"/>
      <c r="AX563" s="52"/>
      <c r="AY563" s="52"/>
      <c r="AZ563" s="52"/>
      <c r="BA563" s="52"/>
      <c r="BB563" s="52"/>
      <c r="BC563" s="52"/>
    </row>
    <row r="564" spans="1:55" ht="11.25" customHeight="1">
      <c r="A564" s="131"/>
      <c r="B564" s="55"/>
      <c r="C564" s="132"/>
      <c r="D564" s="132"/>
      <c r="E564" s="133"/>
      <c r="F564" s="133"/>
      <c r="G564" s="133"/>
      <c r="H564" s="133"/>
      <c r="I564" s="136"/>
      <c r="J564" s="136"/>
      <c r="K564" s="137"/>
      <c r="L564" s="136"/>
      <c r="M564" s="136"/>
      <c r="N564" s="138"/>
      <c r="O564" s="138"/>
      <c r="P564" s="139"/>
      <c r="Q564" s="139"/>
      <c r="R564" s="141"/>
      <c r="S564" s="142"/>
      <c r="T564" s="143"/>
      <c r="U564" s="144"/>
      <c r="V564" s="142"/>
      <c r="W564" s="143"/>
      <c r="X564" s="144"/>
      <c r="Y564" s="141"/>
      <c r="Z564" s="141"/>
      <c r="AA564" s="141"/>
      <c r="AB564" s="141"/>
      <c r="AC564" s="141"/>
      <c r="AD564" s="141"/>
      <c r="AE564" s="141"/>
      <c r="AF564" s="52"/>
      <c r="AG564" s="54"/>
      <c r="AH564" s="153"/>
      <c r="AI564" s="53"/>
      <c r="AJ564" s="12"/>
      <c r="AK564" s="52"/>
      <c r="AL564" s="52"/>
      <c r="AM564" s="52"/>
      <c r="AN564" s="69"/>
      <c r="AO564" s="52"/>
      <c r="AP564" s="52"/>
      <c r="AQ564" s="52"/>
      <c r="AR564" s="52"/>
      <c r="AS564" s="52"/>
      <c r="AT564" s="52"/>
      <c r="AU564" s="52"/>
      <c r="AV564" s="52"/>
      <c r="AW564" s="52"/>
      <c r="AX564" s="52"/>
      <c r="AY564" s="52"/>
      <c r="AZ564" s="52"/>
      <c r="BA564" s="52"/>
      <c r="BB564" s="52"/>
      <c r="BC564" s="52"/>
    </row>
    <row r="565" spans="1:55" ht="11.25" customHeight="1">
      <c r="A565" s="131"/>
      <c r="B565" s="55"/>
      <c r="C565" s="132"/>
      <c r="D565" s="132"/>
      <c r="E565" s="133"/>
      <c r="F565" s="133"/>
      <c r="G565" s="133"/>
      <c r="H565" s="133"/>
      <c r="I565" s="136"/>
      <c r="J565" s="136"/>
      <c r="K565" s="137"/>
      <c r="L565" s="136"/>
      <c r="M565" s="136"/>
      <c r="N565" s="138"/>
      <c r="O565" s="138"/>
      <c r="P565" s="139"/>
      <c r="Q565" s="139"/>
      <c r="R565" s="141"/>
      <c r="S565" s="142"/>
      <c r="T565" s="145"/>
      <c r="U565" s="144"/>
      <c r="V565" s="142"/>
      <c r="W565" s="145"/>
      <c r="X565" s="144"/>
      <c r="Y565" s="141"/>
      <c r="Z565" s="141"/>
      <c r="AA565" s="141"/>
      <c r="AB565" s="141"/>
      <c r="AC565" s="141"/>
      <c r="AD565" s="141"/>
      <c r="AE565" s="141"/>
      <c r="AF565" s="52"/>
      <c r="AG565" s="54"/>
      <c r="AH565" s="153"/>
      <c r="AI565" s="53"/>
      <c r="AJ565" s="12"/>
      <c r="AK565" s="52"/>
      <c r="AL565" s="52"/>
      <c r="AM565" s="52"/>
      <c r="AN565" s="69"/>
      <c r="AO565" s="52"/>
      <c r="AP565" s="52"/>
      <c r="AQ565" s="52"/>
      <c r="AR565" s="52"/>
      <c r="AS565" s="52"/>
      <c r="AT565" s="52"/>
      <c r="AU565" s="52"/>
      <c r="AV565" s="52"/>
      <c r="AW565" s="52"/>
      <c r="AX565" s="52"/>
      <c r="AY565" s="52"/>
      <c r="AZ565" s="52"/>
      <c r="BA565" s="52"/>
      <c r="BB565" s="52"/>
      <c r="BC565" s="52"/>
    </row>
    <row r="566" spans="1:55" ht="11.25" customHeight="1">
      <c r="A566" s="131"/>
      <c r="B566" s="55"/>
      <c r="C566" s="132"/>
      <c r="D566" s="132"/>
      <c r="E566" s="133"/>
      <c r="F566" s="133"/>
      <c r="G566" s="133"/>
      <c r="H566" s="133"/>
      <c r="I566" s="136"/>
      <c r="J566" s="136"/>
      <c r="K566" s="137"/>
      <c r="L566" s="136"/>
      <c r="M566" s="136"/>
      <c r="N566" s="138"/>
      <c r="O566" s="138"/>
      <c r="P566" s="139"/>
      <c r="Q566" s="139"/>
      <c r="R566" s="141"/>
      <c r="S566" s="142"/>
      <c r="T566" s="145"/>
      <c r="U566" s="144"/>
      <c r="V566" s="142"/>
      <c r="W566" s="145"/>
      <c r="X566" s="144"/>
      <c r="Y566" s="141"/>
      <c r="Z566" s="141"/>
      <c r="AA566" s="141"/>
      <c r="AB566" s="141"/>
      <c r="AC566" s="141"/>
      <c r="AD566" s="141"/>
      <c r="AE566" s="141"/>
      <c r="AF566" s="52"/>
      <c r="AG566" s="54"/>
      <c r="AH566" s="153"/>
      <c r="AI566" s="53"/>
      <c r="AJ566" s="12"/>
      <c r="AK566" s="52"/>
      <c r="AL566" s="52"/>
      <c r="AM566" s="52"/>
      <c r="AN566" s="69"/>
      <c r="AO566" s="52"/>
      <c r="AP566" s="52"/>
      <c r="AQ566" s="52"/>
      <c r="AR566" s="52"/>
      <c r="AS566" s="52"/>
      <c r="AT566" s="52"/>
      <c r="AU566" s="52"/>
      <c r="AV566" s="52"/>
      <c r="AW566" s="52"/>
      <c r="AX566" s="52"/>
      <c r="AY566" s="52"/>
      <c r="AZ566" s="52"/>
      <c r="BA566" s="52"/>
      <c r="BB566" s="52"/>
      <c r="BC566" s="52"/>
    </row>
    <row r="567" spans="1:55" ht="11.25" customHeight="1">
      <c r="A567" s="131"/>
      <c r="B567" s="55"/>
      <c r="C567" s="132"/>
      <c r="D567" s="132"/>
      <c r="E567" s="133"/>
      <c r="F567" s="133"/>
      <c r="G567" s="133"/>
      <c r="H567" s="133"/>
      <c r="I567" s="136"/>
      <c r="J567" s="136"/>
      <c r="K567" s="137"/>
      <c r="L567" s="136"/>
      <c r="M567" s="136"/>
      <c r="N567" s="138"/>
      <c r="O567" s="138"/>
      <c r="P567" s="139"/>
      <c r="Q567" s="139"/>
      <c r="R567" s="141"/>
      <c r="S567" s="142"/>
      <c r="T567" s="145"/>
      <c r="U567" s="144"/>
      <c r="V567" s="142"/>
      <c r="W567" s="145"/>
      <c r="X567" s="144"/>
      <c r="Y567" s="141"/>
      <c r="Z567" s="141"/>
      <c r="AA567" s="141"/>
      <c r="AB567" s="141"/>
      <c r="AC567" s="141"/>
      <c r="AD567" s="141"/>
      <c r="AE567" s="141"/>
      <c r="AF567" s="52"/>
      <c r="AG567" s="54"/>
      <c r="AH567" s="153"/>
      <c r="AI567" s="53"/>
      <c r="AJ567" s="12"/>
      <c r="AK567" s="52"/>
      <c r="AL567" s="52"/>
      <c r="AM567" s="52"/>
      <c r="AN567" s="69"/>
      <c r="AO567" s="52"/>
      <c r="AP567" s="52"/>
      <c r="AQ567" s="52"/>
      <c r="AR567" s="52"/>
      <c r="AS567" s="52"/>
      <c r="AT567" s="52"/>
      <c r="AU567" s="156"/>
      <c r="AV567" s="52"/>
      <c r="AW567" s="52"/>
      <c r="AX567" s="52"/>
      <c r="AY567" s="52"/>
      <c r="AZ567" s="52"/>
      <c r="BA567" s="52"/>
      <c r="BB567" s="52"/>
      <c r="BC567" s="52"/>
    </row>
    <row r="568" spans="1:55" ht="11.25" customHeight="1">
      <c r="A568" s="131"/>
      <c r="B568" s="55"/>
      <c r="C568" s="132"/>
      <c r="D568" s="132"/>
      <c r="E568" s="133"/>
      <c r="F568" s="133"/>
      <c r="G568" s="133"/>
      <c r="H568" s="133"/>
      <c r="I568" s="136"/>
      <c r="J568" s="136"/>
      <c r="K568" s="137"/>
      <c r="L568" s="136"/>
      <c r="M568" s="136"/>
      <c r="N568" s="139"/>
      <c r="O568" s="139"/>
      <c r="P568" s="139"/>
      <c r="Q568" s="139"/>
      <c r="R568" s="141"/>
      <c r="S568" s="142"/>
      <c r="T568" s="145"/>
      <c r="U568" s="144"/>
      <c r="V568" s="142"/>
      <c r="W568" s="145"/>
      <c r="X568" s="144"/>
      <c r="Y568" s="141"/>
      <c r="Z568" s="141"/>
      <c r="AA568" s="141"/>
      <c r="AB568" s="141"/>
      <c r="AC568" s="141"/>
      <c r="AD568" s="141"/>
      <c r="AE568" s="141"/>
      <c r="AF568" s="52"/>
      <c r="AG568" s="54"/>
      <c r="AH568" s="153"/>
      <c r="AI568" s="53"/>
      <c r="AJ568" s="12"/>
      <c r="AK568" s="52"/>
      <c r="AL568" s="52"/>
      <c r="AM568" s="52"/>
      <c r="AN568" s="69"/>
      <c r="AO568" s="52"/>
      <c r="AP568" s="52"/>
      <c r="AQ568" s="52"/>
      <c r="AR568" s="52"/>
      <c r="AS568" s="52"/>
      <c r="AT568" s="52"/>
      <c r="AU568" s="156"/>
      <c r="AV568" s="52"/>
      <c r="AW568" s="52"/>
      <c r="AX568" s="52"/>
      <c r="AY568" s="52"/>
      <c r="AZ568" s="52"/>
      <c r="BA568" s="52"/>
      <c r="BB568" s="52"/>
      <c r="BC568" s="52"/>
    </row>
    <row r="569" spans="1:55" ht="11.25" customHeight="1">
      <c r="A569" s="131"/>
      <c r="B569" s="55"/>
      <c r="C569" s="132"/>
      <c r="D569" s="132"/>
      <c r="E569" s="133"/>
      <c r="F569" s="133"/>
      <c r="G569" s="133"/>
      <c r="H569" s="133"/>
      <c r="I569" s="136"/>
      <c r="J569" s="136"/>
      <c r="K569" s="137"/>
      <c r="L569" s="136"/>
      <c r="M569" s="136"/>
      <c r="N569" s="139"/>
      <c r="O569" s="139"/>
      <c r="P569" s="139"/>
      <c r="Q569" s="139"/>
      <c r="R569" s="141"/>
      <c r="S569" s="142"/>
      <c r="T569" s="145"/>
      <c r="U569" s="144"/>
      <c r="V569" s="142"/>
      <c r="W569" s="145"/>
      <c r="X569" s="144"/>
      <c r="Y569" s="141"/>
      <c r="Z569" s="141"/>
      <c r="AA569" s="141"/>
      <c r="AB569" s="141"/>
      <c r="AC569" s="141"/>
      <c r="AD569" s="141"/>
      <c r="AE569" s="141"/>
      <c r="AF569" s="52"/>
      <c r="AG569" s="54"/>
      <c r="AH569" s="155"/>
      <c r="AI569" s="53"/>
      <c r="AJ569" s="12"/>
      <c r="AK569" s="52"/>
      <c r="AL569" s="52"/>
      <c r="AM569" s="52"/>
      <c r="AN569" s="69"/>
      <c r="AO569" s="52"/>
      <c r="AP569" s="52"/>
      <c r="AQ569" s="52"/>
      <c r="AR569" s="52"/>
      <c r="AS569" s="52"/>
      <c r="AT569" s="52"/>
      <c r="AU569" s="156"/>
      <c r="AV569" s="52"/>
      <c r="AW569" s="52"/>
      <c r="AX569" s="52"/>
      <c r="AY569" s="52"/>
      <c r="AZ569" s="52"/>
      <c r="BA569" s="52"/>
      <c r="BB569" s="52"/>
      <c r="BC569" s="52"/>
    </row>
    <row r="570" spans="1:55" ht="11.25" customHeight="1">
      <c r="A570" s="131"/>
      <c r="B570" s="55"/>
      <c r="C570" s="132"/>
      <c r="D570" s="132"/>
      <c r="E570" s="133"/>
      <c r="F570" s="133"/>
      <c r="G570" s="133"/>
      <c r="H570" s="133"/>
      <c r="I570" s="136"/>
      <c r="J570" s="136"/>
      <c r="K570" s="137"/>
      <c r="L570" s="136"/>
      <c r="M570" s="136"/>
      <c r="N570" s="138"/>
      <c r="O570" s="138"/>
      <c r="P570" s="139"/>
      <c r="Q570" s="139"/>
      <c r="R570" s="141"/>
      <c r="S570" s="142"/>
      <c r="T570" s="145"/>
      <c r="U570" s="144"/>
      <c r="V570" s="142"/>
      <c r="W570" s="145"/>
      <c r="X570" s="144"/>
      <c r="Y570" s="141"/>
      <c r="Z570" s="141"/>
      <c r="AA570" s="141"/>
      <c r="AB570" s="141"/>
      <c r="AC570" s="141"/>
      <c r="AD570" s="141"/>
      <c r="AE570" s="141"/>
      <c r="AF570" s="52"/>
      <c r="AG570" s="54"/>
      <c r="AH570" s="153"/>
      <c r="AI570" s="53"/>
      <c r="AJ570" s="12"/>
      <c r="AK570" s="52"/>
      <c r="AL570" s="52"/>
      <c r="AM570" s="52"/>
      <c r="AN570" s="69"/>
      <c r="AO570" s="52"/>
      <c r="AP570" s="52"/>
      <c r="AQ570" s="52"/>
      <c r="AR570" s="52"/>
      <c r="AS570" s="52"/>
      <c r="AT570" s="52"/>
      <c r="AU570" s="156"/>
      <c r="AV570" s="52"/>
      <c r="AW570" s="52"/>
      <c r="AX570" s="52"/>
      <c r="AY570" s="52"/>
      <c r="AZ570" s="52"/>
      <c r="BA570" s="52"/>
      <c r="BB570" s="52"/>
      <c r="BC570" s="52"/>
    </row>
    <row r="571" spans="1:55" ht="11.25" customHeight="1">
      <c r="A571" s="131"/>
      <c r="B571" s="55"/>
      <c r="C571" s="132"/>
      <c r="D571" s="132"/>
      <c r="E571" s="133"/>
      <c r="F571" s="133"/>
      <c r="G571" s="133"/>
      <c r="H571" s="133"/>
      <c r="I571" s="136"/>
      <c r="J571" s="136"/>
      <c r="K571" s="137"/>
      <c r="L571" s="136"/>
      <c r="M571" s="136"/>
      <c r="N571" s="139"/>
      <c r="O571" s="139"/>
      <c r="P571" s="138"/>
      <c r="Q571" s="139"/>
      <c r="R571" s="141"/>
      <c r="S571" s="142"/>
      <c r="T571" s="145"/>
      <c r="U571" s="144"/>
      <c r="V571" s="142"/>
      <c r="W571" s="145"/>
      <c r="X571" s="144"/>
      <c r="Y571" s="141"/>
      <c r="Z571" s="141"/>
      <c r="AA571" s="141"/>
      <c r="AB571" s="141"/>
      <c r="AC571" s="141"/>
      <c r="AD571" s="141"/>
      <c r="AE571" s="141"/>
      <c r="AF571" s="52"/>
      <c r="AG571" s="54"/>
      <c r="AH571" s="153"/>
      <c r="AI571" s="53"/>
      <c r="AJ571" s="12"/>
      <c r="AK571" s="52"/>
      <c r="AL571" s="52"/>
      <c r="AM571" s="52"/>
      <c r="AN571" s="69"/>
      <c r="AO571" s="52"/>
      <c r="AP571" s="52"/>
      <c r="AQ571" s="52"/>
      <c r="AR571" s="52"/>
      <c r="AS571" s="52"/>
      <c r="AT571" s="52"/>
      <c r="AU571" s="52"/>
      <c r="AV571" s="52"/>
      <c r="AW571" s="52"/>
      <c r="AX571" s="52"/>
      <c r="AY571" s="52"/>
      <c r="AZ571" s="52"/>
      <c r="BA571" s="52"/>
      <c r="BB571" s="52"/>
      <c r="BC571" s="52"/>
    </row>
    <row r="572" spans="1:55" ht="11.25" customHeight="1">
      <c r="A572" s="131"/>
      <c r="B572" s="55"/>
      <c r="C572" s="132"/>
      <c r="D572" s="132"/>
      <c r="E572" s="133"/>
      <c r="F572" s="133"/>
      <c r="G572" s="133"/>
      <c r="H572" s="133"/>
      <c r="I572" s="136"/>
      <c r="J572" s="136"/>
      <c r="K572" s="137"/>
      <c r="L572" s="136"/>
      <c r="M572" s="136"/>
      <c r="N572" s="139"/>
      <c r="O572" s="139"/>
      <c r="P572" s="139"/>
      <c r="Q572" s="139"/>
      <c r="R572" s="141"/>
      <c r="S572" s="142"/>
      <c r="T572" s="145"/>
      <c r="U572" s="144"/>
      <c r="V572" s="142"/>
      <c r="W572" s="145"/>
      <c r="X572" s="144"/>
      <c r="Y572" s="141"/>
      <c r="Z572" s="141"/>
      <c r="AA572" s="141"/>
      <c r="AB572" s="141"/>
      <c r="AC572" s="141"/>
      <c r="AD572" s="141"/>
      <c r="AE572" s="141"/>
      <c r="AF572" s="52"/>
      <c r="AG572" s="54"/>
      <c r="AH572" s="155"/>
      <c r="AI572" s="53"/>
      <c r="AJ572" s="12"/>
      <c r="AK572" s="52"/>
      <c r="AL572" s="52"/>
      <c r="AM572" s="52"/>
      <c r="AN572" s="69"/>
      <c r="AO572" s="52"/>
      <c r="AP572" s="52"/>
      <c r="AQ572" s="52"/>
      <c r="AR572" s="52"/>
      <c r="AS572" s="52"/>
      <c r="AT572" s="52"/>
      <c r="AU572" s="52"/>
      <c r="AV572" s="52"/>
      <c r="AW572" s="52"/>
      <c r="AX572" s="52"/>
      <c r="AY572" s="52"/>
      <c r="AZ572" s="52"/>
      <c r="BA572" s="52"/>
      <c r="BB572" s="52"/>
      <c r="BC572" s="52"/>
    </row>
    <row r="573" spans="1:55" ht="11.25" customHeight="1">
      <c r="A573" s="131"/>
      <c r="B573" s="55"/>
      <c r="C573" s="132"/>
      <c r="D573" s="132"/>
      <c r="E573" s="133"/>
      <c r="F573" s="133"/>
      <c r="G573" s="133"/>
      <c r="H573" s="133"/>
      <c r="I573" s="136"/>
      <c r="J573" s="136"/>
      <c r="K573" s="137"/>
      <c r="L573" s="136"/>
      <c r="M573" s="136"/>
      <c r="N573" s="138"/>
      <c r="O573" s="138"/>
      <c r="P573" s="139"/>
      <c r="Q573" s="139"/>
      <c r="R573" s="141"/>
      <c r="S573" s="142"/>
      <c r="T573" s="145"/>
      <c r="U573" s="144"/>
      <c r="V573" s="142"/>
      <c r="W573" s="145"/>
      <c r="X573" s="144"/>
      <c r="Y573" s="141"/>
      <c r="Z573" s="141"/>
      <c r="AA573" s="141"/>
      <c r="AB573" s="141"/>
      <c r="AC573" s="141"/>
      <c r="AD573" s="141"/>
      <c r="AE573" s="141"/>
      <c r="AF573" s="52"/>
      <c r="AG573" s="54"/>
      <c r="AH573" s="153"/>
      <c r="AI573" s="53"/>
      <c r="AJ573" s="12"/>
      <c r="AK573" s="52"/>
      <c r="AL573" s="52"/>
      <c r="AM573" s="52"/>
      <c r="AN573" s="69"/>
      <c r="AO573" s="52"/>
      <c r="AP573" s="52"/>
      <c r="AQ573" s="52"/>
      <c r="AR573" s="52"/>
      <c r="AS573" s="52"/>
      <c r="AT573" s="52"/>
      <c r="AU573" s="52"/>
      <c r="AV573" s="52"/>
      <c r="AW573" s="52"/>
      <c r="AX573" s="52"/>
      <c r="AY573" s="52"/>
      <c r="AZ573" s="52"/>
      <c r="BA573" s="52"/>
      <c r="BB573" s="52"/>
      <c r="BC573" s="52"/>
    </row>
    <row r="574" spans="1:55" ht="11.25" customHeight="1">
      <c r="A574" s="131"/>
      <c r="B574" s="55"/>
      <c r="C574" s="132"/>
      <c r="D574" s="132"/>
      <c r="E574" s="133"/>
      <c r="F574" s="133"/>
      <c r="G574" s="133"/>
      <c r="H574" s="133"/>
      <c r="I574" s="136"/>
      <c r="J574" s="136"/>
      <c r="K574" s="137"/>
      <c r="L574" s="136"/>
      <c r="M574" s="136"/>
      <c r="N574" s="138"/>
      <c r="O574" s="138"/>
      <c r="P574" s="139"/>
      <c r="Q574" s="139"/>
      <c r="R574" s="141"/>
      <c r="S574" s="142"/>
      <c r="T574" s="145"/>
      <c r="U574" s="144"/>
      <c r="V574" s="142"/>
      <c r="W574" s="145"/>
      <c r="X574" s="144"/>
      <c r="Y574" s="141"/>
      <c r="Z574" s="141"/>
      <c r="AA574" s="141"/>
      <c r="AB574" s="141"/>
      <c r="AC574" s="141"/>
      <c r="AD574" s="141"/>
      <c r="AE574" s="141"/>
      <c r="AF574" s="52"/>
      <c r="AG574" s="54"/>
      <c r="AH574" s="155"/>
      <c r="AI574" s="53"/>
      <c r="AJ574" s="12"/>
      <c r="AK574" s="52"/>
      <c r="AL574" s="52"/>
      <c r="AM574" s="52"/>
      <c r="AN574" s="69"/>
      <c r="AO574" s="52"/>
      <c r="AP574" s="52"/>
      <c r="AQ574" s="52"/>
      <c r="AR574" s="52"/>
      <c r="AS574" s="52"/>
      <c r="AT574" s="52"/>
      <c r="AU574" s="52"/>
      <c r="AV574" s="52"/>
      <c r="AW574" s="52"/>
      <c r="AX574" s="52"/>
      <c r="AY574" s="52"/>
      <c r="AZ574" s="52"/>
      <c r="BA574" s="52"/>
      <c r="BB574" s="52"/>
      <c r="BC574" s="52"/>
    </row>
    <row r="575" spans="1:55" ht="11.25" customHeight="1">
      <c r="A575" s="131"/>
      <c r="B575" s="55"/>
      <c r="C575" s="132"/>
      <c r="D575" s="132"/>
      <c r="E575" s="133"/>
      <c r="F575" s="133"/>
      <c r="G575" s="133"/>
      <c r="H575" s="133"/>
      <c r="I575" s="136"/>
      <c r="J575" s="136"/>
      <c r="K575" s="137"/>
      <c r="L575" s="136"/>
      <c r="M575" s="136"/>
      <c r="N575" s="138"/>
      <c r="O575" s="138"/>
      <c r="P575" s="139"/>
      <c r="Q575" s="139"/>
      <c r="R575" s="141"/>
      <c r="S575" s="142"/>
      <c r="T575" s="145"/>
      <c r="U575" s="144"/>
      <c r="V575" s="142"/>
      <c r="W575" s="145"/>
      <c r="X575" s="144"/>
      <c r="Y575" s="141"/>
      <c r="Z575" s="141"/>
      <c r="AA575" s="141"/>
      <c r="AB575" s="141"/>
      <c r="AC575" s="141"/>
      <c r="AD575" s="141"/>
      <c r="AE575" s="141"/>
      <c r="AF575" s="52"/>
      <c r="AG575" s="54"/>
      <c r="AH575" s="153"/>
      <c r="AI575" s="53"/>
      <c r="AJ575" s="12"/>
      <c r="AK575" s="52"/>
      <c r="AL575" s="52"/>
      <c r="AM575" s="52"/>
      <c r="AN575" s="69"/>
      <c r="AO575" s="52"/>
      <c r="AP575" s="52"/>
      <c r="AQ575" s="52"/>
      <c r="AR575" s="52"/>
      <c r="AS575" s="52"/>
      <c r="AT575" s="52"/>
      <c r="AU575" s="156"/>
      <c r="AV575" s="52"/>
      <c r="AW575" s="52"/>
      <c r="AX575" s="52"/>
      <c r="AY575" s="52"/>
      <c r="AZ575" s="52"/>
      <c r="BA575" s="52"/>
      <c r="BB575" s="52"/>
      <c r="BC575" s="52"/>
    </row>
    <row r="576" spans="1:55" ht="11.25" customHeight="1">
      <c r="A576" s="131"/>
      <c r="B576" s="55"/>
      <c r="C576" s="132"/>
      <c r="D576" s="132"/>
      <c r="E576" s="133"/>
      <c r="F576" s="133"/>
      <c r="G576" s="133"/>
      <c r="H576" s="133"/>
      <c r="I576" s="136"/>
      <c r="J576" s="136"/>
      <c r="K576" s="137"/>
      <c r="L576" s="136"/>
      <c r="M576" s="136"/>
      <c r="N576" s="138"/>
      <c r="O576" s="138"/>
      <c r="P576" s="138"/>
      <c r="Q576" s="138"/>
      <c r="R576" s="141"/>
      <c r="S576" s="142"/>
      <c r="T576" s="145"/>
      <c r="U576" s="144"/>
      <c r="V576" s="142"/>
      <c r="W576" s="145"/>
      <c r="X576" s="144"/>
      <c r="Y576" s="141"/>
      <c r="Z576" s="141"/>
      <c r="AA576" s="141"/>
      <c r="AB576" s="141"/>
      <c r="AC576" s="141"/>
      <c r="AD576" s="141"/>
      <c r="AE576" s="141"/>
      <c r="AF576" s="52"/>
      <c r="AG576" s="54"/>
      <c r="AH576" s="153"/>
      <c r="AI576" s="53"/>
      <c r="AJ576" s="12"/>
      <c r="AK576" s="52"/>
      <c r="AL576" s="52"/>
      <c r="AM576" s="52"/>
      <c r="AN576" s="69"/>
      <c r="AO576" s="52"/>
      <c r="AP576" s="52"/>
      <c r="AQ576" s="52"/>
      <c r="AR576" s="52"/>
      <c r="AS576" s="52"/>
      <c r="AT576" s="52"/>
      <c r="AU576" s="156"/>
      <c r="AV576" s="52"/>
      <c r="AW576" s="52"/>
      <c r="AX576" s="52"/>
      <c r="AY576" s="52"/>
      <c r="AZ576" s="52"/>
      <c r="BA576" s="52"/>
      <c r="BB576" s="52"/>
      <c r="BC576" s="52"/>
    </row>
    <row r="577" spans="1:55" ht="11.25" customHeight="1">
      <c r="A577" s="131"/>
      <c r="B577" s="55"/>
      <c r="C577" s="132"/>
      <c r="D577" s="132"/>
      <c r="E577" s="133"/>
      <c r="F577" s="133"/>
      <c r="G577" s="133"/>
      <c r="H577" s="133"/>
      <c r="I577" s="136"/>
      <c r="J577" s="136"/>
      <c r="K577" s="137"/>
      <c r="L577" s="136"/>
      <c r="M577" s="136"/>
      <c r="N577" s="139"/>
      <c r="O577" s="139"/>
      <c r="P577" s="139"/>
      <c r="Q577" s="139"/>
      <c r="R577" s="141"/>
      <c r="S577" s="142"/>
      <c r="T577" s="145"/>
      <c r="U577" s="144"/>
      <c r="V577" s="142"/>
      <c r="W577" s="145"/>
      <c r="X577" s="144"/>
      <c r="Y577" s="141"/>
      <c r="Z577" s="141"/>
      <c r="AA577" s="141"/>
      <c r="AB577" s="141"/>
      <c r="AC577" s="141"/>
      <c r="AD577" s="141"/>
      <c r="AE577" s="141"/>
      <c r="AF577" s="52"/>
      <c r="AG577" s="54"/>
      <c r="AH577" s="153"/>
      <c r="AI577" s="53"/>
      <c r="AJ577" s="12"/>
      <c r="AK577" s="52"/>
      <c r="AL577" s="52"/>
      <c r="AM577" s="52"/>
      <c r="AN577" s="69"/>
      <c r="AO577" s="52"/>
      <c r="AP577" s="52"/>
      <c r="AQ577" s="52"/>
      <c r="AR577" s="52"/>
      <c r="AS577" s="52"/>
      <c r="AT577" s="52"/>
      <c r="AU577" s="52"/>
      <c r="AV577" s="52"/>
      <c r="AW577" s="52"/>
      <c r="AX577" s="52"/>
      <c r="AY577" s="52"/>
      <c r="AZ577" s="52"/>
      <c r="BA577" s="52"/>
      <c r="BB577" s="52"/>
      <c r="BC577" s="52"/>
    </row>
    <row r="578" spans="1:55" ht="11.25" customHeight="1">
      <c r="A578" s="131"/>
      <c r="B578" s="55"/>
      <c r="C578" s="132"/>
      <c r="D578" s="132"/>
      <c r="E578" s="133"/>
      <c r="F578" s="133"/>
      <c r="G578" s="133"/>
      <c r="H578" s="133"/>
      <c r="I578" s="136"/>
      <c r="J578" s="136"/>
      <c r="K578" s="137"/>
      <c r="L578" s="136"/>
      <c r="M578" s="136"/>
      <c r="N578" s="139"/>
      <c r="O578" s="139"/>
      <c r="P578" s="139"/>
      <c r="Q578" s="139"/>
      <c r="R578" s="141"/>
      <c r="S578" s="142"/>
      <c r="T578" s="145"/>
      <c r="U578" s="144"/>
      <c r="V578" s="142"/>
      <c r="W578" s="145"/>
      <c r="X578" s="144"/>
      <c r="Y578" s="141"/>
      <c r="Z578" s="141"/>
      <c r="AA578" s="141"/>
      <c r="AB578" s="141"/>
      <c r="AC578" s="141"/>
      <c r="AD578" s="141"/>
      <c r="AE578" s="141"/>
      <c r="AF578" s="52"/>
      <c r="AG578" s="54"/>
      <c r="AH578" s="153"/>
      <c r="AI578" s="53"/>
      <c r="AJ578" s="12"/>
      <c r="AK578" s="52"/>
      <c r="AL578" s="52"/>
      <c r="AM578" s="52"/>
      <c r="AN578" s="69"/>
      <c r="AO578" s="52"/>
      <c r="AP578" s="52"/>
      <c r="AQ578" s="52"/>
      <c r="AR578" s="52"/>
      <c r="AS578" s="52"/>
      <c r="AT578" s="52"/>
      <c r="AU578" s="52"/>
      <c r="AV578" s="52"/>
      <c r="AW578" s="52"/>
      <c r="AX578" s="52"/>
      <c r="AY578" s="52"/>
      <c r="AZ578" s="52"/>
      <c r="BA578" s="52"/>
      <c r="BB578" s="52"/>
      <c r="BC578" s="52"/>
    </row>
    <row r="579" spans="1:55" ht="11.25" customHeight="1">
      <c r="A579" s="131"/>
      <c r="B579" s="55"/>
      <c r="C579" s="132"/>
      <c r="D579" s="132"/>
      <c r="E579" s="133"/>
      <c r="F579" s="133"/>
      <c r="G579" s="133"/>
      <c r="H579" s="133"/>
      <c r="I579" s="136"/>
      <c r="J579" s="136"/>
      <c r="K579" s="137"/>
      <c r="L579" s="136"/>
      <c r="M579" s="136"/>
      <c r="N579" s="138"/>
      <c r="O579" s="138"/>
      <c r="P579" s="138"/>
      <c r="Q579" s="138"/>
      <c r="R579" s="141"/>
      <c r="S579" s="142"/>
      <c r="T579" s="145"/>
      <c r="U579" s="144"/>
      <c r="V579" s="142"/>
      <c r="W579" s="145"/>
      <c r="X579" s="144"/>
      <c r="Y579" s="141"/>
      <c r="Z579" s="141"/>
      <c r="AA579" s="141"/>
      <c r="AB579" s="141"/>
      <c r="AC579" s="141"/>
      <c r="AD579" s="141"/>
      <c r="AE579" s="141"/>
      <c r="AF579" s="52"/>
      <c r="AG579" s="54"/>
      <c r="AH579" s="153"/>
      <c r="AI579" s="53"/>
      <c r="AJ579" s="12"/>
      <c r="AK579" s="52"/>
      <c r="AL579" s="52"/>
      <c r="AM579" s="52"/>
      <c r="AN579" s="69"/>
      <c r="AO579" s="52"/>
      <c r="AP579" s="52"/>
      <c r="AQ579" s="52"/>
      <c r="AR579" s="52"/>
      <c r="AS579" s="52"/>
      <c r="AT579" s="52"/>
      <c r="AU579" s="156"/>
      <c r="AV579" s="52"/>
      <c r="AW579" s="52"/>
      <c r="AX579" s="52"/>
      <c r="AY579" s="52"/>
      <c r="AZ579" s="52"/>
      <c r="BA579" s="52"/>
      <c r="BB579" s="52"/>
      <c r="BC579" s="52"/>
    </row>
    <row r="580" spans="1:55" ht="11.25" customHeight="1">
      <c r="A580" s="131"/>
      <c r="B580" s="55"/>
      <c r="C580" s="132"/>
      <c r="D580" s="132"/>
      <c r="E580" s="133"/>
      <c r="F580" s="133"/>
      <c r="G580" s="133"/>
      <c r="H580" s="133"/>
      <c r="I580" s="136"/>
      <c r="J580" s="136"/>
      <c r="K580" s="137"/>
      <c r="L580" s="136"/>
      <c r="M580" s="136"/>
      <c r="N580" s="139"/>
      <c r="O580" s="139"/>
      <c r="P580" s="139"/>
      <c r="Q580" s="139"/>
      <c r="R580" s="141"/>
      <c r="S580" s="142"/>
      <c r="T580" s="145"/>
      <c r="U580" s="144"/>
      <c r="V580" s="142"/>
      <c r="W580" s="145"/>
      <c r="X580" s="144"/>
      <c r="Y580" s="141"/>
      <c r="Z580" s="141"/>
      <c r="AA580" s="141"/>
      <c r="AB580" s="141"/>
      <c r="AC580" s="141"/>
      <c r="AD580" s="141"/>
      <c r="AE580" s="141"/>
      <c r="AF580" s="52"/>
      <c r="AG580" s="54"/>
      <c r="AH580" s="153"/>
      <c r="AI580" s="53"/>
      <c r="AJ580" s="12"/>
      <c r="AK580" s="52"/>
      <c r="AL580" s="52"/>
      <c r="AM580" s="52"/>
      <c r="AN580" s="69"/>
      <c r="AO580" s="52"/>
      <c r="AP580" s="52"/>
      <c r="AQ580" s="52"/>
      <c r="AR580" s="52"/>
      <c r="AS580" s="52"/>
      <c r="AT580" s="52"/>
      <c r="AU580" s="52"/>
      <c r="AV580" s="52"/>
      <c r="AW580" s="52"/>
      <c r="AX580" s="52"/>
      <c r="AY580" s="52"/>
      <c r="AZ580" s="52"/>
      <c r="BA580" s="52"/>
      <c r="BB580" s="52"/>
      <c r="BC580" s="52"/>
    </row>
    <row r="581" spans="1:55" ht="11.25" customHeight="1">
      <c r="A581" s="131"/>
      <c r="B581" s="55"/>
      <c r="C581" s="132"/>
      <c r="D581" s="132"/>
      <c r="E581" s="133"/>
      <c r="F581" s="133"/>
      <c r="G581" s="133"/>
      <c r="H581" s="133"/>
      <c r="I581" s="136"/>
      <c r="J581" s="136"/>
      <c r="K581" s="137"/>
      <c r="L581" s="136"/>
      <c r="M581" s="136"/>
      <c r="N581" s="139"/>
      <c r="O581" s="139"/>
      <c r="P581" s="139"/>
      <c r="Q581" s="139"/>
      <c r="R581" s="141"/>
      <c r="S581" s="142"/>
      <c r="T581" s="145"/>
      <c r="U581" s="144"/>
      <c r="V581" s="142"/>
      <c r="W581" s="145"/>
      <c r="X581" s="144"/>
      <c r="Y581" s="141"/>
      <c r="Z581" s="141"/>
      <c r="AA581" s="141"/>
      <c r="AB581" s="141"/>
      <c r="AC581" s="141"/>
      <c r="AD581" s="141"/>
      <c r="AE581" s="141"/>
      <c r="AF581" s="52"/>
      <c r="AG581" s="54"/>
      <c r="AH581" s="155"/>
      <c r="AI581" s="53"/>
      <c r="AJ581" s="12"/>
      <c r="AK581" s="52"/>
      <c r="AL581" s="52"/>
      <c r="AM581" s="52"/>
      <c r="AN581" s="69"/>
      <c r="AO581" s="52"/>
      <c r="AP581" s="52"/>
      <c r="AQ581" s="52"/>
      <c r="AR581" s="52"/>
      <c r="AS581" s="52"/>
      <c r="AT581" s="52"/>
      <c r="AU581" s="52"/>
      <c r="AV581" s="52"/>
      <c r="AW581" s="52"/>
      <c r="AX581" s="52"/>
      <c r="AY581" s="52"/>
      <c r="AZ581" s="52"/>
      <c r="BA581" s="52"/>
      <c r="BB581" s="52"/>
      <c r="BC581" s="52"/>
    </row>
    <row r="582" spans="1:55" ht="16.5" customHeight="1">
      <c r="A582" s="158" t="s">
        <v>1732</v>
      </c>
      <c r="B582" s="125"/>
      <c r="C582" s="126"/>
      <c r="D582" s="369" t="s">
        <v>1732</v>
      </c>
      <c r="E582" s="354"/>
      <c r="F582" s="354"/>
      <c r="G582" s="354"/>
      <c r="H582" s="354"/>
      <c r="I582" s="354"/>
      <c r="J582" s="354"/>
      <c r="K582" s="354"/>
      <c r="L582" s="354"/>
      <c r="M582" s="354"/>
      <c r="N582" s="354"/>
      <c r="O582" s="354"/>
      <c r="P582" s="354"/>
      <c r="Q582" s="354"/>
      <c r="R582" s="355"/>
      <c r="S582" s="370">
        <f>SUM(S526:S581)</f>
        <v>0</v>
      </c>
      <c r="T582" s="354"/>
      <c r="U582" s="355"/>
      <c r="V582" s="150"/>
      <c r="W582" s="151"/>
      <c r="X582" s="159"/>
      <c r="Y582" s="150"/>
      <c r="Z582" s="150"/>
      <c r="AA582" s="150"/>
      <c r="AB582" s="150"/>
      <c r="AC582" s="150"/>
      <c r="AD582" s="150"/>
      <c r="AE582" s="150"/>
      <c r="AF582" s="150"/>
      <c r="AG582" s="150"/>
      <c r="AH582" s="151"/>
      <c r="AI582" s="151"/>
      <c r="AJ582" s="57"/>
      <c r="AK582" s="150"/>
      <c r="AL582" s="150"/>
      <c r="AM582" s="156"/>
      <c r="AN582" s="156"/>
      <c r="AO582" s="156"/>
      <c r="AP582" s="156"/>
      <c r="AQ582" s="156"/>
      <c r="AR582" s="156"/>
      <c r="AS582" s="156"/>
      <c r="AT582" s="156"/>
      <c r="AU582" s="156"/>
      <c r="AV582" s="156"/>
      <c r="AW582" s="156"/>
      <c r="AX582" s="156"/>
      <c r="AY582" s="156"/>
      <c r="AZ582" s="156"/>
      <c r="BA582" s="156"/>
      <c r="BB582" s="156"/>
      <c r="BC582" s="156"/>
    </row>
    <row r="583" spans="1:55" ht="15.75" customHeight="1"/>
    <row r="584" spans="1:55" ht="15.75" customHeight="1"/>
    <row r="585" spans="1:55" ht="15.75" customHeight="1"/>
    <row r="586" spans="1:55" ht="15.75" customHeight="1"/>
    <row r="587" spans="1:55" ht="15.75" customHeight="1"/>
    <row r="588" spans="1:55" ht="15.75" customHeight="1"/>
    <row r="589" spans="1:55" ht="15.75" customHeight="1"/>
    <row r="590" spans="1:55" ht="15.75" customHeight="1"/>
    <row r="591" spans="1:55" ht="15.75" customHeight="1"/>
    <row r="592" spans="1:55"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AF1:AF2"/>
    <mergeCell ref="AN524:AS524"/>
    <mergeCell ref="D582:R582"/>
    <mergeCell ref="S582:U582"/>
    <mergeCell ref="A1:A2"/>
    <mergeCell ref="B1:B2"/>
    <mergeCell ref="C1:C2"/>
    <mergeCell ref="D1:D2"/>
    <mergeCell ref="R1:R2"/>
    <mergeCell ref="S240:S242"/>
    <mergeCell ref="S441:S443"/>
    <mergeCell ref="T123:T125"/>
    <mergeCell ref="T129:T130"/>
    <mergeCell ref="T195:T196"/>
    <mergeCell ref="T240:T242"/>
    <mergeCell ref="T441:T443"/>
    <mergeCell ref="T503:T504"/>
    <mergeCell ref="D523:R523"/>
    <mergeCell ref="S523:X523"/>
    <mergeCell ref="Y523:AE523"/>
    <mergeCell ref="D524:R524"/>
    <mergeCell ref="S524:X524"/>
    <mergeCell ref="Y524:AE524"/>
    <mergeCell ref="AJ3:AU3"/>
    <mergeCell ref="AK425:AN425"/>
    <mergeCell ref="D522:R522"/>
    <mergeCell ref="S522:X522"/>
    <mergeCell ref="Y522:AE522"/>
    <mergeCell ref="W314:W316"/>
    <mergeCell ref="E1:Q1"/>
    <mergeCell ref="S1:U1"/>
    <mergeCell ref="V1:X1"/>
    <mergeCell ref="Z1:AE1"/>
    <mergeCell ref="A3:B3"/>
    <mergeCell ref="Y1:Y2"/>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14:formula1>
            <xm:f>CODES!$A$2:$A$66</xm:f>
          </x14:formula1>
          <xm:sqref>C4:C521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2"/>
  <sheetViews>
    <sheetView topLeftCell="A6" workbookViewId="0">
      <selection activeCell="H28" sqref="H28"/>
    </sheetView>
  </sheetViews>
  <sheetFormatPr defaultColWidth="14.42578125" defaultRowHeight="15" customHeight="1"/>
  <cols>
    <col min="1" max="1" width="24.85546875" customWidth="1"/>
    <col min="2" max="2" width="31" customWidth="1"/>
    <col min="3" max="26" width="8.7109375" customWidth="1"/>
  </cols>
  <sheetData>
    <row r="1" spans="1:2">
      <c r="A1" s="1" t="s">
        <v>1933</v>
      </c>
      <c r="B1" s="1" t="s">
        <v>8</v>
      </c>
    </row>
    <row r="2" spans="1:2">
      <c r="A2" s="2" t="s">
        <v>841</v>
      </c>
      <c r="B2" s="2">
        <v>100000100001000</v>
      </c>
    </row>
    <row r="3" spans="1:2">
      <c r="A3" s="2" t="s">
        <v>279</v>
      </c>
      <c r="B3" s="2">
        <v>320104100001000</v>
      </c>
    </row>
    <row r="4" spans="1:2">
      <c r="A4" s="2" t="s">
        <v>1934</v>
      </c>
      <c r="B4" s="2">
        <v>100000100001000</v>
      </c>
    </row>
    <row r="5" spans="1:2">
      <c r="A5" s="2" t="s">
        <v>1935</v>
      </c>
      <c r="B5" s="2">
        <v>100000100001000</v>
      </c>
    </row>
    <row r="6" spans="1:2">
      <c r="A6" s="2" t="s">
        <v>1669</v>
      </c>
      <c r="B6" s="2">
        <v>100000100001000</v>
      </c>
    </row>
    <row r="7" spans="1:2">
      <c r="A7" s="2" t="s">
        <v>990</v>
      </c>
      <c r="B7" s="2">
        <v>320104100001000</v>
      </c>
    </row>
    <row r="8" spans="1:2">
      <c r="A8" s="2" t="s">
        <v>1936</v>
      </c>
      <c r="B8" s="2">
        <v>320104100001000</v>
      </c>
    </row>
    <row r="9" spans="1:2">
      <c r="A9" s="2" t="s">
        <v>586</v>
      </c>
      <c r="B9" s="2">
        <v>320104100001000</v>
      </c>
    </row>
    <row r="10" spans="1:2">
      <c r="A10" s="2" t="s">
        <v>1937</v>
      </c>
      <c r="B10" s="2">
        <v>320104100001000</v>
      </c>
    </row>
    <row r="11" spans="1:2">
      <c r="A11" s="2" t="s">
        <v>921</v>
      </c>
      <c r="B11" s="2">
        <v>100000100001000</v>
      </c>
    </row>
    <row r="12" spans="1:2">
      <c r="A12" s="2" t="s">
        <v>136</v>
      </c>
      <c r="B12" s="2">
        <v>320101100001000</v>
      </c>
    </row>
    <row r="13" spans="1:2">
      <c r="A13" s="2" t="s">
        <v>84</v>
      </c>
      <c r="B13" s="2">
        <v>320101100001000</v>
      </c>
    </row>
    <row r="14" spans="1:2">
      <c r="A14" s="2" t="s">
        <v>249</v>
      </c>
      <c r="B14" s="2">
        <v>330100100001000</v>
      </c>
    </row>
    <row r="15" spans="1:2">
      <c r="A15" s="2" t="s">
        <v>1938</v>
      </c>
      <c r="B15" s="2">
        <v>330100100001000</v>
      </c>
    </row>
    <row r="16" spans="1:2">
      <c r="A16" s="2" t="s">
        <v>206</v>
      </c>
      <c r="B16" s="2">
        <v>200000100005000</v>
      </c>
    </row>
    <row r="17" spans="1:2">
      <c r="A17" s="2" t="s">
        <v>1939</v>
      </c>
      <c r="B17" s="2">
        <v>320104100001000</v>
      </c>
    </row>
    <row r="18" spans="1:2">
      <c r="A18" s="2" t="s">
        <v>1940</v>
      </c>
      <c r="B18" s="2">
        <v>100000100001000</v>
      </c>
    </row>
    <row r="19" spans="1:2">
      <c r="A19" s="2" t="s">
        <v>1941</v>
      </c>
      <c r="B19" s="2">
        <v>100000100001000</v>
      </c>
    </row>
    <row r="20" spans="1:2">
      <c r="A20" s="2" t="s">
        <v>1189</v>
      </c>
      <c r="B20" s="2">
        <v>100000100001000</v>
      </c>
    </row>
    <row r="21" spans="1:2" ht="15.75" customHeight="1">
      <c r="A21" s="2" t="s">
        <v>49</v>
      </c>
      <c r="B21" s="2">
        <v>100000100001000</v>
      </c>
    </row>
    <row r="22" spans="1:2" ht="15.75" customHeight="1">
      <c r="A22" s="2" t="s">
        <v>616</v>
      </c>
      <c r="B22" s="2">
        <v>320101100001000</v>
      </c>
    </row>
    <row r="23" spans="1:2" ht="15.75" customHeight="1">
      <c r="A23" s="2" t="s">
        <v>61</v>
      </c>
      <c r="B23" s="2">
        <v>100000100001000</v>
      </c>
    </row>
    <row r="24" spans="1:2" ht="15.75" customHeight="1">
      <c r="A24" s="2" t="s">
        <v>115</v>
      </c>
      <c r="B24" s="2">
        <v>100000100001000</v>
      </c>
    </row>
    <row r="25" spans="1:2" ht="15.75" customHeight="1">
      <c r="A25" s="2" t="s">
        <v>1014</v>
      </c>
      <c r="B25" s="2">
        <v>100000100001000</v>
      </c>
    </row>
    <row r="26" spans="1:2" ht="15.75" customHeight="1">
      <c r="A26" s="2" t="s">
        <v>1942</v>
      </c>
      <c r="B26" s="2">
        <v>100000100001000</v>
      </c>
    </row>
    <row r="27" spans="1:2" ht="15.75" customHeight="1">
      <c r="A27" s="2" t="s">
        <v>1943</v>
      </c>
      <c r="B27" s="2">
        <v>100000100001000</v>
      </c>
    </row>
    <row r="28" spans="1:2" ht="15.75" customHeight="1">
      <c r="A28" s="2" t="s">
        <v>575</v>
      </c>
      <c r="B28" s="3" t="s">
        <v>1944</v>
      </c>
    </row>
    <row r="29" spans="1:2" ht="15.75" customHeight="1">
      <c r="A29" s="2" t="s">
        <v>1945</v>
      </c>
      <c r="B29" s="2">
        <v>320104100001000</v>
      </c>
    </row>
    <row r="30" spans="1:2" ht="15.75" customHeight="1">
      <c r="A30" s="2" t="s">
        <v>812</v>
      </c>
      <c r="B30" s="2">
        <v>200000200001000</v>
      </c>
    </row>
    <row r="31" spans="1:2" ht="15.75" customHeight="1">
      <c r="A31" s="2" t="s">
        <v>238</v>
      </c>
      <c r="B31" s="2">
        <v>100000100001000</v>
      </c>
    </row>
    <row r="32" spans="1:2" ht="15.75" customHeight="1">
      <c r="A32" s="2" t="s">
        <v>445</v>
      </c>
      <c r="B32" s="2">
        <v>310100100001000</v>
      </c>
    </row>
    <row r="33" spans="1:2" ht="15.75" customHeight="1">
      <c r="A33" s="2" t="s">
        <v>1946</v>
      </c>
      <c r="B33" s="2">
        <v>100000100001000</v>
      </c>
    </row>
    <row r="34" spans="1:2" ht="15.75" customHeight="1">
      <c r="A34" s="2" t="s">
        <v>1947</v>
      </c>
      <c r="B34" s="2">
        <v>100000100001000</v>
      </c>
    </row>
    <row r="35" spans="1:2" ht="15.75" customHeight="1">
      <c r="A35" s="2" t="s">
        <v>1948</v>
      </c>
      <c r="B35" s="2">
        <v>100000100001000</v>
      </c>
    </row>
    <row r="36" spans="1:2" ht="15.75" customHeight="1">
      <c r="A36" s="2" t="s">
        <v>148</v>
      </c>
      <c r="B36" s="2">
        <v>200000100004000</v>
      </c>
    </row>
    <row r="37" spans="1:2" ht="15.75" customHeight="1">
      <c r="A37" s="2" t="s">
        <v>56</v>
      </c>
      <c r="B37" s="2">
        <v>200000100004000</v>
      </c>
    </row>
    <row r="38" spans="1:2" ht="15.75" customHeight="1">
      <c r="A38" s="2" t="s">
        <v>1949</v>
      </c>
      <c r="B38" s="2">
        <v>100000100001000</v>
      </c>
    </row>
    <row r="39" spans="1:2" ht="15.75" customHeight="1">
      <c r="A39" s="2" t="s">
        <v>1950</v>
      </c>
      <c r="B39" s="2">
        <v>100000100001000</v>
      </c>
    </row>
    <row r="40" spans="1:2" ht="15.75" customHeight="1">
      <c r="A40" s="2" t="s">
        <v>1754</v>
      </c>
      <c r="B40" s="2">
        <v>320104100001000</v>
      </c>
    </row>
    <row r="41" spans="1:2" ht="15.75" customHeight="1">
      <c r="A41" s="2" t="s">
        <v>601</v>
      </c>
      <c r="B41" s="2">
        <v>320104100001000</v>
      </c>
    </row>
    <row r="42" spans="1:2" ht="15.75" customHeight="1">
      <c r="A42" s="2" t="s">
        <v>1937</v>
      </c>
      <c r="B42" s="2">
        <v>320104100001000</v>
      </c>
    </row>
    <row r="43" spans="1:2" ht="15.75" customHeight="1">
      <c r="A43" s="2" t="s">
        <v>332</v>
      </c>
      <c r="B43" s="2">
        <v>320104100002000</v>
      </c>
    </row>
    <row r="44" spans="1:2" ht="15.75" customHeight="1">
      <c r="A44" s="2" t="s">
        <v>35</v>
      </c>
      <c r="B44" s="2">
        <v>100000100001000</v>
      </c>
    </row>
    <row r="45" spans="1:2" ht="15.75" customHeight="1">
      <c r="A45" s="2" t="s">
        <v>93</v>
      </c>
      <c r="B45" s="2">
        <v>320101100001000</v>
      </c>
    </row>
    <row r="46" spans="1:2" ht="15.75" customHeight="1">
      <c r="A46" s="2" t="s">
        <v>1951</v>
      </c>
      <c r="B46" s="2" t="s">
        <v>1952</v>
      </c>
    </row>
    <row r="47" spans="1:2" ht="15.75" customHeight="1">
      <c r="A47" s="2" t="s">
        <v>317</v>
      </c>
      <c r="B47" s="2">
        <v>200000100001000</v>
      </c>
    </row>
    <row r="48" spans="1:2" ht="15.75" customHeight="1">
      <c r="A48" s="2" t="s">
        <v>786</v>
      </c>
      <c r="B48" s="2">
        <v>320105100003000</v>
      </c>
    </row>
    <row r="49" spans="1:2" ht="15.75" customHeight="1">
      <c r="A49" s="2" t="s">
        <v>179</v>
      </c>
      <c r="B49" s="2">
        <v>320101100001000</v>
      </c>
    </row>
    <row r="50" spans="1:2" ht="15.75" customHeight="1">
      <c r="A50" s="2" t="s">
        <v>1953</v>
      </c>
      <c r="B50" s="2">
        <v>320104100002000</v>
      </c>
    </row>
    <row r="51" spans="1:2" ht="15.75" customHeight="1">
      <c r="A51" s="2" t="s">
        <v>1531</v>
      </c>
      <c r="B51" s="2">
        <v>320103100001000</v>
      </c>
    </row>
    <row r="52" spans="1:2" ht="15.75" customHeight="1">
      <c r="A52" s="2" t="s">
        <v>464</v>
      </c>
      <c r="B52" s="2">
        <v>310100100002000</v>
      </c>
    </row>
    <row r="53" spans="1:2" ht="15.75" customHeight="1">
      <c r="A53" s="2" t="s">
        <v>803</v>
      </c>
      <c r="B53" s="2">
        <v>320103100001000</v>
      </c>
    </row>
    <row r="54" spans="1:2" ht="15.75" customHeight="1">
      <c r="A54" s="2" t="s">
        <v>43</v>
      </c>
      <c r="B54" s="2">
        <v>200000100003000</v>
      </c>
    </row>
    <row r="55" spans="1:2" ht="15.75" customHeight="1">
      <c r="A55" s="2" t="s">
        <v>80</v>
      </c>
      <c r="B55" s="2">
        <v>340100100001000</v>
      </c>
    </row>
    <row r="56" spans="1:2" ht="15.75" customHeight="1">
      <c r="A56" s="2" t="s">
        <v>430</v>
      </c>
      <c r="B56" s="2">
        <v>320104100001000</v>
      </c>
    </row>
    <row r="57" spans="1:2" ht="15.75" customHeight="1">
      <c r="A57" s="2" t="s">
        <v>197</v>
      </c>
      <c r="B57" s="2">
        <v>320105100001000</v>
      </c>
    </row>
    <row r="58" spans="1:2" ht="15.75" customHeight="1">
      <c r="A58" s="2" t="s">
        <v>1954</v>
      </c>
      <c r="B58" s="2">
        <v>200000200001000</v>
      </c>
    </row>
    <row r="59" spans="1:2" ht="15.75" customHeight="1">
      <c r="A59" s="2" t="s">
        <v>201</v>
      </c>
      <c r="B59" s="3" t="s">
        <v>1955</v>
      </c>
    </row>
    <row r="60" spans="1:2" ht="15.75" customHeight="1">
      <c r="A60" s="2" t="s">
        <v>1956</v>
      </c>
      <c r="B60" s="2">
        <v>320104100002000</v>
      </c>
    </row>
    <row r="61" spans="1:2" ht="15.75" customHeight="1">
      <c r="A61" s="2" t="s">
        <v>1957</v>
      </c>
      <c r="B61" s="2">
        <v>320104100002000</v>
      </c>
    </row>
    <row r="62" spans="1:2" ht="15.75" customHeight="1">
      <c r="A62" s="2" t="s">
        <v>1958</v>
      </c>
      <c r="B62" s="2">
        <v>320103100001000</v>
      </c>
    </row>
    <row r="63" spans="1:2" ht="15.75" customHeight="1">
      <c r="A63" s="2" t="s">
        <v>1959</v>
      </c>
      <c r="B63" s="4">
        <v>200000100001000</v>
      </c>
    </row>
    <row r="64" spans="1:2" ht="15.75" customHeight="1">
      <c r="A64" s="4" t="s">
        <v>575</v>
      </c>
      <c r="B64" s="3" t="s">
        <v>1944</v>
      </c>
    </row>
    <row r="65" spans="1:2" ht="15.75" customHeight="1">
      <c r="A65" s="4" t="s">
        <v>1960</v>
      </c>
      <c r="B65" s="2">
        <v>320105100001000</v>
      </c>
    </row>
    <row r="66" spans="1:2" ht="15.75" customHeight="1">
      <c r="A66" s="4" t="s">
        <v>111</v>
      </c>
      <c r="B66" s="2">
        <v>350100100001000</v>
      </c>
    </row>
    <row r="67" spans="1:2" ht="15.75" customHeight="1">
      <c r="A67" s="5" t="s">
        <v>1961</v>
      </c>
      <c r="B67" s="2">
        <v>200000100004000</v>
      </c>
    </row>
    <row r="68" spans="1:2" ht="15.75" customHeight="1">
      <c r="A68" s="6"/>
      <c r="B68" s="6"/>
    </row>
    <row r="69" spans="1:2" ht="15.75" customHeight="1">
      <c r="A69" s="6"/>
      <c r="B69" s="6"/>
    </row>
    <row r="70" spans="1:2" ht="15.75" customHeight="1">
      <c r="A70" s="6"/>
      <c r="B70" s="6"/>
    </row>
    <row r="71" spans="1:2" ht="15.75" customHeight="1">
      <c r="A71" s="6"/>
      <c r="B71" s="6"/>
    </row>
    <row r="72" spans="1:2" ht="15.75" customHeight="1">
      <c r="A72" s="6"/>
      <c r="B72" s="6"/>
    </row>
    <row r="73" spans="1:2" ht="15.75" customHeight="1">
      <c r="A73" s="6"/>
      <c r="B73" s="6"/>
    </row>
    <row r="74" spans="1:2" ht="15.75" customHeight="1">
      <c r="A74" s="6"/>
      <c r="B74" s="6"/>
    </row>
    <row r="75" spans="1:2" ht="15.75" customHeight="1">
      <c r="A75" s="6"/>
      <c r="B75" s="6"/>
    </row>
    <row r="76" spans="1:2" ht="15.75" customHeight="1">
      <c r="A76" s="6"/>
      <c r="B76" s="6"/>
    </row>
    <row r="77" spans="1:2" ht="15.75" customHeight="1">
      <c r="A77" s="6"/>
      <c r="B77" s="6"/>
    </row>
    <row r="78" spans="1:2" ht="15.75" customHeight="1">
      <c r="A78" s="6"/>
      <c r="B78" s="6"/>
    </row>
    <row r="79" spans="1:2" ht="15.75" customHeight="1">
      <c r="A79" s="6"/>
      <c r="B79" s="6"/>
    </row>
    <row r="80" spans="1:2" ht="15.75" customHeight="1">
      <c r="A80" s="6"/>
      <c r="B80" s="6"/>
    </row>
    <row r="81" spans="1:2" ht="15.75" customHeight="1">
      <c r="A81" s="6"/>
      <c r="B81" s="6"/>
    </row>
    <row r="82" spans="1:2" ht="15.75" customHeight="1">
      <c r="A82" s="6"/>
      <c r="B82" s="6"/>
    </row>
    <row r="83" spans="1:2" ht="15.75" customHeight="1">
      <c r="A83" s="6"/>
      <c r="B83" s="6"/>
    </row>
    <row r="84" spans="1:2" ht="15.75" customHeight="1">
      <c r="A84" s="6"/>
      <c r="B84" s="6"/>
    </row>
    <row r="85" spans="1:2" ht="15.75" customHeight="1">
      <c r="A85" s="6"/>
      <c r="B85" s="6"/>
    </row>
    <row r="86" spans="1:2" ht="15.75" customHeight="1">
      <c r="A86" s="6"/>
      <c r="B86" s="6"/>
    </row>
    <row r="87" spans="1:2" ht="15.75" customHeight="1">
      <c r="A87" s="6"/>
      <c r="B87" s="6"/>
    </row>
    <row r="88" spans="1:2" ht="15.75" customHeight="1">
      <c r="A88" s="6"/>
      <c r="B88" s="6"/>
    </row>
    <row r="89" spans="1:2" ht="15.75" customHeight="1">
      <c r="A89" s="6"/>
      <c r="B89" s="6"/>
    </row>
    <row r="90" spans="1:2" ht="15.75" customHeight="1">
      <c r="A90" s="6"/>
      <c r="B90" s="6"/>
    </row>
    <row r="91" spans="1:2" ht="15.75" customHeight="1">
      <c r="A91" s="6"/>
      <c r="B91" s="6"/>
    </row>
    <row r="92" spans="1:2" ht="15.75" customHeight="1">
      <c r="A92" s="6"/>
      <c r="B92" s="6"/>
    </row>
    <row r="93" spans="1:2" ht="15.75" customHeight="1">
      <c r="A93" s="6"/>
      <c r="B93" s="6"/>
    </row>
    <row r="94" spans="1:2" ht="15.75" customHeight="1">
      <c r="A94" s="6"/>
      <c r="B94" s="6"/>
    </row>
    <row r="95" spans="1:2" ht="15.75" customHeight="1">
      <c r="A95" s="6"/>
      <c r="B95" s="6"/>
    </row>
    <row r="96" spans="1:2" ht="15.75" customHeight="1">
      <c r="A96" s="6"/>
      <c r="B96" s="6"/>
    </row>
    <row r="97" spans="1:2" ht="15.75" customHeight="1">
      <c r="A97" s="6"/>
      <c r="B97" s="6"/>
    </row>
    <row r="98" spans="1:2" ht="15.75" customHeight="1">
      <c r="A98" s="6"/>
      <c r="B98" s="6"/>
    </row>
    <row r="99" spans="1:2" ht="15.75" customHeight="1">
      <c r="A99" s="6"/>
      <c r="B99" s="6"/>
    </row>
    <row r="100" spans="1:2" ht="15.75" customHeight="1">
      <c r="A100" s="6"/>
      <c r="B100" s="6"/>
    </row>
    <row r="101" spans="1:2" ht="15.75" customHeight="1">
      <c r="A101" s="6"/>
      <c r="B101" s="6"/>
    </row>
    <row r="102" spans="1:2" ht="15.75" customHeight="1">
      <c r="A102" s="6"/>
      <c r="B102" s="6"/>
    </row>
    <row r="103" spans="1:2" ht="15.75" customHeight="1">
      <c r="A103" s="6"/>
      <c r="B103" s="6"/>
    </row>
    <row r="104" spans="1:2" ht="15.75" customHeight="1">
      <c r="A104" s="6"/>
      <c r="B104" s="6"/>
    </row>
    <row r="105" spans="1:2" ht="15.75" customHeight="1">
      <c r="A105" s="6"/>
      <c r="B105" s="6"/>
    </row>
    <row r="106" spans="1:2" ht="15.75" customHeight="1">
      <c r="A106" s="6"/>
      <c r="B106" s="6"/>
    </row>
    <row r="107" spans="1:2" ht="15.75" customHeight="1">
      <c r="A107" s="6"/>
      <c r="B107" s="6"/>
    </row>
    <row r="108" spans="1:2" ht="15.75" customHeight="1">
      <c r="A108" s="6"/>
      <c r="B108" s="6"/>
    </row>
    <row r="109" spans="1:2" ht="15.75" customHeight="1">
      <c r="A109" s="6"/>
      <c r="B109" s="6"/>
    </row>
    <row r="110" spans="1:2" ht="15.75" customHeight="1">
      <c r="A110" s="6"/>
      <c r="B110" s="6"/>
    </row>
    <row r="111" spans="1:2" ht="15.75" customHeight="1">
      <c r="A111" s="6"/>
      <c r="B111" s="6"/>
    </row>
    <row r="112" spans="1:2" ht="15.75" customHeight="1">
      <c r="A112" s="6"/>
      <c r="B112" s="6"/>
    </row>
    <row r="113" spans="1:2" ht="15.75" customHeight="1">
      <c r="A113" s="6"/>
      <c r="B113" s="6"/>
    </row>
    <row r="114" spans="1:2" ht="15.75" customHeight="1">
      <c r="A114" s="6"/>
      <c r="B114" s="6"/>
    </row>
    <row r="115" spans="1:2" ht="15.75" customHeight="1">
      <c r="A115" s="6"/>
      <c r="B115" s="6"/>
    </row>
    <row r="116" spans="1:2" ht="15.75" customHeight="1">
      <c r="A116" s="6"/>
      <c r="B116" s="6"/>
    </row>
    <row r="117" spans="1:2" ht="15.75" customHeight="1">
      <c r="A117" s="6"/>
      <c r="B117" s="6"/>
    </row>
    <row r="118" spans="1:2" ht="15.75" customHeight="1">
      <c r="A118" s="6"/>
      <c r="B118" s="6"/>
    </row>
    <row r="119" spans="1:2" ht="15.75" customHeight="1">
      <c r="A119" s="6"/>
      <c r="B119" s="6"/>
    </row>
    <row r="120" spans="1:2" ht="15.75" customHeight="1">
      <c r="A120" s="6"/>
      <c r="B120" s="6"/>
    </row>
    <row r="121" spans="1:2" ht="15.75" customHeight="1">
      <c r="A121" s="6"/>
      <c r="B121" s="6"/>
    </row>
    <row r="122" spans="1:2" ht="15.75" customHeight="1">
      <c r="A122" s="6"/>
      <c r="B122" s="6"/>
    </row>
    <row r="123" spans="1:2" ht="15.75" customHeight="1">
      <c r="A123" s="6"/>
      <c r="B123" s="6"/>
    </row>
    <row r="124" spans="1:2" ht="15.75" customHeight="1">
      <c r="A124" s="6"/>
      <c r="B124" s="6"/>
    </row>
    <row r="125" spans="1:2" ht="15.75" customHeight="1">
      <c r="A125" s="6"/>
      <c r="B125" s="6"/>
    </row>
    <row r="126" spans="1:2" ht="15.75" customHeight="1">
      <c r="A126" s="6"/>
      <c r="B126" s="6"/>
    </row>
    <row r="127" spans="1:2" ht="15.75" customHeight="1">
      <c r="A127" s="6"/>
      <c r="B127" s="6"/>
    </row>
    <row r="128" spans="1:2" ht="15.75" customHeight="1">
      <c r="A128" s="6"/>
      <c r="B128" s="6"/>
    </row>
    <row r="129" spans="1:2" ht="15.75" customHeight="1">
      <c r="A129" s="6"/>
      <c r="B129" s="6"/>
    </row>
    <row r="130" spans="1:2" ht="15.75" customHeight="1">
      <c r="A130" s="6"/>
      <c r="B130" s="6"/>
    </row>
    <row r="131" spans="1:2" ht="15.75" customHeight="1">
      <c r="A131" s="6"/>
      <c r="B131" s="6"/>
    </row>
    <row r="132" spans="1:2" ht="15.75" customHeight="1">
      <c r="A132" s="6"/>
      <c r="B132" s="6"/>
    </row>
    <row r="133" spans="1:2" ht="15.75" customHeight="1">
      <c r="A133" s="6"/>
      <c r="B133" s="6"/>
    </row>
    <row r="134" spans="1:2" ht="15.75" customHeight="1">
      <c r="A134" s="6"/>
      <c r="B134" s="6"/>
    </row>
    <row r="135" spans="1:2" ht="15.75" customHeight="1">
      <c r="A135" s="6"/>
      <c r="B135" s="6"/>
    </row>
    <row r="136" spans="1:2" ht="15.75" customHeight="1">
      <c r="A136" s="6"/>
      <c r="B136" s="6"/>
    </row>
    <row r="137" spans="1:2" ht="15.75" customHeight="1">
      <c r="A137" s="6"/>
      <c r="B137" s="6"/>
    </row>
    <row r="138" spans="1:2" ht="15.75" customHeight="1">
      <c r="A138" s="6"/>
      <c r="B138" s="6"/>
    </row>
    <row r="139" spans="1:2" ht="15.75" customHeight="1">
      <c r="A139" s="6"/>
      <c r="B139" s="6"/>
    </row>
    <row r="140" spans="1:2" ht="15.75" customHeight="1">
      <c r="A140" s="6"/>
      <c r="B140" s="6"/>
    </row>
    <row r="141" spans="1:2" ht="15.75" customHeight="1">
      <c r="A141" s="6"/>
      <c r="B141" s="6"/>
    </row>
    <row r="142" spans="1:2" ht="15.75" customHeight="1">
      <c r="A142" s="6"/>
      <c r="B142" s="6"/>
    </row>
    <row r="143" spans="1:2" ht="15.75" customHeight="1">
      <c r="A143" s="6"/>
      <c r="B143" s="6"/>
    </row>
    <row r="144" spans="1:2" ht="15.75" customHeight="1">
      <c r="A144" s="6"/>
      <c r="B144" s="6"/>
    </row>
    <row r="145" spans="1:2" ht="15.75" customHeight="1">
      <c r="A145" s="6"/>
      <c r="B145" s="6"/>
    </row>
    <row r="146" spans="1:2" ht="15.75" customHeight="1">
      <c r="A146" s="6"/>
      <c r="B146" s="6"/>
    </row>
    <row r="147" spans="1:2" ht="15.75" customHeight="1">
      <c r="A147" s="6"/>
      <c r="B147" s="6"/>
    </row>
    <row r="148" spans="1:2" ht="15.75" customHeight="1">
      <c r="A148" s="6"/>
      <c r="B148" s="6"/>
    </row>
    <row r="149" spans="1:2" ht="15.75" customHeight="1">
      <c r="A149" s="6"/>
      <c r="B149" s="6"/>
    </row>
    <row r="150" spans="1:2" ht="15.75" customHeight="1">
      <c r="A150" s="6"/>
      <c r="B150" s="6"/>
    </row>
    <row r="151" spans="1:2" ht="15.75" customHeight="1">
      <c r="A151" s="6"/>
      <c r="B151" s="6"/>
    </row>
    <row r="152" spans="1:2" ht="15.75" customHeight="1">
      <c r="A152" s="6"/>
      <c r="B152" s="6"/>
    </row>
    <row r="153" spans="1:2" ht="15.75" customHeight="1">
      <c r="A153" s="6"/>
      <c r="B153" s="6"/>
    </row>
    <row r="154" spans="1:2" ht="15.75" customHeight="1">
      <c r="A154" s="6"/>
      <c r="B154" s="6"/>
    </row>
    <row r="155" spans="1:2" ht="15.75" customHeight="1">
      <c r="A155" s="6"/>
      <c r="B155" s="6"/>
    </row>
    <row r="156" spans="1:2" ht="15.75" customHeight="1">
      <c r="A156" s="6"/>
      <c r="B156" s="6"/>
    </row>
    <row r="157" spans="1:2" ht="15.75" customHeight="1">
      <c r="A157" s="6"/>
      <c r="B157" s="6"/>
    </row>
    <row r="158" spans="1:2" ht="15.75" customHeight="1">
      <c r="A158" s="6"/>
      <c r="B158" s="6"/>
    </row>
    <row r="159" spans="1:2" ht="15.75" customHeight="1">
      <c r="A159" s="6"/>
      <c r="B159" s="6"/>
    </row>
    <row r="160" spans="1:2" ht="15.75" customHeight="1">
      <c r="A160" s="6"/>
      <c r="B160" s="6"/>
    </row>
    <row r="161" spans="1:2" ht="15.75" customHeight="1">
      <c r="A161" s="6"/>
      <c r="B161" s="6"/>
    </row>
    <row r="162" spans="1:2" ht="15.75" customHeight="1">
      <c r="A162" s="6"/>
      <c r="B162" s="6"/>
    </row>
    <row r="163" spans="1:2" ht="15.75" customHeight="1">
      <c r="A163" s="6"/>
      <c r="B163" s="6"/>
    </row>
    <row r="164" spans="1:2" ht="15.75" customHeight="1">
      <c r="A164" s="6"/>
      <c r="B164" s="6"/>
    </row>
    <row r="165" spans="1:2" ht="15.75" customHeight="1">
      <c r="A165" s="6"/>
      <c r="B165" s="6"/>
    </row>
    <row r="166" spans="1:2" ht="15.75" customHeight="1">
      <c r="A166" s="6"/>
      <c r="B166" s="6"/>
    </row>
    <row r="167" spans="1:2" ht="15.75" customHeight="1">
      <c r="A167" s="6"/>
      <c r="B167" s="6"/>
    </row>
    <row r="168" spans="1:2" ht="15.75" customHeight="1">
      <c r="A168" s="6"/>
      <c r="B168" s="6"/>
    </row>
    <row r="169" spans="1:2" ht="15.75" customHeight="1">
      <c r="A169" s="6"/>
      <c r="B169" s="6"/>
    </row>
    <row r="170" spans="1:2" ht="15.75" customHeight="1">
      <c r="A170" s="6"/>
      <c r="B170" s="6"/>
    </row>
    <row r="171" spans="1:2" ht="15.75" customHeight="1">
      <c r="A171" s="6"/>
      <c r="B171" s="6"/>
    </row>
    <row r="172" spans="1:2" ht="15.75" customHeight="1">
      <c r="A172" s="6"/>
      <c r="B172" s="6"/>
    </row>
    <row r="173" spans="1:2" ht="15.75" customHeight="1">
      <c r="A173" s="6"/>
      <c r="B173" s="6"/>
    </row>
    <row r="174" spans="1:2" ht="15.75" customHeight="1">
      <c r="A174" s="6"/>
      <c r="B174" s="6"/>
    </row>
    <row r="175" spans="1:2" ht="15.75" customHeight="1">
      <c r="A175" s="6"/>
      <c r="B175" s="6"/>
    </row>
    <row r="176" spans="1:2" ht="15.75" customHeight="1">
      <c r="A176" s="6"/>
      <c r="B176" s="6"/>
    </row>
    <row r="177" spans="1:2" ht="15.75" customHeight="1">
      <c r="A177" s="6"/>
      <c r="B177" s="6"/>
    </row>
    <row r="178" spans="1:2" ht="15.75" customHeight="1">
      <c r="A178" s="6"/>
      <c r="B178" s="6"/>
    </row>
    <row r="179" spans="1:2" ht="15.75" customHeight="1">
      <c r="A179" s="6"/>
      <c r="B179" s="6"/>
    </row>
    <row r="180" spans="1:2" ht="15.75" customHeight="1">
      <c r="A180" s="6"/>
      <c r="B180" s="6"/>
    </row>
    <row r="181" spans="1:2" ht="15.75" customHeight="1">
      <c r="A181" s="6"/>
      <c r="B181" s="6"/>
    </row>
    <row r="182" spans="1:2" ht="15.75" customHeight="1">
      <c r="A182" s="6"/>
      <c r="B182" s="6"/>
    </row>
    <row r="183" spans="1:2" ht="15.75" customHeight="1">
      <c r="A183" s="6"/>
      <c r="B183" s="6"/>
    </row>
    <row r="184" spans="1:2" ht="15.75" customHeight="1">
      <c r="A184" s="6"/>
      <c r="B184" s="6"/>
    </row>
    <row r="185" spans="1:2" ht="15.75" customHeight="1">
      <c r="A185" s="6"/>
      <c r="B185" s="6"/>
    </row>
    <row r="186" spans="1:2" ht="15.75" customHeight="1">
      <c r="A186" s="6"/>
      <c r="B186" s="6"/>
    </row>
    <row r="187" spans="1:2" ht="15.75" customHeight="1">
      <c r="A187" s="6"/>
      <c r="B187" s="6"/>
    </row>
    <row r="188" spans="1:2" ht="15.75" customHeight="1">
      <c r="A188" s="6"/>
      <c r="B188" s="6"/>
    </row>
    <row r="189" spans="1:2" ht="15.75" customHeight="1">
      <c r="A189" s="6"/>
      <c r="B189" s="6"/>
    </row>
    <row r="190" spans="1:2" ht="15.75" customHeight="1">
      <c r="A190" s="6"/>
      <c r="B190" s="6"/>
    </row>
    <row r="191" spans="1:2" ht="15.75" customHeight="1">
      <c r="A191" s="6"/>
      <c r="B191" s="6"/>
    </row>
    <row r="192" spans="1:2" ht="15.75" customHeight="1">
      <c r="A192" s="6"/>
      <c r="B192" s="6"/>
    </row>
    <row r="193" spans="1:2" ht="15.75" customHeight="1">
      <c r="A193" s="6"/>
      <c r="B193" s="6"/>
    </row>
    <row r="194" spans="1:2" ht="15.75" customHeight="1">
      <c r="A194" s="6"/>
      <c r="B194" s="6"/>
    </row>
    <row r="195" spans="1:2" ht="15.75" customHeight="1">
      <c r="A195" s="6"/>
      <c r="B195" s="6"/>
    </row>
    <row r="196" spans="1:2" ht="15.75" customHeight="1">
      <c r="A196" s="6"/>
      <c r="B196" s="6"/>
    </row>
    <row r="197" spans="1:2" ht="15.75" customHeight="1">
      <c r="A197" s="6"/>
      <c r="B197" s="6"/>
    </row>
    <row r="198" spans="1:2" ht="15.75" customHeight="1">
      <c r="A198" s="6"/>
      <c r="B198" s="6"/>
    </row>
    <row r="199" spans="1:2" ht="15.75" customHeight="1">
      <c r="A199" s="6"/>
      <c r="B199" s="6"/>
    </row>
    <row r="200" spans="1:2" ht="15.75" customHeight="1">
      <c r="A200" s="6"/>
      <c r="B200" s="6"/>
    </row>
    <row r="201" spans="1:2" ht="15.75" customHeight="1">
      <c r="A201" s="6"/>
      <c r="B201" s="6"/>
    </row>
    <row r="202" spans="1:2" ht="15.75" customHeight="1">
      <c r="A202" s="6"/>
      <c r="B202" s="6"/>
    </row>
    <row r="203" spans="1:2" ht="15.75" customHeight="1">
      <c r="A203" s="6"/>
      <c r="B203" s="6"/>
    </row>
    <row r="204" spans="1:2" ht="15.75" customHeight="1">
      <c r="A204" s="6"/>
      <c r="B204" s="6"/>
    </row>
    <row r="205" spans="1:2" ht="15.75" customHeight="1">
      <c r="A205" s="6"/>
      <c r="B205" s="6"/>
    </row>
    <row r="206" spans="1:2" ht="15.75" customHeight="1">
      <c r="A206" s="6"/>
      <c r="B206" s="6"/>
    </row>
    <row r="207" spans="1:2" ht="15.75" customHeight="1">
      <c r="A207" s="6"/>
      <c r="B207" s="6"/>
    </row>
    <row r="208" spans="1:2" ht="15.75" customHeight="1">
      <c r="A208" s="6"/>
      <c r="B208" s="6"/>
    </row>
    <row r="209" spans="1:2" ht="15.75" customHeight="1">
      <c r="A209" s="6"/>
      <c r="B209" s="6"/>
    </row>
    <row r="210" spans="1:2" ht="15.75" customHeight="1">
      <c r="A210" s="6"/>
      <c r="B210" s="6"/>
    </row>
    <row r="211" spans="1:2" ht="15.75" customHeight="1">
      <c r="A211" s="6"/>
      <c r="B211" s="6"/>
    </row>
    <row r="212" spans="1:2" ht="15.75" customHeight="1">
      <c r="A212" s="6"/>
      <c r="B212" s="6"/>
    </row>
    <row r="213" spans="1:2" ht="15.75" customHeight="1">
      <c r="A213" s="6"/>
      <c r="B213" s="6"/>
    </row>
    <row r="214" spans="1:2" ht="15.75" customHeight="1">
      <c r="A214" s="6"/>
      <c r="B214" s="6"/>
    </row>
    <row r="215" spans="1:2" ht="15.75" customHeight="1">
      <c r="A215" s="6"/>
      <c r="B215" s="6"/>
    </row>
    <row r="216" spans="1:2" ht="15.75" customHeight="1">
      <c r="A216" s="6"/>
      <c r="B216" s="6"/>
    </row>
    <row r="217" spans="1:2" ht="15.75" customHeight="1">
      <c r="A217" s="6"/>
      <c r="B217" s="6"/>
    </row>
    <row r="218" spans="1:2" ht="15.75" customHeight="1">
      <c r="A218" s="6"/>
      <c r="B218" s="6"/>
    </row>
    <row r="219" spans="1:2" ht="15.75" customHeight="1">
      <c r="A219" s="6"/>
      <c r="B219" s="6"/>
    </row>
    <row r="220" spans="1:2" ht="15.75" customHeight="1">
      <c r="A220" s="6"/>
      <c r="B220" s="6"/>
    </row>
    <row r="221" spans="1:2" ht="15.75" customHeight="1">
      <c r="A221" s="6"/>
      <c r="B221" s="6"/>
    </row>
    <row r="222" spans="1:2" ht="15.75" customHeight="1">
      <c r="A222" s="6"/>
      <c r="B222" s="6"/>
    </row>
    <row r="223" spans="1:2" ht="15.75" customHeight="1">
      <c r="A223" s="6"/>
      <c r="B223" s="6"/>
    </row>
    <row r="224" spans="1:2" ht="15.75" customHeight="1">
      <c r="A224" s="6"/>
      <c r="B224" s="6"/>
    </row>
    <row r="225" spans="1:2" ht="15.75" customHeight="1">
      <c r="A225" s="6"/>
      <c r="B225" s="6"/>
    </row>
    <row r="226" spans="1:2" ht="15.75" customHeight="1">
      <c r="A226" s="6"/>
      <c r="B226" s="6"/>
    </row>
    <row r="227" spans="1:2" ht="15.75" customHeight="1">
      <c r="A227" s="6"/>
      <c r="B227" s="6"/>
    </row>
    <row r="228" spans="1:2" ht="15.75" customHeight="1">
      <c r="A228" s="6"/>
      <c r="B228" s="6"/>
    </row>
    <row r="229" spans="1:2" ht="15.75" customHeight="1">
      <c r="A229" s="6"/>
      <c r="B229" s="6"/>
    </row>
    <row r="230" spans="1:2" ht="15.75" customHeight="1">
      <c r="A230" s="6"/>
      <c r="B230" s="6"/>
    </row>
    <row r="231" spans="1:2" ht="15.75" customHeight="1">
      <c r="A231" s="6"/>
      <c r="B231" s="6"/>
    </row>
    <row r="232" spans="1:2" ht="15.75" customHeight="1">
      <c r="A232" s="6"/>
      <c r="B232" s="6"/>
    </row>
    <row r="233" spans="1:2" ht="15.75" customHeight="1">
      <c r="A233" s="6"/>
      <c r="B233" s="6"/>
    </row>
    <row r="234" spans="1:2" ht="15.75" customHeight="1">
      <c r="A234" s="6"/>
      <c r="B234" s="6"/>
    </row>
    <row r="235" spans="1:2" ht="15.75" customHeight="1">
      <c r="A235" s="6"/>
      <c r="B235" s="6"/>
    </row>
    <row r="236" spans="1:2" ht="15.75" customHeight="1">
      <c r="A236" s="6"/>
      <c r="B236" s="6"/>
    </row>
    <row r="237" spans="1:2" ht="15.75" customHeight="1">
      <c r="A237" s="6"/>
      <c r="B237" s="6"/>
    </row>
    <row r="238" spans="1:2" ht="15.75" customHeight="1">
      <c r="A238" s="6"/>
      <c r="B238" s="6"/>
    </row>
    <row r="239" spans="1:2" ht="15.75" customHeight="1">
      <c r="A239" s="6"/>
      <c r="B239" s="6"/>
    </row>
    <row r="240" spans="1:2" ht="15.75" customHeight="1">
      <c r="A240" s="6"/>
      <c r="B240" s="6"/>
    </row>
    <row r="241" spans="1:2" ht="15.75" customHeight="1">
      <c r="A241" s="6"/>
      <c r="B241" s="6"/>
    </row>
    <row r="242" spans="1:2" ht="15.75" customHeight="1">
      <c r="A242" s="6"/>
      <c r="B242" s="6"/>
    </row>
    <row r="243" spans="1:2" ht="15.75" customHeight="1">
      <c r="A243" s="6"/>
      <c r="B243" s="6"/>
    </row>
    <row r="244" spans="1:2" ht="15.75" customHeight="1">
      <c r="A244" s="6"/>
      <c r="B244" s="6"/>
    </row>
    <row r="245" spans="1:2" ht="15.75" customHeight="1">
      <c r="A245" s="6"/>
      <c r="B245" s="6"/>
    </row>
    <row r="246" spans="1:2" ht="15.75" customHeight="1">
      <c r="A246" s="6"/>
      <c r="B246" s="6"/>
    </row>
    <row r="247" spans="1:2" ht="15.75" customHeight="1">
      <c r="A247" s="6"/>
      <c r="B247" s="6"/>
    </row>
    <row r="248" spans="1:2" ht="15.75" customHeight="1">
      <c r="A248" s="6"/>
      <c r="B248" s="6"/>
    </row>
    <row r="249" spans="1:2" ht="15.75" customHeight="1">
      <c r="A249" s="6"/>
      <c r="B249" s="6"/>
    </row>
    <row r="250" spans="1:2" ht="15.75" customHeight="1">
      <c r="A250" s="6"/>
      <c r="B250" s="6"/>
    </row>
    <row r="251" spans="1:2" ht="15.75" customHeight="1">
      <c r="A251" s="6"/>
      <c r="B251" s="6"/>
    </row>
    <row r="252" spans="1:2" ht="15.75" customHeight="1">
      <c r="A252" s="6"/>
      <c r="B252" s="6"/>
    </row>
    <row r="253" spans="1:2" ht="15.75" customHeight="1">
      <c r="A253" s="6"/>
      <c r="B253" s="6"/>
    </row>
    <row r="254" spans="1:2" ht="15.75" customHeight="1">
      <c r="A254" s="6"/>
      <c r="B254" s="6"/>
    </row>
    <row r="255" spans="1:2" ht="15.75" customHeight="1">
      <c r="A255" s="6"/>
      <c r="B255" s="6"/>
    </row>
    <row r="256" spans="1:2" ht="15.75" customHeight="1">
      <c r="A256" s="6"/>
      <c r="B256" s="6"/>
    </row>
    <row r="257" spans="1:2" ht="15.75" customHeight="1">
      <c r="A257" s="6"/>
      <c r="B257" s="6"/>
    </row>
    <row r="258" spans="1:2" ht="15.75" customHeight="1">
      <c r="A258" s="6"/>
      <c r="B258" s="6"/>
    </row>
    <row r="259" spans="1:2" ht="15.75" customHeight="1">
      <c r="A259" s="6"/>
      <c r="B259" s="6"/>
    </row>
    <row r="260" spans="1:2" ht="15.75" customHeight="1">
      <c r="A260" s="6"/>
      <c r="B260" s="6"/>
    </row>
    <row r="261" spans="1:2" ht="15.75" customHeight="1">
      <c r="A261" s="6"/>
      <c r="B261" s="6"/>
    </row>
    <row r="262" spans="1:2" ht="15.75" customHeight="1">
      <c r="A262" s="6"/>
      <c r="B262" s="6"/>
    </row>
    <row r="263" spans="1:2" ht="15.75" customHeight="1">
      <c r="A263" s="6"/>
      <c r="B263" s="6"/>
    </row>
    <row r="264" spans="1:2" ht="15.75" customHeight="1">
      <c r="A264" s="6"/>
      <c r="B264" s="6"/>
    </row>
    <row r="265" spans="1:2" ht="15.75" customHeight="1">
      <c r="A265" s="6"/>
      <c r="B265" s="6"/>
    </row>
    <row r="266" spans="1:2" ht="15.75" customHeight="1">
      <c r="A266" s="6"/>
      <c r="B266" s="6"/>
    </row>
    <row r="267" spans="1:2" ht="15.75" customHeight="1">
      <c r="A267" s="6"/>
      <c r="B267" s="6"/>
    </row>
    <row r="268" spans="1:2" ht="15.75" customHeight="1">
      <c r="A268" s="6"/>
      <c r="B268" s="6"/>
    </row>
    <row r="269" spans="1:2" ht="15.75" customHeight="1">
      <c r="A269" s="6"/>
      <c r="B269" s="6"/>
    </row>
    <row r="270" spans="1:2" ht="15.75" customHeight="1">
      <c r="A270" s="6"/>
      <c r="B270" s="6"/>
    </row>
    <row r="271" spans="1:2" ht="15.75" customHeight="1">
      <c r="A271" s="6"/>
      <c r="B271" s="6"/>
    </row>
    <row r="272" spans="1:2" ht="15.75" customHeight="1">
      <c r="A272" s="6"/>
      <c r="B272" s="6"/>
    </row>
    <row r="273" spans="1:2" ht="15.75" customHeight="1">
      <c r="A273" s="6"/>
      <c r="B273" s="6"/>
    </row>
    <row r="274" spans="1:2" ht="15.75" customHeight="1">
      <c r="A274" s="6"/>
      <c r="B274" s="6"/>
    </row>
    <row r="275" spans="1:2" ht="15.75" customHeight="1">
      <c r="A275" s="6"/>
      <c r="B275" s="6"/>
    </row>
    <row r="276" spans="1:2" ht="15.75" customHeight="1">
      <c r="A276" s="6"/>
      <c r="B276" s="6"/>
    </row>
    <row r="277" spans="1:2" ht="15.75" customHeight="1">
      <c r="A277" s="6"/>
      <c r="B277" s="6"/>
    </row>
    <row r="278" spans="1:2" ht="15.75" customHeight="1">
      <c r="A278" s="6"/>
      <c r="B278" s="6"/>
    </row>
    <row r="279" spans="1:2" ht="15.75" customHeight="1">
      <c r="A279" s="6"/>
      <c r="B279" s="6"/>
    </row>
    <row r="280" spans="1:2" ht="15.75" customHeight="1">
      <c r="A280" s="6"/>
      <c r="B280" s="6"/>
    </row>
    <row r="281" spans="1:2" ht="15.75" customHeight="1">
      <c r="A281" s="6"/>
      <c r="B281" s="6"/>
    </row>
    <row r="282" spans="1:2" ht="15.75" customHeight="1">
      <c r="A282" s="6"/>
      <c r="B282" s="6"/>
    </row>
    <row r="283" spans="1:2" ht="15.75" customHeight="1">
      <c r="A283" s="6"/>
      <c r="B283" s="6"/>
    </row>
    <row r="284" spans="1:2" ht="15.75" customHeight="1">
      <c r="A284" s="6"/>
      <c r="B284" s="6"/>
    </row>
    <row r="285" spans="1:2" ht="15.75" customHeight="1">
      <c r="A285" s="6"/>
      <c r="B285" s="6"/>
    </row>
    <row r="286" spans="1:2" ht="15.75" customHeight="1">
      <c r="A286" s="6"/>
      <c r="B286" s="6"/>
    </row>
    <row r="287" spans="1:2" ht="15.75" customHeight="1">
      <c r="A287" s="6"/>
      <c r="B287" s="6"/>
    </row>
    <row r="288" spans="1:2" ht="15.75" customHeight="1">
      <c r="A288" s="6"/>
      <c r="B288" s="6"/>
    </row>
    <row r="289" spans="1:2" ht="15.75" customHeight="1">
      <c r="A289" s="6"/>
      <c r="B289" s="6"/>
    </row>
    <row r="290" spans="1:2" ht="15.75" customHeight="1">
      <c r="A290" s="6"/>
      <c r="B290" s="6"/>
    </row>
    <row r="291" spans="1:2" ht="15.75" customHeight="1">
      <c r="A291" s="6"/>
      <c r="B291" s="6"/>
    </row>
    <row r="292" spans="1:2" ht="15.75" customHeight="1">
      <c r="A292" s="6"/>
      <c r="B292" s="6"/>
    </row>
    <row r="293" spans="1:2" ht="15.75" customHeight="1">
      <c r="A293" s="6"/>
      <c r="B293" s="6"/>
    </row>
    <row r="294" spans="1:2" ht="15.75" customHeight="1">
      <c r="A294" s="6"/>
      <c r="B294" s="6"/>
    </row>
    <row r="295" spans="1:2" ht="15.75" customHeight="1">
      <c r="A295" s="6"/>
      <c r="B295" s="6"/>
    </row>
    <row r="296" spans="1:2" ht="15.75" customHeight="1">
      <c r="A296" s="6"/>
      <c r="B296" s="6"/>
    </row>
    <row r="297" spans="1:2" ht="15.75" customHeight="1">
      <c r="A297" s="6"/>
      <c r="B297" s="6"/>
    </row>
    <row r="298" spans="1:2" ht="15.75" customHeight="1">
      <c r="A298" s="6"/>
      <c r="B298" s="6"/>
    </row>
    <row r="299" spans="1:2" ht="15.75" customHeight="1">
      <c r="A299" s="6"/>
      <c r="B299" s="6"/>
    </row>
    <row r="300" spans="1:2" ht="15.75" customHeight="1">
      <c r="A300" s="6"/>
      <c r="B300" s="6"/>
    </row>
    <row r="301" spans="1:2" ht="15.75" customHeight="1">
      <c r="A301" s="6"/>
      <c r="B301" s="6"/>
    </row>
    <row r="302" spans="1:2" ht="15.75" customHeight="1">
      <c r="A302" s="6"/>
      <c r="B302" s="6"/>
    </row>
    <row r="303" spans="1:2" ht="15.75" customHeight="1">
      <c r="A303" s="6"/>
      <c r="B303" s="6"/>
    </row>
    <row r="304" spans="1:2" ht="15.75" customHeight="1">
      <c r="A304" s="6"/>
      <c r="B304" s="6"/>
    </row>
    <row r="305" spans="1:2" ht="15.75" customHeight="1">
      <c r="A305" s="6"/>
      <c r="B305" s="6"/>
    </row>
    <row r="306" spans="1:2" ht="15.75" customHeight="1">
      <c r="A306" s="6"/>
      <c r="B306" s="6"/>
    </row>
    <row r="307" spans="1:2" ht="15.75" customHeight="1">
      <c r="A307" s="6"/>
      <c r="B307" s="6"/>
    </row>
    <row r="308" spans="1:2" ht="15.75" customHeight="1">
      <c r="A308" s="6"/>
      <c r="B308" s="6"/>
    </row>
    <row r="309" spans="1:2" ht="15.75" customHeight="1">
      <c r="A309" s="6"/>
      <c r="B309" s="6"/>
    </row>
    <row r="310" spans="1:2" ht="15.75" customHeight="1">
      <c r="A310" s="6"/>
      <c r="B310" s="6"/>
    </row>
    <row r="311" spans="1:2" ht="15.75" customHeight="1">
      <c r="A311" s="6"/>
      <c r="B311" s="6"/>
    </row>
    <row r="312" spans="1:2" ht="15.75" customHeight="1">
      <c r="A312" s="6"/>
      <c r="B312" s="6"/>
    </row>
    <row r="313" spans="1:2" ht="15.75" customHeight="1">
      <c r="A313" s="6"/>
      <c r="B313" s="6"/>
    </row>
    <row r="314" spans="1:2" ht="15.75" customHeight="1">
      <c r="A314" s="6"/>
      <c r="B314" s="6"/>
    </row>
    <row r="315" spans="1:2" ht="15.75" customHeight="1">
      <c r="A315" s="6"/>
      <c r="B315" s="6"/>
    </row>
    <row r="316" spans="1:2" ht="15.75" customHeight="1">
      <c r="A316" s="6"/>
      <c r="B316" s="6"/>
    </row>
    <row r="317" spans="1:2" ht="15.75" customHeight="1">
      <c r="A317" s="6"/>
      <c r="B317" s="6"/>
    </row>
    <row r="318" spans="1:2" ht="15.75" customHeight="1">
      <c r="A318" s="6"/>
      <c r="B318" s="6"/>
    </row>
    <row r="319" spans="1:2" ht="15.75" customHeight="1">
      <c r="A319" s="6"/>
      <c r="B319" s="6"/>
    </row>
    <row r="320" spans="1:2" ht="15.75" customHeight="1">
      <c r="A320" s="6"/>
      <c r="B320" s="6"/>
    </row>
    <row r="321" spans="1:2" ht="15.75" customHeight="1">
      <c r="A321" s="6"/>
      <c r="B321" s="6"/>
    </row>
    <row r="322" spans="1:2" ht="15.75" customHeight="1">
      <c r="A322" s="6"/>
      <c r="B322" s="6"/>
    </row>
    <row r="323" spans="1:2" ht="15.75" customHeight="1">
      <c r="A323" s="6"/>
      <c r="B323" s="6"/>
    </row>
    <row r="324" spans="1:2" ht="15.75" customHeight="1">
      <c r="A324" s="6"/>
      <c r="B324" s="6"/>
    </row>
    <row r="325" spans="1:2" ht="15.75" customHeight="1">
      <c r="A325" s="6"/>
      <c r="B325" s="6"/>
    </row>
    <row r="326" spans="1:2" ht="15.75" customHeight="1">
      <c r="A326" s="6"/>
      <c r="B326" s="6"/>
    </row>
    <row r="327" spans="1:2" ht="15.75" customHeight="1">
      <c r="A327" s="6"/>
      <c r="B327" s="6"/>
    </row>
    <row r="328" spans="1:2" ht="15.75" customHeight="1">
      <c r="A328" s="6"/>
      <c r="B328" s="6"/>
    </row>
    <row r="329" spans="1:2" ht="15.75" customHeight="1">
      <c r="A329" s="6"/>
      <c r="B329" s="6"/>
    </row>
    <row r="330" spans="1:2" ht="15.75" customHeight="1">
      <c r="A330" s="6"/>
      <c r="B330" s="6"/>
    </row>
    <row r="331" spans="1:2" ht="15.75" customHeight="1">
      <c r="A331" s="6"/>
      <c r="B331" s="6"/>
    </row>
    <row r="332" spans="1:2" ht="15.75" customHeight="1">
      <c r="A332" s="6"/>
      <c r="B332" s="6"/>
    </row>
    <row r="333" spans="1:2" ht="15.75" customHeight="1">
      <c r="A333" s="6"/>
      <c r="B333" s="6"/>
    </row>
    <row r="334" spans="1:2" ht="15.75" customHeight="1">
      <c r="A334" s="6"/>
      <c r="B334" s="6"/>
    </row>
    <row r="335" spans="1:2" ht="15.75" customHeight="1">
      <c r="A335" s="6"/>
      <c r="B335" s="6"/>
    </row>
    <row r="336" spans="1:2" ht="15.75" customHeight="1">
      <c r="A336" s="6"/>
      <c r="B336" s="6"/>
    </row>
    <row r="337" spans="1:2" ht="15.75" customHeight="1">
      <c r="A337" s="6"/>
      <c r="B337" s="6"/>
    </row>
    <row r="338" spans="1:2" ht="15.75" customHeight="1">
      <c r="A338" s="6"/>
      <c r="B338" s="6"/>
    </row>
    <row r="339" spans="1:2" ht="15.75" customHeight="1">
      <c r="A339" s="6"/>
      <c r="B339" s="6"/>
    </row>
    <row r="340" spans="1:2" ht="15.75" customHeight="1">
      <c r="A340" s="6"/>
      <c r="B340" s="6"/>
    </row>
    <row r="341" spans="1:2" ht="15.75" customHeight="1">
      <c r="A341" s="6"/>
      <c r="B341" s="6"/>
    </row>
    <row r="342" spans="1:2" ht="15.75" customHeight="1">
      <c r="A342" s="6"/>
      <c r="B342" s="6"/>
    </row>
    <row r="343" spans="1:2" ht="15.75" customHeight="1">
      <c r="A343" s="6"/>
      <c r="B343" s="6"/>
    </row>
    <row r="344" spans="1:2" ht="15.75" customHeight="1">
      <c r="A344" s="6"/>
      <c r="B344" s="6"/>
    </row>
    <row r="345" spans="1:2" ht="15.75" customHeight="1">
      <c r="A345" s="6"/>
      <c r="B345" s="6"/>
    </row>
    <row r="346" spans="1:2" ht="15.75" customHeight="1">
      <c r="A346" s="6"/>
      <c r="B346" s="6"/>
    </row>
    <row r="347" spans="1:2" ht="15.75" customHeight="1">
      <c r="A347" s="6"/>
      <c r="B347" s="6"/>
    </row>
    <row r="348" spans="1:2" ht="15.75" customHeight="1">
      <c r="A348" s="6"/>
      <c r="B348" s="6"/>
    </row>
    <row r="349" spans="1:2" ht="15.75" customHeight="1">
      <c r="A349" s="6"/>
      <c r="B349" s="6"/>
    </row>
    <row r="350" spans="1:2" ht="15.75" customHeight="1">
      <c r="A350" s="6"/>
      <c r="B350" s="6"/>
    </row>
    <row r="351" spans="1:2" ht="15.75" customHeight="1">
      <c r="A351" s="6"/>
      <c r="B351" s="6"/>
    </row>
    <row r="352" spans="1:2" ht="15.75" customHeight="1">
      <c r="A352" s="6"/>
      <c r="B352" s="6"/>
    </row>
    <row r="353" spans="1:2" ht="15.75" customHeight="1">
      <c r="A353" s="6"/>
      <c r="B353" s="6"/>
    </row>
    <row r="354" spans="1:2" ht="15.75" customHeight="1">
      <c r="A354" s="6"/>
      <c r="B354" s="6"/>
    </row>
    <row r="355" spans="1:2" ht="15.75" customHeight="1">
      <c r="A355" s="6"/>
      <c r="B355" s="6"/>
    </row>
    <row r="356" spans="1:2" ht="15.75" customHeight="1">
      <c r="A356" s="6"/>
      <c r="B356" s="6"/>
    </row>
    <row r="357" spans="1:2" ht="15.75" customHeight="1">
      <c r="A357" s="6"/>
      <c r="B357" s="6"/>
    </row>
    <row r="358" spans="1:2" ht="15.75" customHeight="1">
      <c r="A358" s="6"/>
      <c r="B358" s="6"/>
    </row>
    <row r="359" spans="1:2" ht="15.75" customHeight="1">
      <c r="A359" s="6"/>
      <c r="B359" s="6"/>
    </row>
    <row r="360" spans="1:2" ht="15.75" customHeight="1">
      <c r="A360" s="6"/>
      <c r="B360" s="6"/>
    </row>
    <row r="361" spans="1:2" ht="15.75" customHeight="1">
      <c r="A361" s="6"/>
      <c r="B361" s="6"/>
    </row>
    <row r="362" spans="1:2" ht="15.75" customHeight="1">
      <c r="A362" s="6"/>
      <c r="B362" s="6"/>
    </row>
    <row r="363" spans="1:2" ht="15.75" customHeight="1">
      <c r="A363" s="6"/>
      <c r="B363" s="6"/>
    </row>
    <row r="364" spans="1:2" ht="15.75" customHeight="1">
      <c r="A364" s="6"/>
      <c r="B364" s="6"/>
    </row>
    <row r="365" spans="1:2" ht="15.75" customHeight="1">
      <c r="A365" s="6"/>
      <c r="B365" s="6"/>
    </row>
    <row r="366" spans="1:2" ht="15.75" customHeight="1">
      <c r="A366" s="6"/>
      <c r="B366" s="6"/>
    </row>
    <row r="367" spans="1:2" ht="15.75" customHeight="1">
      <c r="A367" s="6"/>
      <c r="B367" s="6"/>
    </row>
    <row r="368" spans="1:2" ht="15.75" customHeight="1">
      <c r="A368" s="6"/>
      <c r="B368" s="6"/>
    </row>
    <row r="369" spans="1:2" ht="15.75" customHeight="1">
      <c r="A369" s="6"/>
      <c r="B369" s="6"/>
    </row>
    <row r="370" spans="1:2" ht="15.75" customHeight="1">
      <c r="A370" s="6"/>
      <c r="B370" s="6"/>
    </row>
    <row r="371" spans="1:2" ht="15.75" customHeight="1">
      <c r="A371" s="6"/>
      <c r="B371" s="6"/>
    </row>
    <row r="372" spans="1:2" ht="15.75" customHeight="1">
      <c r="A372" s="6"/>
      <c r="B372" s="6"/>
    </row>
    <row r="373" spans="1:2" ht="15.75" customHeight="1">
      <c r="A373" s="6"/>
      <c r="B373" s="6"/>
    </row>
    <row r="374" spans="1:2" ht="15.75" customHeight="1">
      <c r="A374" s="6"/>
      <c r="B374" s="6"/>
    </row>
    <row r="375" spans="1:2" ht="15.75" customHeight="1">
      <c r="A375" s="6"/>
      <c r="B375" s="6"/>
    </row>
    <row r="376" spans="1:2" ht="15.75" customHeight="1">
      <c r="A376" s="6"/>
      <c r="B376" s="6"/>
    </row>
    <row r="377" spans="1:2" ht="15.75" customHeight="1">
      <c r="A377" s="6"/>
      <c r="B377" s="6"/>
    </row>
    <row r="378" spans="1:2" ht="15.75" customHeight="1">
      <c r="A378" s="6"/>
      <c r="B378" s="6"/>
    </row>
    <row r="379" spans="1:2" ht="15.75" customHeight="1">
      <c r="A379" s="6"/>
      <c r="B379" s="6"/>
    </row>
    <row r="380" spans="1:2" ht="15.75" customHeight="1">
      <c r="A380" s="6"/>
      <c r="B380" s="6"/>
    </row>
    <row r="381" spans="1:2" ht="15.75" customHeight="1">
      <c r="A381" s="6"/>
      <c r="B381" s="6"/>
    </row>
    <row r="382" spans="1:2" ht="15.75" customHeight="1">
      <c r="A382" s="6"/>
      <c r="B382" s="6"/>
    </row>
    <row r="383" spans="1:2" ht="15.75" customHeight="1">
      <c r="A383" s="6"/>
      <c r="B383" s="6"/>
    </row>
    <row r="384" spans="1:2" ht="15.75" customHeight="1">
      <c r="A384" s="6"/>
      <c r="B384" s="6"/>
    </row>
    <row r="385" spans="1:2" ht="15.75" customHeight="1">
      <c r="A385" s="6"/>
      <c r="B385" s="6"/>
    </row>
    <row r="386" spans="1:2" ht="15.75" customHeight="1">
      <c r="A386" s="6"/>
      <c r="B386" s="6"/>
    </row>
    <row r="387" spans="1:2" ht="15.75" customHeight="1">
      <c r="A387" s="6"/>
      <c r="B387" s="6"/>
    </row>
    <row r="388" spans="1:2" ht="15.75" customHeight="1">
      <c r="A388" s="6"/>
      <c r="B388" s="6"/>
    </row>
    <row r="389" spans="1:2" ht="15.75" customHeight="1">
      <c r="A389" s="6"/>
      <c r="B389" s="6"/>
    </row>
    <row r="390" spans="1:2" ht="15.75" customHeight="1">
      <c r="A390" s="6"/>
      <c r="B390" s="6"/>
    </row>
    <row r="391" spans="1:2" ht="15.75" customHeight="1">
      <c r="A391" s="6"/>
      <c r="B391" s="6"/>
    </row>
    <row r="392" spans="1:2" ht="15.75" customHeight="1">
      <c r="A392" s="6"/>
      <c r="B392" s="6"/>
    </row>
    <row r="393" spans="1:2" ht="15.75" customHeight="1">
      <c r="A393" s="6"/>
      <c r="B393" s="6"/>
    </row>
    <row r="394" spans="1:2" ht="15.75" customHeight="1">
      <c r="A394" s="6"/>
      <c r="B394" s="6"/>
    </row>
    <row r="395" spans="1:2" ht="15.75" customHeight="1">
      <c r="A395" s="6"/>
      <c r="B395" s="6"/>
    </row>
    <row r="396" spans="1:2" ht="15.75" customHeight="1">
      <c r="A396" s="6"/>
      <c r="B396" s="6"/>
    </row>
    <row r="397" spans="1:2" ht="15.75" customHeight="1">
      <c r="A397" s="6"/>
      <c r="B397" s="6"/>
    </row>
    <row r="398" spans="1:2" ht="15.75" customHeight="1">
      <c r="A398" s="6"/>
      <c r="B398" s="6"/>
    </row>
    <row r="399" spans="1:2" ht="15.75" customHeight="1">
      <c r="A399" s="6"/>
      <c r="B399" s="6"/>
    </row>
    <row r="400" spans="1:2" ht="15.75" customHeight="1">
      <c r="A400" s="6"/>
      <c r="B400" s="6"/>
    </row>
    <row r="401" spans="1:2" ht="15.75" customHeight="1">
      <c r="A401" s="6"/>
      <c r="B401" s="6"/>
    </row>
    <row r="402" spans="1:2" ht="15.75" customHeight="1">
      <c r="A402" s="6"/>
      <c r="B402" s="6"/>
    </row>
    <row r="403" spans="1:2" ht="15.75" customHeight="1">
      <c r="A403" s="6"/>
      <c r="B403" s="6"/>
    </row>
    <row r="404" spans="1:2" ht="15.75" customHeight="1">
      <c r="A404" s="6"/>
      <c r="B404" s="6"/>
    </row>
    <row r="405" spans="1:2" ht="15.75" customHeight="1">
      <c r="A405" s="6"/>
      <c r="B405" s="6"/>
    </row>
    <row r="406" spans="1:2" ht="15.75" customHeight="1">
      <c r="A406" s="6"/>
      <c r="B406" s="6"/>
    </row>
    <row r="407" spans="1:2" ht="15.75" customHeight="1">
      <c r="A407" s="6"/>
      <c r="B407" s="6"/>
    </row>
    <row r="408" spans="1:2" ht="15.75" customHeight="1">
      <c r="A408" s="6"/>
      <c r="B408" s="6"/>
    </row>
    <row r="409" spans="1:2" ht="15.75" customHeight="1">
      <c r="A409" s="6"/>
      <c r="B409" s="6"/>
    </row>
    <row r="410" spans="1:2" ht="15.75" customHeight="1">
      <c r="A410" s="6"/>
      <c r="B410" s="6"/>
    </row>
    <row r="411" spans="1:2" ht="15.75" customHeight="1">
      <c r="A411" s="6"/>
      <c r="B411" s="6"/>
    </row>
    <row r="412" spans="1:2" ht="15.75" customHeight="1">
      <c r="A412" s="6"/>
      <c r="B412" s="6"/>
    </row>
    <row r="413" spans="1:2" ht="15.75" customHeight="1">
      <c r="A413" s="6"/>
      <c r="B413" s="6"/>
    </row>
    <row r="414" spans="1:2" ht="15.75" customHeight="1">
      <c r="A414" s="6"/>
      <c r="B414" s="6"/>
    </row>
    <row r="415" spans="1:2" ht="15.75" customHeight="1">
      <c r="A415" s="6"/>
      <c r="B415" s="6"/>
    </row>
    <row r="416" spans="1:2" ht="15.75" customHeight="1">
      <c r="A416" s="6"/>
      <c r="B416" s="6"/>
    </row>
    <row r="417" spans="1:2" ht="15.75" customHeight="1">
      <c r="A417" s="6"/>
      <c r="B417" s="6"/>
    </row>
    <row r="418" spans="1:2" ht="15.75" customHeight="1">
      <c r="A418" s="6"/>
      <c r="B418" s="6"/>
    </row>
    <row r="419" spans="1:2" ht="15.75" customHeight="1">
      <c r="A419" s="6"/>
      <c r="B419" s="6"/>
    </row>
    <row r="420" spans="1:2" ht="15.75" customHeight="1">
      <c r="A420" s="6"/>
      <c r="B420" s="6"/>
    </row>
    <row r="421" spans="1:2" ht="15.75" customHeight="1">
      <c r="A421" s="6"/>
      <c r="B421" s="6"/>
    </row>
    <row r="422" spans="1:2" ht="15.75" customHeight="1">
      <c r="A422" s="6"/>
      <c r="B422" s="6"/>
    </row>
    <row r="423" spans="1:2" ht="15.75" customHeight="1">
      <c r="A423" s="6"/>
      <c r="B423" s="6"/>
    </row>
    <row r="424" spans="1:2" ht="15.75" customHeight="1">
      <c r="A424" s="6"/>
      <c r="B424" s="6"/>
    </row>
    <row r="425" spans="1:2" ht="15.75" customHeight="1">
      <c r="A425" s="6"/>
      <c r="B425" s="6"/>
    </row>
    <row r="426" spans="1:2" ht="15.75" customHeight="1">
      <c r="A426" s="6"/>
      <c r="B426" s="6"/>
    </row>
    <row r="427" spans="1:2" ht="15.75" customHeight="1">
      <c r="A427" s="6"/>
      <c r="B427" s="6"/>
    </row>
    <row r="428" spans="1:2" ht="15.75" customHeight="1">
      <c r="A428" s="6"/>
      <c r="B428" s="6"/>
    </row>
    <row r="429" spans="1:2" ht="15.75" customHeight="1">
      <c r="A429" s="6"/>
      <c r="B429" s="6"/>
    </row>
    <row r="430" spans="1:2" ht="15.75" customHeight="1">
      <c r="A430" s="6"/>
      <c r="B430" s="6"/>
    </row>
    <row r="431" spans="1:2" ht="15.75" customHeight="1">
      <c r="A431" s="6"/>
      <c r="B431" s="6"/>
    </row>
    <row r="432" spans="1:2" ht="15.75" customHeight="1">
      <c r="A432" s="6"/>
      <c r="B432" s="6"/>
    </row>
    <row r="433" spans="1:2" ht="15.75" customHeight="1">
      <c r="A433" s="6"/>
      <c r="B433" s="6"/>
    </row>
    <row r="434" spans="1:2" ht="15.75" customHeight="1">
      <c r="A434" s="6"/>
      <c r="B434" s="6"/>
    </row>
    <row r="435" spans="1:2" ht="15.75" customHeight="1">
      <c r="A435" s="6"/>
      <c r="B435" s="6"/>
    </row>
    <row r="436" spans="1:2" ht="15.75" customHeight="1">
      <c r="A436" s="6"/>
      <c r="B436" s="6"/>
    </row>
    <row r="437" spans="1:2" ht="15.75" customHeight="1">
      <c r="A437" s="6"/>
      <c r="B437" s="6"/>
    </row>
    <row r="438" spans="1:2" ht="15.75" customHeight="1">
      <c r="A438" s="6"/>
      <c r="B438" s="6"/>
    </row>
    <row r="439" spans="1:2" ht="15.75" customHeight="1">
      <c r="A439" s="6"/>
      <c r="B439" s="6"/>
    </row>
    <row r="440" spans="1:2" ht="15.75" customHeight="1">
      <c r="A440" s="6"/>
      <c r="B440" s="6"/>
    </row>
    <row r="441" spans="1:2" ht="15.75" customHeight="1">
      <c r="A441" s="6"/>
      <c r="B441" s="6"/>
    </row>
    <row r="442" spans="1:2" ht="15.75" customHeight="1">
      <c r="A442" s="6"/>
      <c r="B442" s="6"/>
    </row>
    <row r="443" spans="1:2" ht="15.75" customHeight="1">
      <c r="A443" s="6"/>
      <c r="B443" s="6"/>
    </row>
    <row r="444" spans="1:2" ht="15.75" customHeight="1">
      <c r="A444" s="6"/>
      <c r="B444" s="6"/>
    </row>
    <row r="445" spans="1:2" ht="15.75" customHeight="1">
      <c r="A445" s="6"/>
      <c r="B445" s="6"/>
    </row>
    <row r="446" spans="1:2" ht="15.75" customHeight="1">
      <c r="A446" s="6"/>
      <c r="B446" s="6"/>
    </row>
    <row r="447" spans="1:2" ht="15.75" customHeight="1">
      <c r="A447" s="6"/>
      <c r="B447" s="6"/>
    </row>
    <row r="448" spans="1:2" ht="15.75" customHeight="1">
      <c r="A448" s="6"/>
      <c r="B448" s="6"/>
    </row>
    <row r="449" spans="1:2" ht="15.75" customHeight="1">
      <c r="A449" s="6"/>
      <c r="B449" s="6"/>
    </row>
    <row r="450" spans="1:2" ht="15.75" customHeight="1">
      <c r="A450" s="6"/>
      <c r="B450" s="6"/>
    </row>
    <row r="451" spans="1:2" ht="15.75" customHeight="1">
      <c r="A451" s="6"/>
      <c r="B451" s="6"/>
    </row>
    <row r="452" spans="1:2" ht="15.75" customHeight="1">
      <c r="A452" s="6"/>
      <c r="B452" s="6"/>
    </row>
    <row r="453" spans="1:2" ht="15.75" customHeight="1">
      <c r="A453" s="6"/>
      <c r="B453" s="6"/>
    </row>
    <row r="454" spans="1:2" ht="15.75" customHeight="1">
      <c r="A454" s="6"/>
      <c r="B454" s="6"/>
    </row>
    <row r="455" spans="1:2" ht="15.75" customHeight="1">
      <c r="A455" s="6"/>
      <c r="B455" s="6"/>
    </row>
    <row r="456" spans="1:2" ht="15.75" customHeight="1">
      <c r="A456" s="6"/>
      <c r="B456" s="6"/>
    </row>
    <row r="457" spans="1:2" ht="15.75" customHeight="1">
      <c r="A457" s="6"/>
      <c r="B457" s="6"/>
    </row>
    <row r="458" spans="1:2" ht="15.75" customHeight="1">
      <c r="A458" s="6"/>
      <c r="B458" s="6"/>
    </row>
    <row r="459" spans="1:2" ht="15.75" customHeight="1">
      <c r="A459" s="6"/>
      <c r="B459" s="6"/>
    </row>
    <row r="460" spans="1:2" ht="15.75" customHeight="1">
      <c r="A460" s="6"/>
      <c r="B460" s="6"/>
    </row>
    <row r="461" spans="1:2" ht="15.75" customHeight="1">
      <c r="A461" s="6"/>
      <c r="B461" s="6"/>
    </row>
    <row r="462" spans="1:2" ht="15.75" customHeight="1">
      <c r="A462" s="6"/>
      <c r="B462" s="6"/>
    </row>
    <row r="463" spans="1:2" ht="15.75" customHeight="1">
      <c r="A463" s="6"/>
      <c r="B463" s="6"/>
    </row>
    <row r="464" spans="1:2" ht="15.75" customHeight="1">
      <c r="A464" s="6"/>
      <c r="B464" s="6"/>
    </row>
    <row r="465" spans="1:2" ht="15.75" customHeight="1">
      <c r="A465" s="6"/>
      <c r="B465" s="6"/>
    </row>
    <row r="466" spans="1:2" ht="15.75" customHeight="1">
      <c r="A466" s="6"/>
      <c r="B466" s="6"/>
    </row>
    <row r="467" spans="1:2" ht="15.75" customHeight="1">
      <c r="A467" s="6"/>
      <c r="B467" s="6"/>
    </row>
    <row r="468" spans="1:2" ht="15.75" customHeight="1">
      <c r="A468" s="6"/>
      <c r="B468" s="6"/>
    </row>
    <row r="469" spans="1:2" ht="15.75" customHeight="1">
      <c r="A469" s="6"/>
      <c r="B469" s="6"/>
    </row>
    <row r="470" spans="1:2" ht="15.75" customHeight="1">
      <c r="A470" s="6"/>
      <c r="B470" s="6"/>
    </row>
    <row r="471" spans="1:2" ht="15.75" customHeight="1">
      <c r="A471" s="6"/>
      <c r="B471" s="6"/>
    </row>
    <row r="472" spans="1:2" ht="15.75" customHeight="1">
      <c r="A472" s="6"/>
      <c r="B472" s="6"/>
    </row>
    <row r="473" spans="1:2" ht="15.75" customHeight="1">
      <c r="A473" s="6"/>
      <c r="B473" s="6"/>
    </row>
    <row r="474" spans="1:2" ht="15.75" customHeight="1">
      <c r="A474" s="6"/>
      <c r="B474" s="6"/>
    </row>
    <row r="475" spans="1:2" ht="15.75" customHeight="1">
      <c r="A475" s="6"/>
      <c r="B475" s="6"/>
    </row>
    <row r="476" spans="1:2" ht="15.75" customHeight="1">
      <c r="A476" s="6"/>
      <c r="B476" s="6"/>
    </row>
    <row r="477" spans="1:2" ht="15.75" customHeight="1">
      <c r="A477" s="6"/>
      <c r="B477" s="6"/>
    </row>
    <row r="478" spans="1:2" ht="15.75" customHeight="1">
      <c r="A478" s="6"/>
      <c r="B478" s="6"/>
    </row>
    <row r="479" spans="1:2" ht="15.75" customHeight="1">
      <c r="A479" s="6"/>
      <c r="B479" s="6"/>
    </row>
    <row r="480" spans="1:2" ht="15.75" customHeight="1">
      <c r="A480" s="6"/>
      <c r="B480" s="6"/>
    </row>
    <row r="481" spans="1:2" ht="15.75" customHeight="1">
      <c r="A481" s="6"/>
      <c r="B481" s="6"/>
    </row>
    <row r="482" spans="1:2" ht="15.75" customHeight="1">
      <c r="A482" s="6"/>
      <c r="B482" s="6"/>
    </row>
    <row r="483" spans="1:2" ht="15.75" customHeight="1">
      <c r="A483" s="6"/>
      <c r="B483" s="6"/>
    </row>
    <row r="484" spans="1:2" ht="15.75" customHeight="1">
      <c r="A484" s="6"/>
      <c r="B484" s="6"/>
    </row>
    <row r="485" spans="1:2" ht="15.75" customHeight="1">
      <c r="A485" s="6"/>
      <c r="B485" s="6"/>
    </row>
    <row r="486" spans="1:2" ht="15.75" customHeight="1">
      <c r="A486" s="6"/>
      <c r="B486" s="6"/>
    </row>
    <row r="487" spans="1:2" ht="15.75" customHeight="1">
      <c r="A487" s="6"/>
      <c r="B487" s="6"/>
    </row>
    <row r="488" spans="1:2" ht="15.75" customHeight="1">
      <c r="A488" s="6"/>
      <c r="B488" s="6"/>
    </row>
    <row r="489" spans="1:2" ht="15.75" customHeight="1">
      <c r="A489" s="6"/>
      <c r="B489" s="6"/>
    </row>
    <row r="490" spans="1:2" ht="15.75" customHeight="1">
      <c r="A490" s="6"/>
      <c r="B490" s="6"/>
    </row>
    <row r="491" spans="1:2" ht="15.75" customHeight="1">
      <c r="A491" s="6"/>
      <c r="B491" s="6"/>
    </row>
    <row r="492" spans="1:2" ht="15.75" customHeight="1">
      <c r="A492" s="6"/>
      <c r="B492" s="6"/>
    </row>
    <row r="493" spans="1:2" ht="15.75" customHeight="1">
      <c r="A493" s="6"/>
      <c r="B493" s="6"/>
    </row>
    <row r="494" spans="1:2" ht="15.75" customHeight="1">
      <c r="A494" s="6"/>
      <c r="B494" s="6"/>
    </row>
    <row r="495" spans="1:2" ht="15.75" customHeight="1">
      <c r="A495" s="6"/>
      <c r="B495" s="6"/>
    </row>
    <row r="496" spans="1:2" ht="15.75" customHeight="1">
      <c r="A496" s="6"/>
      <c r="B496" s="6"/>
    </row>
    <row r="497" spans="1:2" ht="15.75" customHeight="1">
      <c r="A497" s="6"/>
      <c r="B497" s="6"/>
    </row>
    <row r="498" spans="1:2" ht="15.75" customHeight="1">
      <c r="A498" s="6"/>
      <c r="B498" s="6"/>
    </row>
    <row r="499" spans="1:2" ht="15.75" customHeight="1">
      <c r="A499" s="6"/>
      <c r="B499" s="6"/>
    </row>
    <row r="500" spans="1:2" ht="15.75" customHeight="1">
      <c r="A500" s="6"/>
      <c r="B500" s="6"/>
    </row>
    <row r="501" spans="1:2" ht="15.75" customHeight="1">
      <c r="A501" s="6"/>
      <c r="B501" s="6"/>
    </row>
    <row r="502" spans="1:2" ht="15.75" customHeight="1">
      <c r="A502" s="6"/>
      <c r="B502" s="6"/>
    </row>
    <row r="503" spans="1:2" ht="15.75" customHeight="1">
      <c r="A503" s="6"/>
      <c r="B503" s="6"/>
    </row>
    <row r="504" spans="1:2" ht="15.75" customHeight="1">
      <c r="A504" s="6"/>
      <c r="B504" s="6"/>
    </row>
    <row r="505" spans="1:2" ht="15.75" customHeight="1">
      <c r="A505" s="6"/>
      <c r="B505" s="6"/>
    </row>
    <row r="506" spans="1:2" ht="15.75" customHeight="1">
      <c r="A506" s="6"/>
      <c r="B506" s="6"/>
    </row>
    <row r="507" spans="1:2" ht="15.75" customHeight="1">
      <c r="A507" s="6"/>
      <c r="B507" s="6"/>
    </row>
    <row r="508" spans="1:2" ht="15.75" customHeight="1">
      <c r="A508" s="6"/>
      <c r="B508" s="6"/>
    </row>
    <row r="509" spans="1:2" ht="15.75" customHeight="1">
      <c r="A509" s="6"/>
      <c r="B509" s="6"/>
    </row>
    <row r="510" spans="1:2" ht="15.75" customHeight="1">
      <c r="A510" s="6"/>
      <c r="B510" s="6"/>
    </row>
    <row r="511" spans="1:2" ht="15.75" customHeight="1">
      <c r="A511" s="6"/>
      <c r="B511" s="6"/>
    </row>
    <row r="512" spans="1:2" ht="15.75" customHeight="1">
      <c r="A512" s="6"/>
      <c r="B512" s="6"/>
    </row>
    <row r="513" spans="1:2" ht="15.75" customHeight="1">
      <c r="A513" s="6"/>
      <c r="B513" s="6"/>
    </row>
    <row r="514" spans="1:2" ht="15.75" customHeight="1">
      <c r="A514" s="6"/>
      <c r="B514" s="6"/>
    </row>
    <row r="515" spans="1:2" ht="15.75" customHeight="1">
      <c r="A515" s="6"/>
      <c r="B515" s="6"/>
    </row>
    <row r="516" spans="1:2" ht="15.75" customHeight="1">
      <c r="A516" s="6"/>
      <c r="B516" s="6"/>
    </row>
    <row r="517" spans="1:2" ht="15.75" customHeight="1">
      <c r="A517" s="6"/>
      <c r="B517" s="6"/>
    </row>
    <row r="518" spans="1:2" ht="15.75" customHeight="1">
      <c r="A518" s="6"/>
      <c r="B518" s="6"/>
    </row>
    <row r="519" spans="1:2" ht="15.75" customHeight="1">
      <c r="A519" s="6"/>
      <c r="B519" s="6"/>
    </row>
    <row r="520" spans="1:2" ht="15.75" customHeight="1">
      <c r="A520" s="6"/>
      <c r="B520" s="6"/>
    </row>
    <row r="521" spans="1:2" ht="15.75" customHeight="1">
      <c r="A521" s="6"/>
      <c r="B521" s="6"/>
    </row>
    <row r="522" spans="1:2" ht="15.75" customHeight="1">
      <c r="A522" s="6"/>
      <c r="B522" s="6"/>
    </row>
    <row r="523" spans="1:2" ht="15.75" customHeight="1">
      <c r="A523" s="6"/>
      <c r="B523" s="6"/>
    </row>
    <row r="524" spans="1:2" ht="15.75" customHeight="1">
      <c r="A524" s="6"/>
      <c r="B524" s="6"/>
    </row>
    <row r="525" spans="1:2" ht="15.75" customHeight="1">
      <c r="A525" s="6"/>
      <c r="B525" s="6"/>
    </row>
    <row r="526" spans="1:2" ht="15.75" customHeight="1">
      <c r="A526" s="6"/>
      <c r="B526" s="6"/>
    </row>
    <row r="527" spans="1:2" ht="15.75" customHeight="1">
      <c r="A527" s="6"/>
      <c r="B527" s="6"/>
    </row>
    <row r="528" spans="1:2" ht="15.75" customHeight="1">
      <c r="A528" s="6"/>
      <c r="B528" s="6"/>
    </row>
    <row r="529" spans="1:2" ht="15.75" customHeight="1">
      <c r="A529" s="6"/>
      <c r="B529" s="6"/>
    </row>
    <row r="530" spans="1:2" ht="15.75" customHeight="1">
      <c r="A530" s="6"/>
      <c r="B530" s="6"/>
    </row>
    <row r="531" spans="1:2" ht="15.75" customHeight="1">
      <c r="A531" s="6"/>
      <c r="B531" s="6"/>
    </row>
    <row r="532" spans="1:2" ht="15.75" customHeight="1">
      <c r="A532" s="6"/>
      <c r="B532" s="6"/>
    </row>
    <row r="533" spans="1:2" ht="15.75" customHeight="1">
      <c r="A533" s="6"/>
      <c r="B533" s="6"/>
    </row>
    <row r="534" spans="1:2" ht="15.75" customHeight="1">
      <c r="A534" s="6"/>
      <c r="B534" s="6"/>
    </row>
    <row r="535" spans="1:2" ht="15.75" customHeight="1">
      <c r="A535" s="6"/>
      <c r="B535" s="6"/>
    </row>
    <row r="536" spans="1:2" ht="15.75" customHeight="1">
      <c r="A536" s="6"/>
      <c r="B536" s="6"/>
    </row>
    <row r="537" spans="1:2" ht="15.75" customHeight="1">
      <c r="A537" s="6"/>
      <c r="B537" s="6"/>
    </row>
    <row r="538" spans="1:2" ht="15.75" customHeight="1">
      <c r="A538" s="6"/>
      <c r="B538" s="6"/>
    </row>
    <row r="539" spans="1:2" ht="15.75" customHeight="1">
      <c r="A539" s="6"/>
      <c r="B539" s="6"/>
    </row>
    <row r="540" spans="1:2" ht="15.75" customHeight="1">
      <c r="A540" s="6"/>
      <c r="B540" s="6"/>
    </row>
    <row r="541" spans="1:2" ht="15.75" customHeight="1">
      <c r="A541" s="6"/>
      <c r="B541" s="6"/>
    </row>
    <row r="542" spans="1:2" ht="15.75" customHeight="1">
      <c r="A542" s="6"/>
      <c r="B542" s="6"/>
    </row>
    <row r="543" spans="1:2" ht="15.75" customHeight="1">
      <c r="A543" s="6"/>
      <c r="B543" s="6"/>
    </row>
    <row r="544" spans="1:2" ht="15.75" customHeight="1">
      <c r="A544" s="6"/>
      <c r="B544" s="6"/>
    </row>
    <row r="545" spans="1:2" ht="15.75" customHeight="1">
      <c r="A545" s="6"/>
      <c r="B545" s="6"/>
    </row>
    <row r="546" spans="1:2" ht="15.75" customHeight="1">
      <c r="A546" s="6"/>
      <c r="B546" s="6"/>
    </row>
    <row r="547" spans="1:2" ht="15.75" customHeight="1">
      <c r="A547" s="6"/>
      <c r="B547" s="6"/>
    </row>
    <row r="548" spans="1:2" ht="15.75" customHeight="1">
      <c r="A548" s="6"/>
      <c r="B548" s="6"/>
    </row>
    <row r="549" spans="1:2" ht="15.75" customHeight="1">
      <c r="A549" s="6"/>
      <c r="B549" s="6"/>
    </row>
    <row r="550" spans="1:2" ht="15.75" customHeight="1">
      <c r="A550" s="6"/>
      <c r="B550" s="6"/>
    </row>
    <row r="551" spans="1:2" ht="15.75" customHeight="1">
      <c r="A551" s="6"/>
      <c r="B551" s="6"/>
    </row>
    <row r="552" spans="1:2" ht="15.75" customHeight="1">
      <c r="A552" s="6"/>
      <c r="B552" s="6"/>
    </row>
    <row r="553" spans="1:2" ht="15.75" customHeight="1">
      <c r="A553" s="6"/>
      <c r="B553" s="6"/>
    </row>
    <row r="554" spans="1:2" ht="15.75" customHeight="1">
      <c r="A554" s="6"/>
      <c r="B554" s="6"/>
    </row>
    <row r="555" spans="1:2" ht="15.75" customHeight="1">
      <c r="A555" s="6"/>
      <c r="B555" s="6"/>
    </row>
    <row r="556" spans="1:2" ht="15.75" customHeight="1">
      <c r="A556" s="6"/>
      <c r="B556" s="6"/>
    </row>
    <row r="557" spans="1:2" ht="15.75" customHeight="1">
      <c r="A557" s="6"/>
      <c r="B557" s="6"/>
    </row>
    <row r="558" spans="1:2" ht="15.75" customHeight="1">
      <c r="A558" s="6"/>
      <c r="B558" s="6"/>
    </row>
    <row r="559" spans="1:2" ht="15.75" customHeight="1">
      <c r="A559" s="6"/>
      <c r="B559" s="6"/>
    </row>
    <row r="560" spans="1:2" ht="15.75" customHeight="1">
      <c r="A560" s="6"/>
      <c r="B560" s="6"/>
    </row>
    <row r="561" spans="1:2" ht="15.75" customHeight="1">
      <c r="A561" s="6"/>
      <c r="B561" s="6"/>
    </row>
    <row r="562" spans="1:2" ht="15.75" customHeight="1">
      <c r="A562" s="6"/>
      <c r="B562" s="6"/>
    </row>
    <row r="563" spans="1:2" ht="15.75" customHeight="1">
      <c r="A563" s="6"/>
      <c r="B563" s="6"/>
    </row>
    <row r="564" spans="1:2" ht="15.75" customHeight="1">
      <c r="A564" s="6"/>
      <c r="B564" s="6"/>
    </row>
    <row r="565" spans="1:2" ht="15.75" customHeight="1">
      <c r="A565" s="6"/>
      <c r="B565" s="6"/>
    </row>
    <row r="566" spans="1:2" ht="15.75" customHeight="1">
      <c r="A566" s="6"/>
      <c r="B566" s="6"/>
    </row>
    <row r="567" spans="1:2" ht="15.75" customHeight="1">
      <c r="A567" s="6"/>
      <c r="B567" s="6"/>
    </row>
    <row r="568" spans="1:2" ht="15.75" customHeight="1">
      <c r="A568" s="6"/>
      <c r="B568" s="6"/>
    </row>
    <row r="569" spans="1:2" ht="15.75" customHeight="1">
      <c r="A569" s="6"/>
      <c r="B569" s="6"/>
    </row>
    <row r="570" spans="1:2" ht="15.75" customHeight="1">
      <c r="A570" s="6"/>
      <c r="B570" s="6"/>
    </row>
    <row r="571" spans="1:2" ht="15.75" customHeight="1">
      <c r="A571" s="6"/>
      <c r="B571" s="6"/>
    </row>
    <row r="572" spans="1:2" ht="15.75" customHeight="1">
      <c r="A572" s="6"/>
      <c r="B572" s="6"/>
    </row>
    <row r="573" spans="1:2" ht="15.75" customHeight="1">
      <c r="A573" s="6"/>
      <c r="B573" s="6"/>
    </row>
    <row r="574" spans="1:2" ht="15.75" customHeight="1">
      <c r="A574" s="6"/>
      <c r="B574" s="6"/>
    </row>
    <row r="575" spans="1:2" ht="15.75" customHeight="1">
      <c r="A575" s="6"/>
      <c r="B575" s="6"/>
    </row>
    <row r="576" spans="1:2" ht="15.75" customHeight="1">
      <c r="A576" s="6"/>
      <c r="B576" s="6"/>
    </row>
    <row r="577" spans="1:2" ht="15.75" customHeight="1">
      <c r="A577" s="6"/>
      <c r="B577" s="6"/>
    </row>
    <row r="578" spans="1:2" ht="15.75" customHeight="1">
      <c r="A578" s="6"/>
      <c r="B578" s="6"/>
    </row>
    <row r="579" spans="1:2" ht="15.75" customHeight="1">
      <c r="A579" s="6"/>
      <c r="B579" s="6"/>
    </row>
    <row r="580" spans="1:2" ht="15.75" customHeight="1">
      <c r="A580" s="6"/>
      <c r="B580" s="6"/>
    </row>
    <row r="581" spans="1:2" ht="15.75" customHeight="1">
      <c r="A581" s="6"/>
      <c r="B581" s="6"/>
    </row>
    <row r="582" spans="1:2" ht="15.75" customHeight="1">
      <c r="A582" s="6"/>
      <c r="B582" s="6"/>
    </row>
    <row r="583" spans="1:2" ht="15.75" customHeight="1">
      <c r="A583" s="6"/>
      <c r="B583" s="6"/>
    </row>
    <row r="584" spans="1:2" ht="15.75" customHeight="1">
      <c r="A584" s="6"/>
      <c r="B584" s="6"/>
    </row>
    <row r="585" spans="1:2" ht="15.75" customHeight="1">
      <c r="A585" s="6"/>
      <c r="B585" s="6"/>
    </row>
    <row r="586" spans="1:2" ht="15.75" customHeight="1">
      <c r="A586" s="6"/>
      <c r="B586" s="6"/>
    </row>
    <row r="587" spans="1:2" ht="15.75" customHeight="1">
      <c r="A587" s="6"/>
      <c r="B587" s="6"/>
    </row>
    <row r="588" spans="1:2" ht="15.75" customHeight="1">
      <c r="A588" s="6"/>
      <c r="B588" s="6"/>
    </row>
    <row r="589" spans="1:2" ht="15.75" customHeight="1">
      <c r="A589" s="6"/>
      <c r="B589" s="6"/>
    </row>
    <row r="590" spans="1:2" ht="15.75" customHeight="1">
      <c r="A590" s="6"/>
      <c r="B590" s="6"/>
    </row>
    <row r="591" spans="1:2" ht="15.75" customHeight="1">
      <c r="A591" s="6"/>
      <c r="B591" s="6"/>
    </row>
    <row r="592" spans="1:2" ht="15.75" customHeight="1">
      <c r="A592" s="6"/>
      <c r="B592" s="6"/>
    </row>
    <row r="593" spans="1:2" ht="15.75" customHeight="1">
      <c r="A593" s="6"/>
      <c r="B593" s="6"/>
    </row>
    <row r="594" spans="1:2" ht="15.75" customHeight="1">
      <c r="A594" s="6"/>
      <c r="B594" s="6"/>
    </row>
    <row r="595" spans="1:2" ht="15.75" customHeight="1">
      <c r="A595" s="6"/>
      <c r="B595" s="6"/>
    </row>
    <row r="596" spans="1:2" ht="15.75" customHeight="1">
      <c r="A596" s="6"/>
      <c r="B596" s="6"/>
    </row>
    <row r="597" spans="1:2" ht="15.75" customHeight="1">
      <c r="A597" s="6"/>
      <c r="B597" s="6"/>
    </row>
    <row r="598" spans="1:2" ht="15.75" customHeight="1">
      <c r="A598" s="6"/>
      <c r="B598" s="6"/>
    </row>
    <row r="599" spans="1:2" ht="15.75" customHeight="1">
      <c r="A599" s="6"/>
      <c r="B599" s="6"/>
    </row>
    <row r="600" spans="1:2" ht="15.75" customHeight="1">
      <c r="A600" s="6"/>
      <c r="B600" s="6"/>
    </row>
    <row r="601" spans="1:2" ht="15.75" customHeight="1">
      <c r="A601" s="6"/>
      <c r="B601" s="6"/>
    </row>
    <row r="602" spans="1:2" ht="15.75" customHeight="1">
      <c r="A602" s="6"/>
      <c r="B602" s="6"/>
    </row>
    <row r="603" spans="1:2" ht="15.75" customHeight="1">
      <c r="A603" s="6"/>
      <c r="B603" s="6"/>
    </row>
    <row r="604" spans="1:2" ht="15.75" customHeight="1">
      <c r="A604" s="6"/>
      <c r="B604" s="6"/>
    </row>
    <row r="605" spans="1:2" ht="15.75" customHeight="1">
      <c r="A605" s="6"/>
      <c r="B605" s="6"/>
    </row>
    <row r="606" spans="1:2" ht="15.75" customHeight="1">
      <c r="A606" s="6"/>
      <c r="B606" s="6"/>
    </row>
    <row r="607" spans="1:2" ht="15.75" customHeight="1">
      <c r="A607" s="6"/>
      <c r="B607" s="6"/>
    </row>
    <row r="608" spans="1:2" ht="15.75" customHeight="1">
      <c r="A608" s="6"/>
      <c r="B608" s="6"/>
    </row>
    <row r="609" spans="1:2" ht="15.75" customHeight="1">
      <c r="A609" s="6"/>
      <c r="B609" s="6"/>
    </row>
    <row r="610" spans="1:2" ht="15.75" customHeight="1">
      <c r="A610" s="6"/>
      <c r="B610" s="6"/>
    </row>
    <row r="611" spans="1:2" ht="15.75" customHeight="1">
      <c r="A611" s="6"/>
      <c r="B611" s="6"/>
    </row>
    <row r="612" spans="1:2" ht="15.75" customHeight="1">
      <c r="A612" s="6"/>
      <c r="B612" s="6"/>
    </row>
    <row r="613" spans="1:2" ht="15.75" customHeight="1">
      <c r="A613" s="6"/>
      <c r="B613" s="6"/>
    </row>
    <row r="614" spans="1:2" ht="15.75" customHeight="1">
      <c r="A614" s="6"/>
      <c r="B614" s="6"/>
    </row>
    <row r="615" spans="1:2" ht="15.75" customHeight="1">
      <c r="A615" s="6"/>
      <c r="B615" s="6"/>
    </row>
    <row r="616" spans="1:2" ht="15.75" customHeight="1">
      <c r="A616" s="6"/>
      <c r="B616" s="6"/>
    </row>
    <row r="617" spans="1:2" ht="15.75" customHeight="1">
      <c r="A617" s="6"/>
      <c r="B617" s="6"/>
    </row>
    <row r="618" spans="1:2" ht="15.75" customHeight="1">
      <c r="A618" s="6"/>
      <c r="B618" s="6"/>
    </row>
    <row r="619" spans="1:2" ht="15.75" customHeight="1">
      <c r="A619" s="6"/>
      <c r="B619" s="6"/>
    </row>
    <row r="620" spans="1:2" ht="15.75" customHeight="1">
      <c r="A620" s="6"/>
      <c r="B620" s="6"/>
    </row>
    <row r="621" spans="1:2" ht="15.75" customHeight="1">
      <c r="A621" s="6"/>
      <c r="B621" s="6"/>
    </row>
    <row r="622" spans="1:2" ht="15.75" customHeight="1">
      <c r="A622" s="6"/>
      <c r="B622" s="6"/>
    </row>
    <row r="623" spans="1:2" ht="15.75" customHeight="1">
      <c r="A623" s="6"/>
      <c r="B623" s="6"/>
    </row>
    <row r="624" spans="1:2" ht="15.75" customHeight="1">
      <c r="A624" s="6"/>
      <c r="B624" s="6"/>
    </row>
    <row r="625" spans="1:2" ht="15.75" customHeight="1">
      <c r="A625" s="6"/>
      <c r="B625" s="6"/>
    </row>
    <row r="626" spans="1:2" ht="15.75" customHeight="1">
      <c r="A626" s="6"/>
      <c r="B626" s="6"/>
    </row>
    <row r="627" spans="1:2" ht="15.75" customHeight="1">
      <c r="A627" s="6"/>
      <c r="B627" s="6"/>
    </row>
    <row r="628" spans="1:2" ht="15.75" customHeight="1">
      <c r="A628" s="6"/>
      <c r="B628" s="6"/>
    </row>
    <row r="629" spans="1:2" ht="15.75" customHeight="1">
      <c r="A629" s="6"/>
      <c r="B629" s="6"/>
    </row>
    <row r="630" spans="1:2" ht="15.75" customHeight="1">
      <c r="A630" s="6"/>
      <c r="B630" s="6"/>
    </row>
    <row r="631" spans="1:2" ht="15.75" customHeight="1">
      <c r="A631" s="6"/>
      <c r="B631" s="6"/>
    </row>
    <row r="632" spans="1:2" ht="15.75" customHeight="1">
      <c r="A632" s="6"/>
      <c r="B632" s="6"/>
    </row>
    <row r="633" spans="1:2" ht="15.75" customHeight="1">
      <c r="A633" s="6"/>
      <c r="B633" s="6"/>
    </row>
    <row r="634" spans="1:2" ht="15.75" customHeight="1">
      <c r="A634" s="6"/>
      <c r="B634" s="6"/>
    </row>
    <row r="635" spans="1:2" ht="15.75" customHeight="1">
      <c r="A635" s="6"/>
      <c r="B635" s="6"/>
    </row>
    <row r="636" spans="1:2" ht="15.75" customHeight="1">
      <c r="A636" s="6"/>
      <c r="B636" s="6"/>
    </row>
    <row r="637" spans="1:2" ht="15.75" customHeight="1">
      <c r="A637" s="6"/>
      <c r="B637" s="6"/>
    </row>
    <row r="638" spans="1:2" ht="15.75" customHeight="1">
      <c r="A638" s="6"/>
      <c r="B638" s="6"/>
    </row>
    <row r="639" spans="1:2" ht="15.75" customHeight="1">
      <c r="A639" s="6"/>
      <c r="B639" s="6"/>
    </row>
    <row r="640" spans="1:2" ht="15.75" customHeight="1">
      <c r="A640" s="6"/>
      <c r="B640" s="6"/>
    </row>
    <row r="641" spans="1:2" ht="15.75" customHeight="1">
      <c r="A641" s="6"/>
      <c r="B641" s="6"/>
    </row>
    <row r="642" spans="1:2" ht="15.75" customHeight="1">
      <c r="A642" s="6"/>
      <c r="B642" s="6"/>
    </row>
    <row r="643" spans="1:2" ht="15.75" customHeight="1">
      <c r="A643" s="6"/>
      <c r="B643" s="6"/>
    </row>
    <row r="644" spans="1:2" ht="15.75" customHeight="1">
      <c r="A644" s="6"/>
      <c r="B644" s="6"/>
    </row>
    <row r="645" spans="1:2" ht="15.75" customHeight="1">
      <c r="A645" s="6"/>
      <c r="B645" s="6"/>
    </row>
    <row r="646" spans="1:2" ht="15.75" customHeight="1">
      <c r="A646" s="6"/>
      <c r="B646" s="6"/>
    </row>
    <row r="647" spans="1:2" ht="15.75" customHeight="1">
      <c r="A647" s="6"/>
      <c r="B647" s="6"/>
    </row>
    <row r="648" spans="1:2" ht="15.75" customHeight="1">
      <c r="A648" s="6"/>
      <c r="B648" s="6"/>
    </row>
    <row r="649" spans="1:2" ht="15.75" customHeight="1">
      <c r="A649" s="6"/>
      <c r="B649" s="6"/>
    </row>
    <row r="650" spans="1:2" ht="15.75" customHeight="1">
      <c r="A650" s="6"/>
      <c r="B650" s="6"/>
    </row>
    <row r="651" spans="1:2" ht="15.75" customHeight="1">
      <c r="A651" s="6"/>
      <c r="B651" s="6"/>
    </row>
    <row r="652" spans="1:2" ht="15.75" customHeight="1">
      <c r="A652" s="6"/>
      <c r="B652" s="6"/>
    </row>
    <row r="653" spans="1:2" ht="15.75" customHeight="1">
      <c r="A653" s="6"/>
      <c r="B653" s="6"/>
    </row>
    <row r="654" spans="1:2" ht="15.75" customHeight="1">
      <c r="A654" s="6"/>
      <c r="B654" s="6"/>
    </row>
    <row r="655" spans="1:2" ht="15.75" customHeight="1">
      <c r="A655" s="6"/>
      <c r="B655" s="6"/>
    </row>
    <row r="656" spans="1:2" ht="15.75" customHeight="1">
      <c r="A656" s="6"/>
      <c r="B656" s="6"/>
    </row>
    <row r="657" spans="1:2" ht="15.75" customHeight="1">
      <c r="A657" s="6"/>
      <c r="B657" s="6"/>
    </row>
    <row r="658" spans="1:2" ht="15.75" customHeight="1">
      <c r="A658" s="6"/>
      <c r="B658" s="6"/>
    </row>
    <row r="659" spans="1:2" ht="15.75" customHeight="1">
      <c r="A659" s="6"/>
      <c r="B659" s="6"/>
    </row>
    <row r="660" spans="1:2" ht="15.75" customHeight="1">
      <c r="A660" s="6"/>
      <c r="B660" s="6"/>
    </row>
    <row r="661" spans="1:2" ht="15.75" customHeight="1">
      <c r="A661" s="6"/>
      <c r="B661" s="6"/>
    </row>
    <row r="662" spans="1:2" ht="15.75" customHeight="1">
      <c r="A662" s="6"/>
      <c r="B662" s="6"/>
    </row>
    <row r="663" spans="1:2" ht="15.75" customHeight="1">
      <c r="A663" s="6"/>
      <c r="B663" s="6"/>
    </row>
    <row r="664" spans="1:2" ht="15.75" customHeight="1">
      <c r="A664" s="6"/>
      <c r="B664" s="6"/>
    </row>
    <row r="665" spans="1:2" ht="15.75" customHeight="1">
      <c r="A665" s="6"/>
      <c r="B665" s="6"/>
    </row>
    <row r="666" spans="1:2" ht="15.75" customHeight="1">
      <c r="A666" s="6"/>
      <c r="B666" s="6"/>
    </row>
    <row r="667" spans="1:2" ht="15.75" customHeight="1">
      <c r="A667" s="6"/>
      <c r="B667" s="6"/>
    </row>
    <row r="668" spans="1:2" ht="15.75" customHeight="1">
      <c r="A668" s="6"/>
      <c r="B668" s="6"/>
    </row>
    <row r="669" spans="1:2" ht="15.75" customHeight="1">
      <c r="A669" s="6"/>
      <c r="B669" s="6"/>
    </row>
    <row r="670" spans="1:2" ht="15.75" customHeight="1">
      <c r="A670" s="6"/>
      <c r="B670" s="6"/>
    </row>
    <row r="671" spans="1:2" ht="15.75" customHeight="1">
      <c r="A671" s="6"/>
      <c r="B671" s="6"/>
    </row>
    <row r="672" spans="1:2" ht="15.75" customHeight="1">
      <c r="A672" s="6"/>
      <c r="B672" s="6"/>
    </row>
    <row r="673" spans="1:2" ht="15.75" customHeight="1">
      <c r="A673" s="6"/>
      <c r="B673" s="6"/>
    </row>
    <row r="674" spans="1:2" ht="15.75" customHeight="1">
      <c r="A674" s="6"/>
      <c r="B674" s="6"/>
    </row>
    <row r="675" spans="1:2" ht="15.75" customHeight="1">
      <c r="A675" s="6"/>
      <c r="B675" s="6"/>
    </row>
    <row r="676" spans="1:2" ht="15.75" customHeight="1">
      <c r="A676" s="6"/>
      <c r="B676" s="6"/>
    </row>
    <row r="677" spans="1:2" ht="15.75" customHeight="1">
      <c r="A677" s="6"/>
      <c r="B677" s="6"/>
    </row>
    <row r="678" spans="1:2" ht="15.75" customHeight="1">
      <c r="A678" s="6"/>
      <c r="B678" s="6"/>
    </row>
    <row r="679" spans="1:2" ht="15.75" customHeight="1">
      <c r="A679" s="6"/>
      <c r="B679" s="6"/>
    </row>
    <row r="680" spans="1:2" ht="15.75" customHeight="1">
      <c r="A680" s="6"/>
      <c r="B680" s="6"/>
    </row>
    <row r="681" spans="1:2" ht="15.75" customHeight="1">
      <c r="A681" s="6"/>
      <c r="B681" s="6"/>
    </row>
    <row r="682" spans="1:2" ht="15.75" customHeight="1">
      <c r="A682" s="6"/>
      <c r="B682" s="6"/>
    </row>
    <row r="683" spans="1:2" ht="15.75" customHeight="1">
      <c r="A683" s="6"/>
      <c r="B683" s="6"/>
    </row>
    <row r="684" spans="1:2" ht="15.75" customHeight="1">
      <c r="A684" s="6"/>
      <c r="B684" s="6"/>
    </row>
    <row r="685" spans="1:2" ht="15.75" customHeight="1">
      <c r="A685" s="6"/>
      <c r="B685" s="6"/>
    </row>
    <row r="686" spans="1:2" ht="15.75" customHeight="1">
      <c r="A686" s="6"/>
      <c r="B686" s="6"/>
    </row>
    <row r="687" spans="1:2" ht="15.75" customHeight="1">
      <c r="A687" s="6"/>
      <c r="B687" s="6"/>
    </row>
    <row r="688" spans="1:2" ht="15.75" customHeight="1">
      <c r="A688" s="6"/>
      <c r="B688" s="6"/>
    </row>
    <row r="689" spans="1:2" ht="15.75" customHeight="1">
      <c r="A689" s="6"/>
      <c r="B689" s="6"/>
    </row>
    <row r="690" spans="1:2" ht="15.75" customHeight="1">
      <c r="A690" s="6"/>
      <c r="B690" s="6"/>
    </row>
    <row r="691" spans="1:2" ht="15.75" customHeight="1">
      <c r="A691" s="6"/>
      <c r="B691" s="6"/>
    </row>
    <row r="692" spans="1:2" ht="15.75" customHeight="1">
      <c r="A692" s="6"/>
      <c r="B692" s="6"/>
    </row>
    <row r="693" spans="1:2" ht="15.75" customHeight="1">
      <c r="A693" s="6"/>
      <c r="B693" s="6"/>
    </row>
    <row r="694" spans="1:2" ht="15.75" customHeight="1">
      <c r="A694" s="6"/>
      <c r="B694" s="6"/>
    </row>
    <row r="695" spans="1:2" ht="15.75" customHeight="1">
      <c r="A695" s="6"/>
      <c r="B695" s="6"/>
    </row>
    <row r="696" spans="1:2" ht="15.75" customHeight="1">
      <c r="A696" s="6"/>
      <c r="B696" s="6"/>
    </row>
    <row r="697" spans="1:2" ht="15.75" customHeight="1">
      <c r="A697" s="6"/>
      <c r="B697" s="6"/>
    </row>
    <row r="698" spans="1:2" ht="15.75" customHeight="1">
      <c r="A698" s="6"/>
      <c r="B698" s="6"/>
    </row>
    <row r="699" spans="1:2" ht="15.75" customHeight="1">
      <c r="A699" s="6"/>
      <c r="B699" s="6"/>
    </row>
    <row r="700" spans="1:2" ht="15.75" customHeight="1">
      <c r="A700" s="6"/>
      <c r="B700" s="6"/>
    </row>
    <row r="701" spans="1:2" ht="15.75" customHeight="1">
      <c r="A701" s="6"/>
      <c r="B701" s="6"/>
    </row>
    <row r="702" spans="1:2" ht="15.75" customHeight="1">
      <c r="A702" s="6"/>
      <c r="B702" s="6"/>
    </row>
    <row r="703" spans="1:2" ht="15.75" customHeight="1">
      <c r="A703" s="6"/>
      <c r="B703" s="6"/>
    </row>
    <row r="704" spans="1:2" ht="15.75" customHeight="1">
      <c r="A704" s="6"/>
      <c r="B704" s="6"/>
    </row>
    <row r="705" spans="1:2" ht="15.75" customHeight="1">
      <c r="A705" s="6"/>
      <c r="B705" s="6"/>
    </row>
    <row r="706" spans="1:2" ht="15.75" customHeight="1">
      <c r="A706" s="6"/>
      <c r="B706" s="6"/>
    </row>
    <row r="707" spans="1:2" ht="15.75" customHeight="1">
      <c r="A707" s="6"/>
      <c r="B707" s="6"/>
    </row>
    <row r="708" spans="1:2" ht="15.75" customHeight="1">
      <c r="A708" s="6"/>
      <c r="B708" s="6"/>
    </row>
    <row r="709" spans="1:2" ht="15.75" customHeight="1">
      <c r="A709" s="6"/>
      <c r="B709" s="6"/>
    </row>
    <row r="710" spans="1:2" ht="15.75" customHeight="1">
      <c r="A710" s="6"/>
      <c r="B710" s="6"/>
    </row>
    <row r="711" spans="1:2" ht="15.75" customHeight="1">
      <c r="A711" s="6"/>
      <c r="B711" s="6"/>
    </row>
    <row r="712" spans="1:2" ht="15.75" customHeight="1">
      <c r="A712" s="6"/>
      <c r="B712" s="6"/>
    </row>
    <row r="713" spans="1:2" ht="15.75" customHeight="1">
      <c r="A713" s="6"/>
      <c r="B713" s="6"/>
    </row>
    <row r="714" spans="1:2" ht="15.75" customHeight="1">
      <c r="A714" s="6"/>
      <c r="B714" s="6"/>
    </row>
    <row r="715" spans="1:2" ht="15.75" customHeight="1">
      <c r="A715" s="6"/>
      <c r="B715" s="6"/>
    </row>
    <row r="716" spans="1:2" ht="15.75" customHeight="1">
      <c r="A716" s="6"/>
      <c r="B716" s="6"/>
    </row>
    <row r="717" spans="1:2" ht="15.75" customHeight="1">
      <c r="A717" s="6"/>
      <c r="B717" s="6"/>
    </row>
    <row r="718" spans="1:2" ht="15.75" customHeight="1">
      <c r="A718" s="6"/>
      <c r="B718" s="6"/>
    </row>
    <row r="719" spans="1:2" ht="15.75" customHeight="1">
      <c r="A719" s="6"/>
      <c r="B719" s="6"/>
    </row>
    <row r="720" spans="1:2" ht="15.75" customHeight="1">
      <c r="A720" s="6"/>
      <c r="B720" s="6"/>
    </row>
    <row r="721" spans="1:2" ht="15.75" customHeight="1">
      <c r="A721" s="6"/>
      <c r="B721" s="6"/>
    </row>
    <row r="722" spans="1:2" ht="15.75" customHeight="1">
      <c r="A722" s="6"/>
      <c r="B722" s="6"/>
    </row>
    <row r="723" spans="1:2" ht="15.75" customHeight="1">
      <c r="A723" s="6"/>
      <c r="B723" s="6"/>
    </row>
    <row r="724" spans="1:2" ht="15.75" customHeight="1">
      <c r="A724" s="6"/>
      <c r="B724" s="6"/>
    </row>
    <row r="725" spans="1:2" ht="15.75" customHeight="1">
      <c r="A725" s="6"/>
      <c r="B725" s="6"/>
    </row>
    <row r="726" spans="1:2" ht="15.75" customHeight="1">
      <c r="A726" s="6"/>
      <c r="B726" s="6"/>
    </row>
    <row r="727" spans="1:2" ht="15.75" customHeight="1">
      <c r="A727" s="6"/>
      <c r="B727" s="6"/>
    </row>
    <row r="728" spans="1:2" ht="15.75" customHeight="1">
      <c r="A728" s="6"/>
      <c r="B728" s="6"/>
    </row>
    <row r="729" spans="1:2" ht="15.75" customHeight="1">
      <c r="A729" s="6"/>
      <c r="B729" s="6"/>
    </row>
    <row r="730" spans="1:2" ht="15.75" customHeight="1">
      <c r="A730" s="6"/>
      <c r="B730" s="6"/>
    </row>
    <row r="731" spans="1:2" ht="15.75" customHeight="1">
      <c r="A731" s="6"/>
      <c r="B731" s="6"/>
    </row>
    <row r="732" spans="1:2" ht="15.75" customHeight="1">
      <c r="A732" s="6"/>
      <c r="B732" s="6"/>
    </row>
    <row r="733" spans="1:2" ht="15.75" customHeight="1">
      <c r="A733" s="6"/>
      <c r="B733" s="6"/>
    </row>
    <row r="734" spans="1:2" ht="15.75" customHeight="1">
      <c r="A734" s="6"/>
      <c r="B734" s="6"/>
    </row>
    <row r="735" spans="1:2" ht="15.75" customHeight="1">
      <c r="A735" s="6"/>
      <c r="B735" s="6"/>
    </row>
    <row r="736" spans="1:2" ht="15.75" customHeight="1">
      <c r="A736" s="6"/>
      <c r="B736" s="6"/>
    </row>
    <row r="737" spans="1:2" ht="15.75" customHeight="1">
      <c r="A737" s="6"/>
      <c r="B737" s="6"/>
    </row>
    <row r="738" spans="1:2" ht="15.75" customHeight="1">
      <c r="A738" s="6"/>
      <c r="B738" s="6"/>
    </row>
    <row r="739" spans="1:2" ht="15.75" customHeight="1">
      <c r="A739" s="6"/>
      <c r="B739" s="6"/>
    </row>
    <row r="740" spans="1:2" ht="15.75" customHeight="1">
      <c r="A740" s="6"/>
      <c r="B740" s="6"/>
    </row>
    <row r="741" spans="1:2" ht="15.75" customHeight="1">
      <c r="A741" s="6"/>
      <c r="B741" s="6"/>
    </row>
    <row r="742" spans="1:2" ht="15.75" customHeight="1">
      <c r="A742" s="6"/>
      <c r="B742" s="6"/>
    </row>
    <row r="743" spans="1:2" ht="15.75" customHeight="1">
      <c r="A743" s="6"/>
      <c r="B743" s="6"/>
    </row>
    <row r="744" spans="1:2" ht="15.75" customHeight="1">
      <c r="A744" s="6"/>
      <c r="B744" s="6"/>
    </row>
    <row r="745" spans="1:2" ht="15.75" customHeight="1">
      <c r="A745" s="6"/>
      <c r="B745" s="6"/>
    </row>
    <row r="746" spans="1:2" ht="15.75" customHeight="1">
      <c r="A746" s="6"/>
      <c r="B746" s="6"/>
    </row>
    <row r="747" spans="1:2" ht="15.75" customHeight="1">
      <c r="A747" s="6"/>
      <c r="B747" s="6"/>
    </row>
    <row r="748" spans="1:2" ht="15.75" customHeight="1">
      <c r="A748" s="6"/>
      <c r="B748" s="6"/>
    </row>
    <row r="749" spans="1:2" ht="15.75" customHeight="1">
      <c r="A749" s="6"/>
      <c r="B749" s="6"/>
    </row>
    <row r="750" spans="1:2" ht="15.75" customHeight="1">
      <c r="A750" s="6"/>
      <c r="B750" s="6"/>
    </row>
    <row r="751" spans="1:2" ht="15.75" customHeight="1">
      <c r="A751" s="6"/>
      <c r="B751" s="6"/>
    </row>
    <row r="752" spans="1:2" ht="15.75" customHeight="1">
      <c r="A752" s="6"/>
      <c r="B752" s="6"/>
    </row>
    <row r="753" spans="1:2" ht="15.75" customHeight="1">
      <c r="A753" s="6"/>
      <c r="B753" s="6"/>
    </row>
    <row r="754" spans="1:2" ht="15.75" customHeight="1">
      <c r="A754" s="6"/>
      <c r="B754" s="6"/>
    </row>
    <row r="755" spans="1:2" ht="15.75" customHeight="1">
      <c r="A755" s="6"/>
      <c r="B755" s="6"/>
    </row>
    <row r="756" spans="1:2" ht="15.75" customHeight="1">
      <c r="A756" s="6"/>
      <c r="B756" s="6"/>
    </row>
    <row r="757" spans="1:2" ht="15.75" customHeight="1">
      <c r="A757" s="6"/>
      <c r="B757" s="6"/>
    </row>
    <row r="758" spans="1:2" ht="15.75" customHeight="1">
      <c r="A758" s="6"/>
      <c r="B758" s="6"/>
    </row>
    <row r="759" spans="1:2" ht="15.75" customHeight="1">
      <c r="A759" s="6"/>
      <c r="B759" s="6"/>
    </row>
    <row r="760" spans="1:2" ht="15.75" customHeight="1">
      <c r="A760" s="6"/>
      <c r="B760" s="6"/>
    </row>
    <row r="761" spans="1:2" ht="15.75" customHeight="1">
      <c r="A761" s="6"/>
      <c r="B761" s="6"/>
    </row>
    <row r="762" spans="1:2" ht="15.75" customHeight="1">
      <c r="A762" s="6"/>
      <c r="B762" s="6"/>
    </row>
    <row r="763" spans="1:2" ht="15.75" customHeight="1">
      <c r="A763" s="6"/>
      <c r="B763" s="6"/>
    </row>
    <row r="764" spans="1:2" ht="15.75" customHeight="1">
      <c r="A764" s="6"/>
      <c r="B764" s="6"/>
    </row>
    <row r="765" spans="1:2" ht="15.75" customHeight="1">
      <c r="A765" s="6"/>
      <c r="B765" s="6"/>
    </row>
    <row r="766" spans="1:2" ht="15.75" customHeight="1">
      <c r="A766" s="6"/>
      <c r="B766" s="6"/>
    </row>
    <row r="767" spans="1:2" ht="15.75" customHeight="1">
      <c r="A767" s="6"/>
      <c r="B767" s="6"/>
    </row>
    <row r="768" spans="1:2" ht="15.75" customHeight="1">
      <c r="A768" s="6"/>
      <c r="B768" s="6"/>
    </row>
    <row r="769" spans="1:2" ht="15.75" customHeight="1">
      <c r="A769" s="6"/>
      <c r="B769" s="6"/>
    </row>
    <row r="770" spans="1:2" ht="15.75" customHeight="1">
      <c r="A770" s="6"/>
      <c r="B770" s="6"/>
    </row>
    <row r="771" spans="1:2" ht="15.75" customHeight="1">
      <c r="A771" s="6"/>
      <c r="B771" s="6"/>
    </row>
    <row r="772" spans="1:2" ht="15.75" customHeight="1">
      <c r="A772" s="6"/>
      <c r="B772" s="6"/>
    </row>
    <row r="773" spans="1:2" ht="15.75" customHeight="1">
      <c r="A773" s="6"/>
      <c r="B773" s="6"/>
    </row>
    <row r="774" spans="1:2" ht="15.75" customHeight="1">
      <c r="A774" s="6"/>
      <c r="B774" s="6"/>
    </row>
    <row r="775" spans="1:2" ht="15.75" customHeight="1">
      <c r="A775" s="6"/>
      <c r="B775" s="6"/>
    </row>
    <row r="776" spans="1:2" ht="15.75" customHeight="1">
      <c r="A776" s="6"/>
      <c r="B776" s="6"/>
    </row>
    <row r="777" spans="1:2" ht="15.75" customHeight="1">
      <c r="A777" s="6"/>
      <c r="B777" s="6"/>
    </row>
    <row r="778" spans="1:2" ht="15.75" customHeight="1">
      <c r="A778" s="6"/>
      <c r="B778" s="6"/>
    </row>
    <row r="779" spans="1:2" ht="15.75" customHeight="1">
      <c r="A779" s="6"/>
      <c r="B779" s="6"/>
    </row>
    <row r="780" spans="1:2" ht="15.75" customHeight="1">
      <c r="A780" s="6"/>
      <c r="B780" s="6"/>
    </row>
    <row r="781" spans="1:2" ht="15.75" customHeight="1">
      <c r="A781" s="6"/>
      <c r="B781" s="6"/>
    </row>
    <row r="782" spans="1:2" ht="15.75" customHeight="1">
      <c r="A782" s="6"/>
      <c r="B782" s="6"/>
    </row>
    <row r="783" spans="1:2" ht="15.75" customHeight="1">
      <c r="A783" s="6"/>
      <c r="B783" s="6"/>
    </row>
    <row r="784" spans="1:2" ht="15.75" customHeight="1">
      <c r="A784" s="6"/>
      <c r="B784" s="6"/>
    </row>
    <row r="785" spans="1:2" ht="15.75" customHeight="1">
      <c r="A785" s="6"/>
      <c r="B785" s="6"/>
    </row>
    <row r="786" spans="1:2" ht="15.75" customHeight="1">
      <c r="A786" s="6"/>
      <c r="B786" s="6"/>
    </row>
    <row r="787" spans="1:2" ht="15.75" customHeight="1">
      <c r="A787" s="6"/>
      <c r="B787" s="6"/>
    </row>
    <row r="788" spans="1:2" ht="15.75" customHeight="1">
      <c r="A788" s="6"/>
      <c r="B788" s="6"/>
    </row>
    <row r="789" spans="1:2" ht="15.75" customHeight="1">
      <c r="A789" s="6"/>
      <c r="B789" s="6"/>
    </row>
    <row r="790" spans="1:2" ht="15.75" customHeight="1">
      <c r="A790" s="6"/>
      <c r="B790" s="6"/>
    </row>
    <row r="791" spans="1:2" ht="15.75" customHeight="1">
      <c r="A791" s="6"/>
      <c r="B791" s="6"/>
    </row>
    <row r="792" spans="1:2" ht="15.75" customHeight="1">
      <c r="A792" s="6"/>
      <c r="B792" s="6"/>
    </row>
    <row r="793" spans="1:2" ht="15.75" customHeight="1">
      <c r="A793" s="6"/>
      <c r="B793" s="6"/>
    </row>
    <row r="794" spans="1:2" ht="15.75" customHeight="1">
      <c r="A794" s="6"/>
      <c r="B794" s="6"/>
    </row>
    <row r="795" spans="1:2" ht="15.75" customHeight="1">
      <c r="A795" s="6"/>
      <c r="B795" s="6"/>
    </row>
    <row r="796" spans="1:2" ht="15.75" customHeight="1">
      <c r="A796" s="6"/>
      <c r="B796" s="6"/>
    </row>
    <row r="797" spans="1:2" ht="15.75" customHeight="1">
      <c r="A797" s="6"/>
      <c r="B797" s="6"/>
    </row>
    <row r="798" spans="1:2" ht="15.75" customHeight="1">
      <c r="A798" s="6"/>
      <c r="B798" s="6"/>
    </row>
    <row r="799" spans="1:2" ht="15.75" customHeight="1">
      <c r="A799" s="6"/>
      <c r="B799" s="6"/>
    </row>
    <row r="800" spans="1:2" ht="15.75" customHeight="1">
      <c r="A800" s="6"/>
      <c r="B800" s="6"/>
    </row>
    <row r="801" spans="1:2" ht="15.75" customHeight="1">
      <c r="A801" s="6"/>
      <c r="B801" s="6"/>
    </row>
    <row r="802" spans="1:2" ht="15.75" customHeight="1">
      <c r="A802" s="6"/>
      <c r="B802" s="6"/>
    </row>
    <row r="803" spans="1:2" ht="15.75" customHeight="1">
      <c r="A803" s="6"/>
      <c r="B803" s="6"/>
    </row>
    <row r="804" spans="1:2" ht="15.75" customHeight="1">
      <c r="A804" s="6"/>
      <c r="B804" s="6"/>
    </row>
    <row r="805" spans="1:2" ht="15.75" customHeight="1">
      <c r="A805" s="6"/>
      <c r="B805" s="6"/>
    </row>
    <row r="806" spans="1:2" ht="15.75" customHeight="1">
      <c r="A806" s="6"/>
      <c r="B806" s="6"/>
    </row>
    <row r="807" spans="1:2" ht="15.75" customHeight="1">
      <c r="A807" s="6"/>
      <c r="B807" s="6"/>
    </row>
    <row r="808" spans="1:2" ht="15.75" customHeight="1">
      <c r="A808" s="6"/>
      <c r="B808" s="6"/>
    </row>
    <row r="809" spans="1:2" ht="15.75" customHeight="1">
      <c r="A809" s="6"/>
      <c r="B809" s="6"/>
    </row>
    <row r="810" spans="1:2" ht="15.75" customHeight="1">
      <c r="A810" s="6"/>
      <c r="B810" s="6"/>
    </row>
    <row r="811" spans="1:2" ht="15.75" customHeight="1">
      <c r="A811" s="6"/>
      <c r="B811" s="6"/>
    </row>
    <row r="812" spans="1:2" ht="15.75" customHeight="1">
      <c r="A812" s="6"/>
      <c r="B812" s="6"/>
    </row>
    <row r="813" spans="1:2" ht="15.75" customHeight="1">
      <c r="A813" s="6"/>
      <c r="B813" s="6"/>
    </row>
    <row r="814" spans="1:2" ht="15.75" customHeight="1">
      <c r="A814" s="6"/>
      <c r="B814" s="6"/>
    </row>
    <row r="815" spans="1:2" ht="15.75" customHeight="1">
      <c r="A815" s="6"/>
      <c r="B815" s="6"/>
    </row>
    <row r="816" spans="1:2" ht="15.75" customHeight="1">
      <c r="A816" s="6"/>
      <c r="B816" s="6"/>
    </row>
    <row r="817" spans="1:2" ht="15.75" customHeight="1">
      <c r="A817" s="6"/>
      <c r="B817" s="6"/>
    </row>
    <row r="818" spans="1:2" ht="15.75" customHeight="1">
      <c r="A818" s="6"/>
      <c r="B818" s="6"/>
    </row>
    <row r="819" spans="1:2" ht="15.75" customHeight="1">
      <c r="A819" s="6"/>
      <c r="B819" s="6"/>
    </row>
    <row r="820" spans="1:2" ht="15.75" customHeight="1">
      <c r="A820" s="6"/>
      <c r="B820" s="6"/>
    </row>
    <row r="821" spans="1:2" ht="15.75" customHeight="1">
      <c r="A821" s="6"/>
      <c r="B821" s="6"/>
    </row>
    <row r="822" spans="1:2" ht="15.75" customHeight="1">
      <c r="A822" s="6"/>
      <c r="B822" s="6"/>
    </row>
    <row r="823" spans="1:2" ht="15.75" customHeight="1">
      <c r="A823" s="6"/>
      <c r="B823" s="6"/>
    </row>
    <row r="824" spans="1:2" ht="15.75" customHeight="1">
      <c r="A824" s="6"/>
      <c r="B824" s="6"/>
    </row>
    <row r="825" spans="1:2" ht="15.75" customHeight="1">
      <c r="A825" s="6"/>
      <c r="B825" s="6"/>
    </row>
    <row r="826" spans="1:2" ht="15.75" customHeight="1">
      <c r="A826" s="6"/>
      <c r="B826" s="6"/>
    </row>
    <row r="827" spans="1:2" ht="15.75" customHeight="1">
      <c r="A827" s="6"/>
      <c r="B827" s="6"/>
    </row>
    <row r="828" spans="1:2" ht="15.75" customHeight="1">
      <c r="A828" s="6"/>
      <c r="B828" s="6"/>
    </row>
    <row r="829" spans="1:2" ht="15.75" customHeight="1">
      <c r="A829" s="6"/>
      <c r="B829" s="6"/>
    </row>
    <row r="830" spans="1:2" ht="15.75" customHeight="1">
      <c r="A830" s="6"/>
      <c r="B830" s="6"/>
    </row>
    <row r="831" spans="1:2" ht="15.75" customHeight="1">
      <c r="A831" s="6"/>
      <c r="B831" s="6"/>
    </row>
    <row r="832" spans="1:2" ht="15.75" customHeight="1">
      <c r="A832" s="6"/>
      <c r="B832" s="6"/>
    </row>
    <row r="833" spans="1:2" ht="15.75" customHeight="1">
      <c r="A833" s="6"/>
      <c r="B833" s="6"/>
    </row>
    <row r="834" spans="1:2" ht="15.75" customHeight="1">
      <c r="A834" s="6"/>
      <c r="B834" s="6"/>
    </row>
    <row r="835" spans="1:2" ht="15.75" customHeight="1">
      <c r="A835" s="6"/>
      <c r="B835" s="6"/>
    </row>
    <row r="836" spans="1:2" ht="15.75" customHeight="1">
      <c r="A836" s="6"/>
      <c r="B836" s="6"/>
    </row>
    <row r="837" spans="1:2" ht="15.75" customHeight="1">
      <c r="A837" s="6"/>
      <c r="B837" s="6"/>
    </row>
    <row r="838" spans="1:2" ht="15.75" customHeight="1">
      <c r="A838" s="6"/>
      <c r="B838" s="6"/>
    </row>
    <row r="839" spans="1:2" ht="15.75" customHeight="1">
      <c r="A839" s="6"/>
      <c r="B839" s="6"/>
    </row>
    <row r="840" spans="1:2" ht="15.75" customHeight="1">
      <c r="A840" s="6"/>
      <c r="B840" s="6"/>
    </row>
    <row r="841" spans="1:2" ht="15.75" customHeight="1">
      <c r="A841" s="6"/>
      <c r="B841" s="6"/>
    </row>
    <row r="842" spans="1:2" ht="15.75" customHeight="1">
      <c r="A842" s="6"/>
      <c r="B842" s="6"/>
    </row>
    <row r="843" spans="1:2" ht="15.75" customHeight="1">
      <c r="A843" s="6"/>
      <c r="B843" s="6"/>
    </row>
    <row r="844" spans="1:2" ht="15.75" customHeight="1">
      <c r="A844" s="6"/>
      <c r="B844" s="6"/>
    </row>
    <row r="845" spans="1:2" ht="15.75" customHeight="1">
      <c r="A845" s="6"/>
      <c r="B845" s="6"/>
    </row>
    <row r="846" spans="1:2" ht="15.75" customHeight="1">
      <c r="A846" s="6"/>
      <c r="B846" s="6"/>
    </row>
    <row r="847" spans="1:2" ht="15.75" customHeight="1">
      <c r="A847" s="6"/>
      <c r="B847" s="6"/>
    </row>
    <row r="848" spans="1:2" ht="15.75" customHeight="1">
      <c r="A848" s="6"/>
      <c r="B848" s="6"/>
    </row>
    <row r="849" spans="1:2" ht="15.75" customHeight="1">
      <c r="A849" s="6"/>
      <c r="B849" s="6"/>
    </row>
    <row r="850" spans="1:2" ht="15.75" customHeight="1">
      <c r="A850" s="6"/>
      <c r="B850" s="6"/>
    </row>
    <row r="851" spans="1:2" ht="15.75" customHeight="1">
      <c r="A851" s="6"/>
      <c r="B851" s="6"/>
    </row>
    <row r="852" spans="1:2" ht="15.75" customHeight="1">
      <c r="A852" s="6"/>
      <c r="B852" s="6"/>
    </row>
    <row r="853" spans="1:2" ht="15.75" customHeight="1">
      <c r="A853" s="6"/>
      <c r="B853" s="6"/>
    </row>
    <row r="854" spans="1:2" ht="15.75" customHeight="1">
      <c r="A854" s="6"/>
      <c r="B854" s="6"/>
    </row>
    <row r="855" spans="1:2" ht="15.75" customHeight="1">
      <c r="A855" s="6"/>
      <c r="B855" s="6"/>
    </row>
    <row r="856" spans="1:2" ht="15.75" customHeight="1">
      <c r="A856" s="6"/>
      <c r="B856" s="6"/>
    </row>
    <row r="857" spans="1:2" ht="15.75" customHeight="1">
      <c r="A857" s="6"/>
      <c r="B857" s="6"/>
    </row>
    <row r="858" spans="1:2" ht="15.75" customHeight="1">
      <c r="A858" s="6"/>
      <c r="B858" s="6"/>
    </row>
    <row r="859" spans="1:2" ht="15.75" customHeight="1">
      <c r="A859" s="6"/>
      <c r="B859" s="6"/>
    </row>
    <row r="860" spans="1:2" ht="15.75" customHeight="1">
      <c r="A860" s="6"/>
      <c r="B860" s="6"/>
    </row>
    <row r="861" spans="1:2" ht="15.75" customHeight="1">
      <c r="A861" s="6"/>
      <c r="B861" s="6"/>
    </row>
    <row r="862" spans="1:2" ht="15.75" customHeight="1">
      <c r="A862" s="6"/>
      <c r="B862" s="6"/>
    </row>
    <row r="863" spans="1:2" ht="15.75" customHeight="1">
      <c r="A863" s="6"/>
      <c r="B863" s="6"/>
    </row>
    <row r="864" spans="1:2" ht="15.75" customHeight="1">
      <c r="A864" s="6"/>
      <c r="B864" s="6"/>
    </row>
    <row r="865" spans="1:2" ht="15.75" customHeight="1">
      <c r="A865" s="6"/>
      <c r="B865" s="6"/>
    </row>
    <row r="866" spans="1:2" ht="15.75" customHeight="1">
      <c r="A866" s="6"/>
      <c r="B866" s="6"/>
    </row>
    <row r="867" spans="1:2" ht="15.75" customHeight="1">
      <c r="A867" s="6"/>
      <c r="B867" s="6"/>
    </row>
    <row r="868" spans="1:2" ht="15.75" customHeight="1">
      <c r="A868" s="6"/>
      <c r="B868" s="6"/>
    </row>
    <row r="869" spans="1:2" ht="15.75" customHeight="1">
      <c r="A869" s="6"/>
      <c r="B869" s="6"/>
    </row>
    <row r="870" spans="1:2" ht="15.75" customHeight="1">
      <c r="A870" s="6"/>
      <c r="B870" s="6"/>
    </row>
    <row r="871" spans="1:2" ht="15.75" customHeight="1">
      <c r="A871" s="6"/>
      <c r="B871" s="6"/>
    </row>
    <row r="872" spans="1:2" ht="15.75" customHeight="1">
      <c r="A872" s="6"/>
      <c r="B872" s="6"/>
    </row>
    <row r="873" spans="1:2" ht="15.75" customHeight="1">
      <c r="A873" s="6"/>
      <c r="B873" s="6"/>
    </row>
    <row r="874" spans="1:2" ht="15.75" customHeight="1">
      <c r="A874" s="6"/>
      <c r="B874" s="6"/>
    </row>
    <row r="875" spans="1:2" ht="15.75" customHeight="1">
      <c r="A875" s="6"/>
      <c r="B875" s="6"/>
    </row>
    <row r="876" spans="1:2" ht="15.75" customHeight="1">
      <c r="A876" s="6"/>
      <c r="B876" s="6"/>
    </row>
    <row r="877" spans="1:2" ht="15.75" customHeight="1">
      <c r="A877" s="6"/>
      <c r="B877" s="6"/>
    </row>
    <row r="878" spans="1:2" ht="15.75" customHeight="1">
      <c r="A878" s="6"/>
      <c r="B878" s="6"/>
    </row>
    <row r="879" spans="1:2" ht="15.75" customHeight="1">
      <c r="A879" s="6"/>
      <c r="B879" s="6"/>
    </row>
    <row r="880" spans="1:2" ht="15.75" customHeight="1">
      <c r="A880" s="6"/>
      <c r="B880" s="6"/>
    </row>
    <row r="881" spans="1:2" ht="15.75" customHeight="1">
      <c r="A881" s="6"/>
      <c r="B881" s="6"/>
    </row>
    <row r="882" spans="1:2" ht="15.75" customHeight="1">
      <c r="A882" s="6"/>
      <c r="B882" s="6"/>
    </row>
    <row r="883" spans="1:2" ht="15.75" customHeight="1">
      <c r="A883" s="6"/>
      <c r="B883" s="6"/>
    </row>
    <row r="884" spans="1:2" ht="15.75" customHeight="1">
      <c r="A884" s="6"/>
      <c r="B884" s="6"/>
    </row>
    <row r="885" spans="1:2" ht="15.75" customHeight="1">
      <c r="A885" s="6"/>
      <c r="B885" s="6"/>
    </row>
    <row r="886" spans="1:2" ht="15.75" customHeight="1">
      <c r="A886" s="6"/>
      <c r="B886" s="6"/>
    </row>
    <row r="887" spans="1:2" ht="15.75" customHeight="1">
      <c r="A887" s="6"/>
      <c r="B887" s="6"/>
    </row>
    <row r="888" spans="1:2" ht="15.75" customHeight="1">
      <c r="A888" s="6"/>
      <c r="B888" s="6"/>
    </row>
    <row r="889" spans="1:2" ht="15.75" customHeight="1">
      <c r="A889" s="6"/>
      <c r="B889" s="6"/>
    </row>
    <row r="890" spans="1:2" ht="15.75" customHeight="1">
      <c r="A890" s="6"/>
      <c r="B890" s="6"/>
    </row>
    <row r="891" spans="1:2" ht="15.75" customHeight="1">
      <c r="A891" s="6"/>
      <c r="B891" s="6"/>
    </row>
    <row r="892" spans="1:2" ht="15.75" customHeight="1">
      <c r="A892" s="6"/>
      <c r="B892" s="6"/>
    </row>
    <row r="893" spans="1:2" ht="15.75" customHeight="1">
      <c r="A893" s="6"/>
      <c r="B893" s="6"/>
    </row>
    <row r="894" spans="1:2" ht="15.75" customHeight="1">
      <c r="A894" s="6"/>
      <c r="B894" s="6"/>
    </row>
    <row r="895" spans="1:2" ht="15.75" customHeight="1">
      <c r="A895" s="6"/>
      <c r="B895" s="6"/>
    </row>
    <row r="896" spans="1:2" ht="15.75" customHeight="1">
      <c r="A896" s="6"/>
      <c r="B896" s="6"/>
    </row>
    <row r="897" spans="1:2" ht="15.75" customHeight="1">
      <c r="A897" s="6"/>
      <c r="B897" s="6"/>
    </row>
    <row r="898" spans="1:2" ht="15.75" customHeight="1">
      <c r="A898" s="6"/>
      <c r="B898" s="6"/>
    </row>
    <row r="899" spans="1:2" ht="15.75" customHeight="1">
      <c r="A899" s="6"/>
      <c r="B899" s="6"/>
    </row>
    <row r="900" spans="1:2" ht="15.75" customHeight="1">
      <c r="A900" s="6"/>
      <c r="B900" s="6"/>
    </row>
    <row r="901" spans="1:2" ht="15.75" customHeight="1">
      <c r="A901" s="6"/>
      <c r="B901" s="6"/>
    </row>
    <row r="902" spans="1:2" ht="15.75" customHeight="1">
      <c r="A902" s="6"/>
      <c r="B902" s="6"/>
    </row>
    <row r="903" spans="1:2" ht="15.75" customHeight="1">
      <c r="A903" s="6"/>
      <c r="B903" s="6"/>
    </row>
    <row r="904" spans="1:2" ht="15.75" customHeight="1">
      <c r="A904" s="6"/>
      <c r="B904" s="6"/>
    </row>
    <row r="905" spans="1:2" ht="15.75" customHeight="1">
      <c r="A905" s="6"/>
      <c r="B905" s="6"/>
    </row>
    <row r="906" spans="1:2" ht="15.75" customHeight="1">
      <c r="A906" s="6"/>
      <c r="B906" s="6"/>
    </row>
    <row r="907" spans="1:2" ht="15.75" customHeight="1">
      <c r="A907" s="6"/>
      <c r="B907" s="6"/>
    </row>
    <row r="908" spans="1:2" ht="15.75" customHeight="1">
      <c r="A908" s="6"/>
      <c r="B908" s="6"/>
    </row>
    <row r="909" spans="1:2" ht="15.75" customHeight="1">
      <c r="A909" s="6"/>
      <c r="B909" s="6"/>
    </row>
    <row r="910" spans="1:2" ht="15.75" customHeight="1">
      <c r="A910" s="6"/>
      <c r="B910" s="6"/>
    </row>
    <row r="911" spans="1:2" ht="15.75" customHeight="1">
      <c r="A911" s="6"/>
      <c r="B911" s="6"/>
    </row>
    <row r="912" spans="1:2" ht="15.75" customHeight="1">
      <c r="A912" s="6"/>
      <c r="B912" s="6"/>
    </row>
    <row r="913" spans="1:2" ht="15.75" customHeight="1">
      <c r="A913" s="6"/>
      <c r="B913" s="6"/>
    </row>
    <row r="914" spans="1:2" ht="15.75" customHeight="1">
      <c r="A914" s="6"/>
      <c r="B914" s="6"/>
    </row>
    <row r="915" spans="1:2" ht="15.75" customHeight="1">
      <c r="A915" s="6"/>
      <c r="B915" s="6"/>
    </row>
    <row r="916" spans="1:2" ht="15.75" customHeight="1">
      <c r="A916" s="6"/>
      <c r="B916" s="6"/>
    </row>
    <row r="917" spans="1:2" ht="15.75" customHeight="1">
      <c r="A917" s="6"/>
      <c r="B917" s="6"/>
    </row>
    <row r="918" spans="1:2" ht="15.75" customHeight="1">
      <c r="A918" s="6"/>
      <c r="B918" s="6"/>
    </row>
    <row r="919" spans="1:2" ht="15.75" customHeight="1">
      <c r="A919" s="6"/>
      <c r="B919" s="6"/>
    </row>
    <row r="920" spans="1:2" ht="15.75" customHeight="1">
      <c r="A920" s="6"/>
      <c r="B920" s="6"/>
    </row>
    <row r="921" spans="1:2" ht="15.75" customHeight="1">
      <c r="A921" s="6"/>
      <c r="B921" s="6"/>
    </row>
    <row r="922" spans="1:2" ht="15.75" customHeight="1">
      <c r="A922" s="6"/>
      <c r="B922" s="6"/>
    </row>
    <row r="923" spans="1:2" ht="15.75" customHeight="1">
      <c r="A923" s="6"/>
      <c r="B923" s="6"/>
    </row>
    <row r="924" spans="1:2" ht="15.75" customHeight="1">
      <c r="A924" s="6"/>
      <c r="B924" s="6"/>
    </row>
    <row r="925" spans="1:2" ht="15.75" customHeight="1">
      <c r="A925" s="6"/>
      <c r="B925" s="6"/>
    </row>
    <row r="926" spans="1:2" ht="15.75" customHeight="1">
      <c r="A926" s="6"/>
      <c r="B926" s="6"/>
    </row>
    <row r="927" spans="1:2" ht="15.75" customHeight="1">
      <c r="A927" s="6"/>
      <c r="B927" s="6"/>
    </row>
    <row r="928" spans="1:2" ht="15.75" customHeight="1">
      <c r="A928" s="6"/>
      <c r="B928" s="6"/>
    </row>
    <row r="929" spans="1:2" ht="15.75" customHeight="1">
      <c r="A929" s="6"/>
      <c r="B929" s="6"/>
    </row>
    <row r="930" spans="1:2" ht="15.75" customHeight="1">
      <c r="A930" s="6"/>
      <c r="B930" s="6"/>
    </row>
    <row r="931" spans="1:2" ht="15.75" customHeight="1">
      <c r="A931" s="6"/>
      <c r="B931" s="6"/>
    </row>
    <row r="932" spans="1:2" ht="15.75" customHeight="1">
      <c r="A932" s="6"/>
      <c r="B932" s="6"/>
    </row>
    <row r="933" spans="1:2" ht="15.75" customHeight="1">
      <c r="A933" s="6"/>
      <c r="B933" s="6"/>
    </row>
    <row r="934" spans="1:2" ht="15.75" customHeight="1">
      <c r="A934" s="6"/>
      <c r="B934" s="6"/>
    </row>
    <row r="935" spans="1:2" ht="15.75" customHeight="1">
      <c r="A935" s="6"/>
      <c r="B935" s="6"/>
    </row>
    <row r="936" spans="1:2" ht="15.75" customHeight="1">
      <c r="A936" s="6"/>
      <c r="B936" s="6"/>
    </row>
    <row r="937" spans="1:2" ht="15.75" customHeight="1">
      <c r="A937" s="6"/>
      <c r="B937" s="6"/>
    </row>
    <row r="938" spans="1:2" ht="15.75" customHeight="1">
      <c r="A938" s="6"/>
      <c r="B938" s="6"/>
    </row>
    <row r="939" spans="1:2" ht="15.75" customHeight="1">
      <c r="A939" s="6"/>
      <c r="B939" s="6"/>
    </row>
    <row r="940" spans="1:2" ht="15.75" customHeight="1">
      <c r="A940" s="6"/>
      <c r="B940" s="6"/>
    </row>
    <row r="941" spans="1:2" ht="15.75" customHeight="1">
      <c r="A941" s="6"/>
      <c r="B941" s="6"/>
    </row>
    <row r="942" spans="1:2" ht="15.75" customHeight="1">
      <c r="A942" s="6"/>
      <c r="B942" s="6"/>
    </row>
    <row r="943" spans="1:2" ht="15.75" customHeight="1">
      <c r="A943" s="6"/>
      <c r="B943" s="6"/>
    </row>
    <row r="944" spans="1:2" ht="15.75" customHeight="1">
      <c r="A944" s="6"/>
      <c r="B944" s="6"/>
    </row>
    <row r="945" spans="1:2" ht="15.75" customHeight="1">
      <c r="A945" s="6"/>
      <c r="B945" s="6"/>
    </row>
    <row r="946" spans="1:2" ht="15.75" customHeight="1">
      <c r="A946" s="6"/>
      <c r="B946" s="6"/>
    </row>
    <row r="947" spans="1:2" ht="15.75" customHeight="1">
      <c r="A947" s="6"/>
      <c r="B947" s="6"/>
    </row>
    <row r="948" spans="1:2" ht="15.75" customHeight="1">
      <c r="A948" s="6"/>
      <c r="B948" s="6"/>
    </row>
    <row r="949" spans="1:2" ht="15.75" customHeight="1">
      <c r="A949" s="6"/>
      <c r="B949" s="6"/>
    </row>
    <row r="950" spans="1:2" ht="15.75" customHeight="1">
      <c r="A950" s="6"/>
      <c r="B950" s="6"/>
    </row>
    <row r="951" spans="1:2" ht="15.75" customHeight="1">
      <c r="A951" s="6"/>
      <c r="B951" s="6"/>
    </row>
    <row r="952" spans="1:2" ht="15.75" customHeight="1">
      <c r="A952" s="6"/>
      <c r="B952" s="6"/>
    </row>
    <row r="953" spans="1:2" ht="15.75" customHeight="1">
      <c r="A953" s="6"/>
      <c r="B953" s="6"/>
    </row>
    <row r="954" spans="1:2" ht="15.75" customHeight="1">
      <c r="A954" s="6"/>
      <c r="B954" s="6"/>
    </row>
    <row r="955" spans="1:2" ht="15.75" customHeight="1">
      <c r="A955" s="6"/>
      <c r="B955" s="6"/>
    </row>
    <row r="956" spans="1:2" ht="15.75" customHeight="1">
      <c r="A956" s="6"/>
      <c r="B956" s="6"/>
    </row>
    <row r="957" spans="1:2" ht="15.75" customHeight="1">
      <c r="A957" s="6"/>
      <c r="B957" s="6"/>
    </row>
    <row r="958" spans="1:2" ht="15.75" customHeight="1">
      <c r="A958" s="6"/>
      <c r="B958" s="6"/>
    </row>
    <row r="959" spans="1:2" ht="15.75" customHeight="1">
      <c r="A959" s="6"/>
      <c r="B959" s="6"/>
    </row>
    <row r="960" spans="1:2" ht="15.75" customHeight="1">
      <c r="A960" s="6"/>
      <c r="B960" s="6"/>
    </row>
    <row r="961" spans="1:2" ht="15.75" customHeight="1">
      <c r="A961" s="6"/>
      <c r="B961" s="6"/>
    </row>
    <row r="962" spans="1:2" ht="15.75" customHeight="1">
      <c r="A962" s="6"/>
      <c r="B962" s="6"/>
    </row>
    <row r="963" spans="1:2" ht="15.75" customHeight="1">
      <c r="A963" s="6"/>
      <c r="B963" s="6"/>
    </row>
    <row r="964" spans="1:2" ht="15.75" customHeight="1">
      <c r="A964" s="6"/>
      <c r="B964" s="6"/>
    </row>
    <row r="965" spans="1:2" ht="15.75" customHeight="1">
      <c r="A965" s="6"/>
      <c r="B965" s="6"/>
    </row>
    <row r="966" spans="1:2" ht="15.75" customHeight="1">
      <c r="A966" s="6"/>
      <c r="B966" s="6"/>
    </row>
    <row r="967" spans="1:2" ht="15.75" customHeight="1">
      <c r="A967" s="6"/>
      <c r="B967" s="6"/>
    </row>
    <row r="968" spans="1:2" ht="15.75" customHeight="1">
      <c r="A968" s="6"/>
      <c r="B968" s="6"/>
    </row>
    <row r="969" spans="1:2" ht="15.75" customHeight="1">
      <c r="A969" s="6"/>
      <c r="B969" s="6"/>
    </row>
    <row r="970" spans="1:2" ht="15.75" customHeight="1">
      <c r="A970" s="6"/>
      <c r="B970" s="6"/>
    </row>
    <row r="971" spans="1:2" ht="15.75" customHeight="1">
      <c r="A971" s="6"/>
      <c r="B971" s="6"/>
    </row>
    <row r="972" spans="1:2" ht="15.75" customHeight="1">
      <c r="A972" s="6"/>
      <c r="B972" s="6"/>
    </row>
    <row r="973" spans="1:2" ht="15.75" customHeight="1">
      <c r="A973" s="6"/>
      <c r="B973" s="6"/>
    </row>
    <row r="974" spans="1:2" ht="15.75" customHeight="1">
      <c r="A974" s="6"/>
      <c r="B974" s="6"/>
    </row>
    <row r="975" spans="1:2" ht="15.75" customHeight="1">
      <c r="A975" s="6"/>
      <c r="B975" s="6"/>
    </row>
    <row r="976" spans="1:2" ht="15.75" customHeight="1">
      <c r="A976" s="6"/>
      <c r="B976" s="6"/>
    </row>
    <row r="977" spans="1:2" ht="15.75" customHeight="1">
      <c r="A977" s="6"/>
      <c r="B977" s="6"/>
    </row>
    <row r="978" spans="1:2" ht="15.75" customHeight="1">
      <c r="A978" s="6"/>
      <c r="B978" s="6"/>
    </row>
    <row r="979" spans="1:2" ht="15.75" customHeight="1">
      <c r="A979" s="6"/>
      <c r="B979" s="6"/>
    </row>
    <row r="980" spans="1:2" ht="15.75" customHeight="1">
      <c r="A980" s="6"/>
      <c r="B980" s="6"/>
    </row>
    <row r="981" spans="1:2" ht="15.75" customHeight="1">
      <c r="A981" s="6"/>
      <c r="B981" s="6"/>
    </row>
    <row r="982" spans="1:2" ht="15.75" customHeight="1">
      <c r="A982" s="6"/>
      <c r="B982" s="6"/>
    </row>
    <row r="983" spans="1:2" ht="15.75" customHeight="1">
      <c r="A983" s="6"/>
      <c r="B983" s="6"/>
    </row>
    <row r="984" spans="1:2" ht="15.75" customHeight="1">
      <c r="A984" s="6"/>
      <c r="B984" s="6"/>
    </row>
    <row r="985" spans="1:2" ht="15.75" customHeight="1">
      <c r="A985" s="6"/>
      <c r="B985" s="6"/>
    </row>
    <row r="986" spans="1:2" ht="15.75" customHeight="1">
      <c r="A986" s="6"/>
      <c r="B986" s="6"/>
    </row>
    <row r="987" spans="1:2" ht="15.75" customHeight="1">
      <c r="A987" s="6"/>
      <c r="B987" s="6"/>
    </row>
    <row r="988" spans="1:2" ht="15.75" customHeight="1">
      <c r="A988" s="6"/>
      <c r="B988" s="6"/>
    </row>
    <row r="989" spans="1:2" ht="15.75" customHeight="1">
      <c r="A989" s="6"/>
      <c r="B989" s="6"/>
    </row>
    <row r="990" spans="1:2" ht="15.75" customHeight="1">
      <c r="A990" s="6"/>
      <c r="B990" s="6"/>
    </row>
    <row r="991" spans="1:2" ht="15.75" customHeight="1">
      <c r="A991" s="6"/>
      <c r="B991" s="6"/>
    </row>
    <row r="992" spans="1:2" ht="15.75" customHeight="1">
      <c r="A992" s="6"/>
      <c r="B992" s="6"/>
    </row>
    <row r="993" spans="1:2" ht="15.75" customHeight="1">
      <c r="A993" s="6"/>
      <c r="B993" s="6"/>
    </row>
    <row r="994" spans="1:2" ht="15.75" customHeight="1">
      <c r="A994" s="6"/>
      <c r="B994" s="6"/>
    </row>
    <row r="995" spans="1:2" ht="15.75" customHeight="1">
      <c r="A995" s="6"/>
      <c r="B995" s="6"/>
    </row>
    <row r="996" spans="1:2" ht="15.75" customHeight="1">
      <c r="A996" s="6"/>
      <c r="B996" s="6"/>
    </row>
    <row r="997" spans="1:2" ht="15.75" customHeight="1">
      <c r="A997" s="6"/>
      <c r="B997" s="6"/>
    </row>
    <row r="998" spans="1:2" ht="15.75" customHeight="1">
      <c r="A998" s="6"/>
      <c r="B998" s="6"/>
    </row>
    <row r="999" spans="1:2" ht="15.75" customHeight="1">
      <c r="A999" s="6"/>
      <c r="B999" s="6"/>
    </row>
    <row r="1000" spans="1:2" ht="15.75" customHeight="1">
      <c r="A1000" s="6"/>
      <c r="B1000" s="6"/>
    </row>
    <row r="1001" spans="1:2" ht="15.75" customHeight="1">
      <c r="A1001" s="6"/>
      <c r="B1001" s="6"/>
    </row>
    <row r="1002" spans="1:2" ht="15.75" customHeight="1">
      <c r="A1002" s="6"/>
      <c r="B1002" s="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1st Semester</vt:lpstr>
      <vt:lpstr>2nd Semester</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James Reyes</dc:creator>
  <cp:lastModifiedBy>Mark James Reyes</cp:lastModifiedBy>
  <cp:lastPrinted>2022-07-14T04:24:31Z</cp:lastPrinted>
  <dcterms:created xsi:type="dcterms:W3CDTF">2021-09-14T03:03:00Z</dcterms:created>
  <dcterms:modified xsi:type="dcterms:W3CDTF">2022-07-14T04:27:14Z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9E8C3DD6353844C5B019785A1814F5BD</vt:lpwstr>
  </property>
  <property fmtid="{D5CDD505-2E9C-101B-9397-08002B2CF9AE}" pid="3" name="KSOProductBuildVer">
    <vt:lpwstr>1033-11.2.0.11191</vt:lpwstr>
  </property>
</Properties>
</file>