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JINGJING\"/>
    </mc:Choice>
  </mc:AlternateContent>
  <bookViews>
    <workbookView xWindow="0" yWindow="0" windowWidth="10665" windowHeight="5040"/>
  </bookViews>
  <sheets>
    <sheet name="APP Non CSE 2023" sheetId="3" r:id="rId1"/>
    <sheet name="Codes" sheetId="4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0">'APP Non CSE 2023'!$B$1:$N$414</definedName>
    <definedName name="_xlnm.Print_Titles" localSheetId="0">'APP Non CSE 2023'!$4:$5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2" i="3" l="1"/>
  <c r="K401" i="3"/>
  <c r="K400" i="3"/>
  <c r="K399" i="3"/>
  <c r="K398" i="3"/>
  <c r="K397" i="3"/>
  <c r="K396" i="3"/>
  <c r="K395" i="3"/>
  <c r="K394" i="3"/>
  <c r="K393" i="3"/>
  <c r="K392" i="3"/>
  <c r="K391" i="3"/>
  <c r="K390" i="3"/>
  <c r="K389" i="3"/>
  <c r="K388" i="3"/>
  <c r="K387" i="3"/>
  <c r="K386" i="3"/>
  <c r="K385" i="3"/>
  <c r="K384" i="3"/>
  <c r="K383" i="3"/>
  <c r="K382" i="3"/>
  <c r="K381" i="3"/>
  <c r="K380" i="3"/>
  <c r="K379" i="3"/>
  <c r="K378" i="3"/>
  <c r="K377" i="3"/>
  <c r="K376" i="3"/>
  <c r="K375" i="3"/>
  <c r="K374" i="3"/>
  <c r="K373" i="3"/>
  <c r="K372" i="3"/>
  <c r="K371" i="3"/>
  <c r="K370" i="3"/>
  <c r="K369" i="3"/>
  <c r="K368" i="3"/>
  <c r="K367" i="3"/>
  <c r="K366" i="3"/>
  <c r="K365" i="3"/>
  <c r="K364" i="3"/>
  <c r="K363" i="3"/>
  <c r="K362" i="3"/>
  <c r="K361" i="3"/>
  <c r="K360" i="3"/>
  <c r="K359" i="3"/>
  <c r="K358" i="3"/>
  <c r="K357" i="3"/>
  <c r="K356" i="3"/>
  <c r="K355" i="3"/>
  <c r="K354" i="3"/>
  <c r="K353" i="3"/>
  <c r="K352" i="3"/>
  <c r="K351" i="3"/>
  <c r="K350" i="3"/>
  <c r="K349" i="3"/>
  <c r="K348" i="3"/>
  <c r="K347" i="3"/>
  <c r="K346" i="3"/>
  <c r="K345" i="3"/>
  <c r="K344" i="3"/>
  <c r="K343" i="3"/>
  <c r="K342" i="3"/>
  <c r="K341" i="3"/>
  <c r="K340" i="3"/>
  <c r="K339" i="3"/>
  <c r="K338" i="3"/>
  <c r="K337" i="3"/>
  <c r="K336" i="3"/>
  <c r="K335" i="3"/>
  <c r="K334" i="3"/>
  <c r="K333" i="3"/>
  <c r="K332" i="3"/>
  <c r="K331" i="3"/>
  <c r="K330" i="3"/>
  <c r="K329" i="3"/>
  <c r="K328" i="3"/>
  <c r="K327" i="3"/>
  <c r="K326" i="3"/>
  <c r="K325" i="3"/>
  <c r="K324" i="3"/>
  <c r="K323" i="3"/>
  <c r="K322" i="3"/>
  <c r="K321" i="3"/>
  <c r="K320" i="3"/>
  <c r="K319" i="3"/>
  <c r="K318" i="3"/>
  <c r="K317" i="3"/>
  <c r="K316" i="3"/>
  <c r="K315" i="3"/>
  <c r="K314" i="3"/>
  <c r="K313" i="3"/>
  <c r="K312" i="3"/>
  <c r="K311" i="3"/>
  <c r="K310" i="3"/>
  <c r="K309" i="3"/>
  <c r="K308" i="3"/>
  <c r="K307" i="3"/>
  <c r="K306" i="3"/>
  <c r="K305" i="3"/>
  <c r="K304" i="3"/>
  <c r="K303" i="3"/>
  <c r="K302" i="3"/>
  <c r="K301" i="3"/>
  <c r="K300" i="3"/>
  <c r="K299" i="3"/>
  <c r="K298" i="3"/>
  <c r="K297" i="3"/>
  <c r="K296" i="3"/>
  <c r="K295" i="3"/>
  <c r="K294" i="3"/>
  <c r="K293" i="3"/>
  <c r="K292" i="3"/>
  <c r="K291" i="3"/>
  <c r="K290" i="3"/>
  <c r="K289" i="3"/>
  <c r="K288" i="3"/>
  <c r="K287" i="3"/>
  <c r="K286" i="3"/>
  <c r="K285" i="3"/>
  <c r="K284" i="3"/>
  <c r="K283" i="3"/>
  <c r="K282" i="3"/>
  <c r="K281" i="3"/>
  <c r="K280" i="3"/>
  <c r="K279" i="3"/>
  <c r="K278" i="3"/>
  <c r="K277" i="3"/>
  <c r="K276" i="3"/>
  <c r="K275" i="3"/>
  <c r="K274" i="3"/>
  <c r="K273" i="3"/>
  <c r="K272" i="3"/>
  <c r="K271" i="3"/>
  <c r="K270" i="3"/>
  <c r="K269" i="3"/>
  <c r="K268" i="3"/>
  <c r="K267" i="3"/>
  <c r="K266" i="3"/>
  <c r="K265" i="3"/>
  <c r="K264" i="3"/>
  <c r="K263" i="3"/>
  <c r="K262" i="3"/>
  <c r="K261" i="3"/>
  <c r="K260" i="3"/>
  <c r="K259" i="3"/>
  <c r="K258" i="3"/>
  <c r="K257" i="3"/>
  <c r="K256" i="3"/>
  <c r="K255" i="3"/>
  <c r="K254" i="3"/>
  <c r="K253" i="3"/>
  <c r="K252" i="3"/>
  <c r="K251" i="3"/>
  <c r="K250" i="3"/>
  <c r="K249" i="3"/>
  <c r="K248" i="3"/>
  <c r="K247" i="3"/>
  <c r="K246" i="3"/>
  <c r="K245" i="3"/>
  <c r="K244" i="3"/>
  <c r="K243" i="3"/>
  <c r="K242" i="3"/>
  <c r="K241" i="3"/>
  <c r="K240" i="3"/>
  <c r="K239" i="3"/>
  <c r="K238" i="3"/>
  <c r="K237" i="3"/>
  <c r="K236" i="3"/>
  <c r="K235" i="3"/>
  <c r="K234" i="3"/>
  <c r="K233" i="3"/>
  <c r="K232" i="3"/>
  <c r="K231" i="3"/>
  <c r="K230" i="3"/>
  <c r="K229" i="3"/>
  <c r="K228" i="3"/>
  <c r="K227" i="3"/>
  <c r="K226" i="3"/>
  <c r="K225" i="3"/>
  <c r="K224" i="3"/>
  <c r="K223" i="3"/>
  <c r="K222" i="3"/>
  <c r="K221" i="3"/>
  <c r="K220" i="3"/>
  <c r="K219" i="3"/>
  <c r="K218" i="3"/>
  <c r="K217" i="3"/>
  <c r="K216" i="3"/>
  <c r="K215" i="3"/>
  <c r="K214" i="3"/>
  <c r="K213" i="3"/>
  <c r="K212" i="3"/>
  <c r="K211" i="3"/>
  <c r="K210" i="3"/>
  <c r="K209" i="3"/>
  <c r="K208" i="3"/>
  <c r="K207" i="3"/>
  <c r="K206" i="3"/>
  <c r="K20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403" i="3" s="1"/>
  <c r="K8" i="3"/>
  <c r="K7" i="3"/>
  <c r="L403" i="3"/>
  <c r="B96" i="3" l="1"/>
  <c r="B97" i="3"/>
  <c r="B95" i="3"/>
  <c r="B94" i="3"/>
  <c r="B381" i="3"/>
  <c r="B82" i="3"/>
  <c r="B92" i="3"/>
  <c r="B91" i="3"/>
  <c r="B90" i="3"/>
  <c r="B89" i="3"/>
  <c r="B102" i="3"/>
  <c r="B398" i="3"/>
  <c r="B101" i="3"/>
  <c r="B100" i="3"/>
  <c r="B99" i="3"/>
  <c r="B88" i="3"/>
  <c r="B87" i="3"/>
  <c r="B83" i="3"/>
  <c r="B69" i="3"/>
  <c r="B382" i="3"/>
  <c r="B401" i="3"/>
  <c r="B400" i="3"/>
  <c r="B399" i="3"/>
  <c r="B260" i="3" l="1"/>
  <c r="B255" i="3"/>
  <c r="B254" i="3"/>
  <c r="B253" i="3"/>
  <c r="B252" i="3"/>
  <c r="B251" i="3"/>
  <c r="B241" i="3"/>
  <c r="B240" i="3"/>
  <c r="B239" i="3"/>
  <c r="B232" i="3"/>
  <c r="B231" i="3"/>
  <c r="B230" i="3"/>
  <c r="B226" i="3"/>
  <c r="B225" i="3"/>
  <c r="B224" i="3"/>
  <c r="B227" i="3"/>
  <c r="B223" i="3"/>
  <c r="B222" i="3"/>
  <c r="B221" i="3"/>
  <c r="B213" i="3"/>
  <c r="B208" i="3"/>
  <c r="B229" i="3"/>
  <c r="B228" i="3"/>
  <c r="B218" i="3"/>
  <c r="B368" i="3"/>
  <c r="B367" i="3"/>
  <c r="B366" i="3"/>
  <c r="B365" i="3"/>
  <c r="B364" i="3"/>
  <c r="B363" i="3"/>
  <c r="B352" i="3"/>
  <c r="B351" i="3"/>
  <c r="B350" i="3"/>
  <c r="B349" i="3"/>
  <c r="B304" i="3"/>
  <c r="B303" i="3"/>
  <c r="B302" i="3"/>
  <c r="B312" i="3"/>
  <c r="B311" i="3"/>
  <c r="B310" i="3"/>
  <c r="B305" i="3"/>
  <c r="B300" i="3"/>
  <c r="B299" i="3"/>
  <c r="B86" i="3" l="1"/>
  <c r="B61" i="3"/>
  <c r="B60" i="3"/>
  <c r="B59" i="3"/>
  <c r="B57" i="3"/>
  <c r="B49" i="3"/>
  <c r="B47" i="3"/>
  <c r="B397" i="3"/>
  <c r="B396" i="3"/>
  <c r="B395" i="3"/>
  <c r="B394" i="3"/>
  <c r="B274" i="3"/>
  <c r="B273" i="3"/>
  <c r="B272" i="3"/>
  <c r="B313" i="3" l="1"/>
  <c r="F6" i="3" l="1"/>
  <c r="G6" i="3"/>
  <c r="L103" i="3" l="1"/>
  <c r="B199" i="3" l="1"/>
  <c r="M403" i="3" l="1"/>
  <c r="B362" i="3" l="1"/>
  <c r="B361" i="3"/>
  <c r="B360" i="3"/>
  <c r="B359" i="3"/>
  <c r="B358" i="3"/>
  <c r="B357" i="3"/>
  <c r="B356" i="3"/>
  <c r="B355" i="3"/>
  <c r="B354" i="3"/>
  <c r="B353" i="3"/>
  <c r="B348" i="3"/>
  <c r="B347" i="3"/>
  <c r="B346" i="3"/>
  <c r="B345" i="3"/>
  <c r="B344" i="3"/>
  <c r="B343" i="3"/>
  <c r="B342" i="3"/>
  <c r="B341" i="3"/>
  <c r="B340" i="3"/>
  <c r="B339" i="3"/>
  <c r="B377" i="3"/>
  <c r="B98" i="3"/>
  <c r="B93" i="3"/>
  <c r="B402" i="3" l="1"/>
  <c r="B309" i="3"/>
  <c r="B308" i="3"/>
  <c r="B307" i="3"/>
  <c r="B306" i="3"/>
  <c r="B301" i="3"/>
  <c r="B298" i="3"/>
  <c r="B297" i="3"/>
  <c r="B296" i="3"/>
  <c r="B295" i="3"/>
  <c r="B294" i="3"/>
  <c r="B293" i="3"/>
  <c r="B292" i="3"/>
  <c r="B291" i="3"/>
  <c r="B290" i="3"/>
  <c r="B289" i="3"/>
  <c r="B85" i="3"/>
  <c r="B84" i="3"/>
  <c r="B81" i="3"/>
  <c r="B80" i="3"/>
  <c r="B79" i="3"/>
  <c r="B78" i="3"/>
  <c r="B77" i="3"/>
  <c r="B76" i="3"/>
  <c r="B219" i="3"/>
  <c r="B217" i="3"/>
  <c r="B216" i="3"/>
  <c r="B215" i="3"/>
  <c r="B214" i="3"/>
  <c r="B212" i="3"/>
  <c r="B211" i="3"/>
  <c r="B210" i="3"/>
  <c r="B209" i="3"/>
  <c r="B207" i="3"/>
  <c r="B75" i="3"/>
  <c r="B74" i="3"/>
  <c r="B383" i="3"/>
  <c r="B380" i="3"/>
  <c r="B206" i="3"/>
  <c r="B205" i="3"/>
  <c r="B204" i="3"/>
  <c r="B203" i="3"/>
  <c r="B202" i="3"/>
  <c r="B201" i="3"/>
  <c r="B200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68" i="3"/>
  <c r="B67" i="3"/>
  <c r="B66" i="3"/>
  <c r="B393" i="3"/>
  <c r="B65" i="3"/>
  <c r="B64" i="3"/>
  <c r="B63" i="3"/>
  <c r="B62" i="3"/>
  <c r="B58" i="3"/>
  <c r="B56" i="3"/>
  <c r="B55" i="3"/>
  <c r="B54" i="3"/>
  <c r="B53" i="3"/>
  <c r="B52" i="3"/>
  <c r="B51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50" i="3"/>
  <c r="B48" i="3"/>
  <c r="B46" i="3"/>
  <c r="B45" i="3"/>
  <c r="B44" i="3"/>
  <c r="B43" i="3"/>
  <c r="B390" i="3" l="1"/>
  <c r="B389" i="3"/>
  <c r="B388" i="3"/>
  <c r="B317" i="3"/>
  <c r="B316" i="3"/>
  <c r="B315" i="3"/>
  <c r="B314" i="3"/>
  <c r="B288" i="3"/>
  <c r="B287" i="3"/>
  <c r="B286" i="3"/>
  <c r="B285" i="3"/>
  <c r="B284" i="3"/>
  <c r="B283" i="3"/>
  <c r="B282" i="3"/>
  <c r="B281" i="3"/>
  <c r="B280" i="3"/>
  <c r="B279" i="3"/>
  <c r="B271" i="3"/>
  <c r="B270" i="3"/>
  <c r="B269" i="3"/>
  <c r="B268" i="3"/>
  <c r="B267" i="3"/>
  <c r="B266" i="3"/>
  <c r="B265" i="3"/>
  <c r="B264" i="3"/>
  <c r="B263" i="3"/>
  <c r="B262" i="3"/>
  <c r="B261" i="3"/>
  <c r="B259" i="3"/>
  <c r="B258" i="3"/>
  <c r="B257" i="3"/>
  <c r="B256" i="3"/>
  <c r="B250" i="3"/>
  <c r="B249" i="3"/>
  <c r="B248" i="3"/>
  <c r="B247" i="3"/>
  <c r="B246" i="3"/>
  <c r="B245" i="3"/>
  <c r="B244" i="3"/>
  <c r="B243" i="3"/>
  <c r="B242" i="3"/>
  <c r="B238" i="3"/>
  <c r="B237" i="3"/>
  <c r="B236" i="3"/>
  <c r="B235" i="3"/>
  <c r="B234" i="3"/>
  <c r="B233" i="3"/>
  <c r="B220" i="3"/>
  <c r="B157" i="3"/>
  <c r="B156" i="3"/>
  <c r="B155" i="3"/>
  <c r="B154" i="3"/>
  <c r="B153" i="3"/>
  <c r="B152" i="3"/>
  <c r="B151" i="3"/>
  <c r="B150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K6" i="3"/>
</calcChain>
</file>

<file path=xl/sharedStrings.xml><?xml version="1.0" encoding="utf-8"?>
<sst xmlns="http://schemas.openxmlformats.org/spreadsheetml/2006/main" count="2265" uniqueCount="528">
  <si>
    <t>Prepared by:</t>
  </si>
  <si>
    <t>Approved by:</t>
  </si>
  <si>
    <t>Motor Vehicle</t>
  </si>
  <si>
    <t>Furniture and Fixture</t>
  </si>
  <si>
    <t>Office Equipment</t>
  </si>
  <si>
    <t>MA. SOCORRO L. DOMINGO</t>
  </si>
  <si>
    <t xml:space="preserve">Department of Social and Welfare and Development Field Office 02 </t>
  </si>
  <si>
    <t>Department of Budget and Management Procurement Monitoring Report as of month/day/2006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</si>
  <si>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</si>
  <si>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</si>
  <si>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</si>
  <si>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</si>
  <si>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</si>
  <si>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</si>
  <si>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</si>
  <si>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</si>
  <si>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</si>
  <si>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</si>
  <si>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Advertisement/Posting of IB/REI</t>
  </si>
  <si>
    <t>Submission/Opening of Bids</t>
  </si>
  <si>
    <t>Notice of Award</t>
  </si>
  <si>
    <t>Contract Signing</t>
  </si>
  <si>
    <t>Total</t>
  </si>
  <si>
    <t>MOOE</t>
  </si>
  <si>
    <t>CO</t>
  </si>
  <si>
    <t>Pre-Proc Conference</t>
  </si>
  <si>
    <t>Ads/Post of IAEB</t>
  </si>
  <si>
    <t>Pre-bid Conf</t>
  </si>
  <si>
    <t>Eligibility Check</t>
  </si>
  <si>
    <t>Sub/Open of Bids</t>
  </si>
  <si>
    <t>Bid Evaluation</t>
  </si>
  <si>
    <t>Post Qual</t>
  </si>
  <si>
    <t>Contract Award</t>
  </si>
  <si>
    <t>Notice to Proceed</t>
  </si>
  <si>
    <t>Delivery/ Accept</t>
  </si>
  <si>
    <t>Payment Process</t>
  </si>
  <si>
    <t>Pre-Proc Conf</t>
  </si>
  <si>
    <t>1000001000010000/320104100001000/350100100002000/20000010000200/310100100001000/310100100002000/320101100001000/320102100001000</t>
  </si>
  <si>
    <t>All Sections</t>
  </si>
  <si>
    <t>NP-53.5 Agency-to-Agency</t>
  </si>
  <si>
    <t>Quarterly</t>
  </si>
  <si>
    <t>GoP</t>
  </si>
  <si>
    <t>Shopping</t>
  </si>
  <si>
    <t>Monthly</t>
  </si>
  <si>
    <t>CVRRCY</t>
  </si>
  <si>
    <t>RSCC</t>
  </si>
  <si>
    <t>PSP</t>
  </si>
  <si>
    <t>NP-53.9 - Small Value Procurement</t>
  </si>
  <si>
    <t>Competitive Bidding</t>
  </si>
  <si>
    <t>RHWG</t>
  </si>
  <si>
    <t>100000100001000</t>
  </si>
  <si>
    <t>GSS</t>
  </si>
  <si>
    <t>SFP</t>
  </si>
  <si>
    <t>RRPTP</t>
  </si>
  <si>
    <t>Head-BAC Secretariat</t>
  </si>
  <si>
    <t>DRMD</t>
  </si>
  <si>
    <t>HRMDD</t>
  </si>
  <si>
    <t>ORD</t>
  </si>
  <si>
    <t>SLP</t>
  </si>
  <si>
    <t>PDPS</t>
  </si>
  <si>
    <t>SWIDS</t>
  </si>
  <si>
    <t>PSD</t>
  </si>
  <si>
    <t>1000001000010000</t>
  </si>
  <si>
    <t>NHTS</t>
  </si>
  <si>
    <t>DSWD Anniversary</t>
  </si>
  <si>
    <t>GRAND TOTAL</t>
  </si>
  <si>
    <t>Certified Funds Available/Certified Appropriate Funds Available</t>
  </si>
  <si>
    <t>CIS</t>
  </si>
  <si>
    <t>PWD Sector</t>
  </si>
  <si>
    <t>SWAD Batanes</t>
  </si>
  <si>
    <t>SWAD Isabela</t>
  </si>
  <si>
    <t>SWAD N. Vizcaya</t>
  </si>
  <si>
    <t>UCT</t>
  </si>
  <si>
    <t>Procurement of Electrical equipment and components and supplies</t>
  </si>
  <si>
    <t>Procurement Section</t>
  </si>
  <si>
    <t>Procurement of Plumbing Supplies</t>
  </si>
  <si>
    <t>Gender Sensitivity Training  (2 days)</t>
  </si>
  <si>
    <t>Orientation Program for New Employees  (2 days)</t>
  </si>
  <si>
    <t>Technical Sharing Session</t>
  </si>
  <si>
    <t>HRDC Meetings</t>
  </si>
  <si>
    <t>RPRAISE Meetings</t>
  </si>
  <si>
    <t>RPMT Meeting</t>
  </si>
  <si>
    <t xml:space="preserve">OSH Committee Meeting </t>
  </si>
  <si>
    <t>OSH Focal Persons Meeting</t>
  </si>
  <si>
    <t>Retirement Program</t>
  </si>
  <si>
    <t>Refilling Your Cup Learning Sessions</t>
  </si>
  <si>
    <t>HRMPSB Meetings</t>
  </si>
  <si>
    <t>HRMDD Meeting (Checkpoint/Brownbag Session)</t>
  </si>
  <si>
    <t>Pammigbig Ken Pammadayaw</t>
  </si>
  <si>
    <t>EODB Related Activities</t>
  </si>
  <si>
    <t>SWAD Cagayan</t>
  </si>
  <si>
    <t>Agency to Agency</t>
  </si>
  <si>
    <t>End User</t>
  </si>
  <si>
    <t>ARDA</t>
  </si>
  <si>
    <t>BUDGET SECTION</t>
  </si>
  <si>
    <t>CASH SECTION</t>
  </si>
  <si>
    <t>COA</t>
  </si>
  <si>
    <t>CRCF</t>
  </si>
  <si>
    <t>DRRS</t>
  </si>
  <si>
    <t>FMD</t>
  </si>
  <si>
    <t>FMS</t>
  </si>
  <si>
    <t>GASSD</t>
  </si>
  <si>
    <t>HRDD</t>
  </si>
  <si>
    <t>HRDS</t>
  </si>
  <si>
    <t>HRPPMS</t>
  </si>
  <si>
    <t>HR-WELLNESS</t>
  </si>
  <si>
    <t>LED SECRETARIAT</t>
  </si>
  <si>
    <t>PANTAWID</t>
  </si>
  <si>
    <t>PAS</t>
  </si>
  <si>
    <t>PASS</t>
  </si>
  <si>
    <t>PERSONNEL</t>
  </si>
  <si>
    <t>PPD</t>
  </si>
  <si>
    <t>PROCUREMENT SECTION</t>
  </si>
  <si>
    <t>PS</t>
  </si>
  <si>
    <t>PSD/SECTORAL</t>
  </si>
  <si>
    <t>RECORDS</t>
  </si>
  <si>
    <t>RJJWC</t>
  </si>
  <si>
    <t>PVB Trust Fund</t>
  </si>
  <si>
    <t>RSCWC</t>
  </si>
  <si>
    <t>SOCIAL PENSION</t>
  </si>
  <si>
    <t>SOCIAL TECHNOLOGY</t>
  </si>
  <si>
    <t>CENTENARIAN</t>
  </si>
  <si>
    <t>FAMILY Sector</t>
  </si>
  <si>
    <t>ACCOUNTING Section</t>
  </si>
  <si>
    <t>CHILDREN Sector</t>
  </si>
  <si>
    <t>WOMEN Sector</t>
  </si>
  <si>
    <t>YOUTH Sector</t>
  </si>
  <si>
    <t>OLDER PERSONs</t>
  </si>
  <si>
    <t>STANDARDS Section</t>
  </si>
  <si>
    <t>C. SERVICES</t>
  </si>
  <si>
    <t>Procurement of Common Supplies and Equipment at DBM</t>
  </si>
  <si>
    <t>Procurement of Common Office Supplies</t>
  </si>
  <si>
    <t>Procurement of Janitorial Supplies</t>
  </si>
  <si>
    <t>Utility Janitorial Services</t>
  </si>
  <si>
    <t>Security Services( Provision of Security Guards)</t>
  </si>
  <si>
    <t>Water Expenses (Mineral Water)</t>
  </si>
  <si>
    <t>Repair and Maintenance-Building</t>
  </si>
  <si>
    <t>Water Expenses (utilities)</t>
  </si>
  <si>
    <t>n/a</t>
  </si>
  <si>
    <t>Records</t>
  </si>
  <si>
    <t>Postal Stamp</t>
  </si>
  <si>
    <t>HRMD</t>
  </si>
  <si>
    <t xml:space="preserve"> CODI/Grievance Meeting</t>
  </si>
  <si>
    <t>ARTU Secretariat Meeting</t>
  </si>
  <si>
    <t>ISO Related Activities</t>
  </si>
  <si>
    <t>Coordination and Participation Skills Training  (2 days)</t>
  </si>
  <si>
    <t xml:space="preserve">Orientation on Magna Carta of Women </t>
  </si>
  <si>
    <t>Financial Literacy for Solo Parents and PWDs</t>
  </si>
  <si>
    <t>Mandatory Drug Testing</t>
  </si>
  <si>
    <t>General Assembly  (Year End)-2 days</t>
  </si>
  <si>
    <t xml:space="preserve">Financial Management Systems Training </t>
  </si>
  <si>
    <t>Procurement of Audio and visual presentation and composing equipment</t>
  </si>
  <si>
    <t>Procurement of Cleaning Equipment and Supplies</t>
  </si>
  <si>
    <t xml:space="preserve">Procurement of Lighting and fixtures and accessories </t>
  </si>
  <si>
    <t>Communication Expenses</t>
  </si>
  <si>
    <t>Procurement of Food Commodities</t>
  </si>
  <si>
    <t>Procurement of Groceries</t>
  </si>
  <si>
    <t>Procurement of Laundry and Toiletry Supplies</t>
  </si>
  <si>
    <t>Procurement of Kitchen Utensils</t>
  </si>
  <si>
    <t>Procurement of Bedsheets/Linens/Curtains/Clothings/Footwear</t>
  </si>
  <si>
    <t>Procurement of Gardening Tools/Materials/Seeds/Plants</t>
  </si>
  <si>
    <t>Procurement of Recreational/Sports Supplies/Equipments</t>
  </si>
  <si>
    <t>Procurement of Vehicle Supplies</t>
  </si>
  <si>
    <t>Procurement of Carpentry Tools</t>
  </si>
  <si>
    <t>Procurement of Agricultural Supplies</t>
  </si>
  <si>
    <t>Procurement of Livestock</t>
  </si>
  <si>
    <t>Procurement of Building Safety Supplies</t>
  </si>
  <si>
    <t xml:space="preserve">Get together of Residents ( Noche Buena and Medya Noche) </t>
  </si>
  <si>
    <t>Meals and Snacks of Visitors (for visitors from NGAs, NGOs, Partner Agencies &amp; other stake holders)</t>
  </si>
  <si>
    <t>Spiritual Enhancement</t>
  </si>
  <si>
    <t>Meals and Snacks for Tree planting</t>
  </si>
  <si>
    <t>CRCF Semestral Meeting (June and December)</t>
  </si>
  <si>
    <t>Birthday Celebration of residents</t>
  </si>
  <si>
    <t>Skills Training for CVRRCY Residents</t>
  </si>
  <si>
    <t>Earthquake/fire/and any drill for fortuitous event</t>
  </si>
  <si>
    <t>Technical Learning Session for Staff</t>
  </si>
  <si>
    <t>Stress Debriefing/Management of Staff &amp; Residents</t>
  </si>
  <si>
    <t>EMR Training</t>
  </si>
  <si>
    <t>Procurement of Electrical Supplies</t>
  </si>
  <si>
    <t>Procurement of Office Equipment and Accessories</t>
  </si>
  <si>
    <t>Procurement of Computer Supplies</t>
  </si>
  <si>
    <t>Stress Management/Team Building ( 2 days @ 2 batches, Board &amp; Lodging, Suuplies &amp; Materials, Miscellaneous expenses)</t>
  </si>
  <si>
    <t>RSCC Monthly Staff Meeting w/ Case Conference</t>
  </si>
  <si>
    <t>Admission/pre and discharge Conference )</t>
  </si>
  <si>
    <t>Case Conferences</t>
  </si>
  <si>
    <t>RSCC Anniversary</t>
  </si>
  <si>
    <t>Dengue Awareness Month</t>
  </si>
  <si>
    <t>Nutrition Month (meals &amp; snacks, Incidental expenses, Tarpuailin prizes)</t>
  </si>
  <si>
    <t>Lung Month Celebration(meals &amp; snacks, Incidental expenses, Tarpuailin)</t>
  </si>
  <si>
    <t>World Environment Health Day(meals &amp;  am snacks, Incidental expenses, Tarpuailin)</t>
  </si>
  <si>
    <t>Family Day Celebration cum Kamustahan w/ family(meals &amp; snacks, Incidental expenses, Tarpuailin prizes for games)</t>
  </si>
  <si>
    <t>RSCC Christmas Day Celebration ( Food, Prizes, Gifts &amp; other miscellaneous expenses)</t>
  </si>
  <si>
    <t xml:space="preserve">PC Checkpoint </t>
  </si>
  <si>
    <t>40, 500.00</t>
  </si>
  <si>
    <t>Van Rental</t>
  </si>
  <si>
    <t>Procurement of Clothings</t>
  </si>
  <si>
    <t>Procurement of Laundry Supplies</t>
  </si>
  <si>
    <t>Procurement of Toiletries</t>
  </si>
  <si>
    <t>Procurement of Consumables/Food Subsistence</t>
  </si>
  <si>
    <t>Procurement of Vehicle/Generator Supplies</t>
  </si>
  <si>
    <t>Procurement of Grasscutter machine supplies</t>
  </si>
  <si>
    <t>Repair and maintenance of office equipment</t>
  </si>
  <si>
    <t>Repair and maintenance of ICT</t>
  </si>
  <si>
    <t>Repair and maintenance of vehicle</t>
  </si>
  <si>
    <t>Repair and maintenance of furniture and fixtures</t>
  </si>
  <si>
    <t>Procurement of Printing and Publication Expenses</t>
  </si>
  <si>
    <t>Procurement of Cellcards and Phone</t>
  </si>
  <si>
    <t>Procurement of Garden Tools</t>
  </si>
  <si>
    <t>Procurement of Psychological Materials</t>
  </si>
  <si>
    <t>Procurement of Social Needs</t>
  </si>
  <si>
    <t>Monthly Staff meeting</t>
  </si>
  <si>
    <t>Pre-admission/Case/discharge Conference/Adm. SFI Tool</t>
  </si>
  <si>
    <t>MONTHLY THEMED ACTIVITIES:</t>
  </si>
  <si>
    <t>Valentine's Day Celebration</t>
  </si>
  <si>
    <t>Women's Month Celebration</t>
  </si>
  <si>
    <t>Mother's and Father's Day Celebration</t>
  </si>
  <si>
    <t>Nutrition Month Celebration</t>
  </si>
  <si>
    <t>Buwan ng Wika</t>
  </si>
  <si>
    <t>Family Week Celebration</t>
  </si>
  <si>
    <t>Socio-cultural Activity</t>
  </si>
  <si>
    <t xml:space="preserve">Anniversary Celebration </t>
  </si>
  <si>
    <t>Recreational Dev't. (Summer Outing)</t>
  </si>
  <si>
    <t>Stress Management and Team Building Activity</t>
  </si>
  <si>
    <t>Livelihood Skills Training</t>
  </si>
  <si>
    <t>Disaster Preparedness Training</t>
  </si>
  <si>
    <t>Trafficking in Person Day</t>
  </si>
  <si>
    <t>Violence Against Women Day</t>
  </si>
  <si>
    <t>Provision of Meal Allowance to residents in attending Court Hearing; Psychiatric; Evaluation check-up; Medical/Dental Check-up and Speech/Occupational Therapy:</t>
  </si>
  <si>
    <t>Social Pension</t>
  </si>
  <si>
    <t>Quarterly Meeting</t>
  </si>
  <si>
    <t>Annual Meeting</t>
  </si>
  <si>
    <t>Consultation Dialogue</t>
  </si>
  <si>
    <t>Van Rental with Fuel</t>
  </si>
  <si>
    <t>Information Caravan</t>
  </si>
  <si>
    <t xml:space="preserve">PRE WFP Workshop </t>
  </si>
  <si>
    <t>VEHICLE RENTAL (inclusive fuel consumption)</t>
  </si>
  <si>
    <t>IAC-TWG Meetings</t>
  </si>
  <si>
    <t>Day Care Worker Week Celebration</t>
  </si>
  <si>
    <t>Children Sector</t>
  </si>
  <si>
    <t>Purchase ofAssistive Device for Children Sector</t>
  </si>
  <si>
    <t>Procurement of Advocacy Materials for Children Sector</t>
  </si>
  <si>
    <t>RSCC Children Sector's Month (Meals &amp; Snacks, van rental, entrance fee, miscellaneous,prizes)</t>
  </si>
  <si>
    <t>Children Sector's Month Celebration</t>
  </si>
  <si>
    <t>Family Sector</t>
  </si>
  <si>
    <t xml:space="preserve">Celebration of International Day Families (IDF) cum orientation on family-friendly laws </t>
  </si>
  <si>
    <t xml:space="preserve">National Family Week Celebration cum Advocacy on family-friendly laws </t>
  </si>
  <si>
    <t xml:space="preserve">Candlelight Memorial </t>
  </si>
  <si>
    <t>World AIDS Days</t>
  </si>
  <si>
    <t>Quarterly Meetings:  RIACFF / NCFF</t>
  </si>
  <si>
    <t>ISSO</t>
  </si>
  <si>
    <t>Led Secretariat</t>
  </si>
  <si>
    <t>IEC Materials for 18 Day Campaign to End VAW (Inter-Agency wide Celebrartion) e.g.Tarpaulin,Notebook, Stationary</t>
  </si>
  <si>
    <t>Women Sector</t>
  </si>
  <si>
    <t>18-Day Campaign to End VAW</t>
  </si>
  <si>
    <t>Celebration of Women's Month</t>
  </si>
  <si>
    <t>Core Group of Specialists Meeting</t>
  </si>
  <si>
    <t>Knowledge Management Meeting</t>
  </si>
  <si>
    <t>ARRS</t>
  </si>
  <si>
    <t>Procurement of Adoption and Foster Care Advocy Materials</t>
  </si>
  <si>
    <t>Quarterly/Semestral Meeting/Training</t>
  </si>
  <si>
    <t xml:space="preserve">PIR  Cum Teambuilding </t>
  </si>
  <si>
    <t>Dialogue with partners and Service Providers</t>
  </si>
  <si>
    <t>Visits from Central Office</t>
  </si>
  <si>
    <t>Photocopy of PSP Intake Sheet, Payroll and Certificate of Eligibility</t>
  </si>
  <si>
    <t>Procurement of Rubber Stamp Name and Paid</t>
  </si>
  <si>
    <t>Procurement of Coffee, Disposable cups and Stirrers</t>
  </si>
  <si>
    <t>Procurement of Weighing Scale, Impulse Sealer, Cling Wrap and Heating Element wire and cloth</t>
  </si>
  <si>
    <t>Procurement of Sodium Ascorbate with Zinc</t>
  </si>
  <si>
    <t>TARA</t>
  </si>
  <si>
    <t>Emergency Meeting</t>
  </si>
  <si>
    <t>RICTMS</t>
  </si>
  <si>
    <t>Procurement of ICT Equipment</t>
  </si>
  <si>
    <t>Monthly Meeting</t>
  </si>
  <si>
    <t>ICT Training</t>
  </si>
  <si>
    <t>Repair and Maintainance of other Machinery</t>
  </si>
  <si>
    <t>Capability building of project implementers of intermediaries replicating completed social technology projects</t>
  </si>
  <si>
    <t>Orientation of completed Social Technology Projects to intermediaries/partners</t>
  </si>
  <si>
    <t>Social Technology</t>
  </si>
  <si>
    <t>Functional Com/Onboarding</t>
  </si>
  <si>
    <t>ISO Certification</t>
  </si>
  <si>
    <t>MANCOM</t>
  </si>
  <si>
    <t>GST</t>
  </si>
  <si>
    <t>Standards Section</t>
  </si>
  <si>
    <t>Capability Building of Regional ABSNET Officers (live-in sem for 2 days) @ 2800/pax for 2 days                            note: part of the required total budget for this activity shall be sponsored by ABSNET members</t>
  </si>
  <si>
    <t>Conduct of regional CSO Budget consultation</t>
  </si>
  <si>
    <t>Conduct of Integrated PREW</t>
  </si>
  <si>
    <t>Conduct of Coffee Break Sessions</t>
  </si>
  <si>
    <t>Conduct of RRE -TWG Meetings</t>
  </si>
  <si>
    <t>Conduct of RGAD TWG meeting</t>
  </si>
  <si>
    <t>Conduct of SWD For a</t>
  </si>
  <si>
    <t>Conduct of Regional Research For a</t>
  </si>
  <si>
    <t>Grant of Research Meeting</t>
  </si>
  <si>
    <t>Conduct of PPD PREW</t>
  </si>
  <si>
    <t>Conduct of PDPS Unit Meetings</t>
  </si>
  <si>
    <t>Conduct of MANCOM Meetings</t>
  </si>
  <si>
    <t>Learning Session on HGDG/GAD</t>
  </si>
  <si>
    <t xml:space="preserve"> Conduct of PPD Meetings</t>
  </si>
  <si>
    <t>RPMETT Meeting (Internal Assessment and Validation Session)</t>
  </si>
  <si>
    <t>Regional Planning and Budget Steering Committee Meeting</t>
  </si>
  <si>
    <t>WFP Workshop (after NEP)</t>
  </si>
  <si>
    <t>WFP Workshop (after GAA)</t>
  </si>
  <si>
    <t>Creation/Filming of Audio Video Presentations</t>
  </si>
  <si>
    <t>Year-End Performance Checkpoint Cum Capability Building (2 days)</t>
  </si>
  <si>
    <t>Pantawid</t>
  </si>
  <si>
    <t>Office Space Rental</t>
  </si>
  <si>
    <t>Lease of Veune</t>
  </si>
  <si>
    <t>Gender Analysis Training</t>
  </si>
  <si>
    <t>100000100001000/320101100001000/320104100001000</t>
  </si>
  <si>
    <t>AOV, Budget Officer</t>
  </si>
  <si>
    <t>Autism Consciousness Week (meals &amp; snacks, Incidental expenses, Tarpuailin)</t>
  </si>
  <si>
    <t>Oral Health Month (Meals &amp; snacks, Prof. fee incidental, tarpaulin)</t>
  </si>
  <si>
    <t>World Immmunization Week(meals &amp;  am snacks, Incidental expenses, Tarpuailin)</t>
  </si>
  <si>
    <t xml:space="preserve">RSCC Summer Outing ( meals &amp; Snacks, Miscellaneous expsnes ) </t>
  </si>
  <si>
    <t>World Health Eduaction Day (am snacks, meals, Tarpaulin, incidentl expenses)</t>
  </si>
  <si>
    <t>Earthquake,Fire and Evacuation Drill (Meals &amp; Snacks,misceallaneous expenses)</t>
  </si>
  <si>
    <t>BAC Meeting (Preprocurement, Pre-bid Conference and Opnening of Bids) and Canvassers Meeting</t>
  </si>
  <si>
    <t>Training on Houseparenting</t>
  </si>
  <si>
    <t xml:space="preserve"> Indicative Annual Procurement Plan for FY 2023</t>
  </si>
  <si>
    <t>Procurement/Program/Project</t>
  </si>
  <si>
    <t>Mode of Procurement (Pls. indicate 1 mode of procurement per line item)</t>
  </si>
  <si>
    <t xml:space="preserve">Code (PAP) </t>
  </si>
  <si>
    <t>PMO/END-USER</t>
  </si>
  <si>
    <t>Procurement of Common Janitorial Supplies</t>
  </si>
  <si>
    <t>Procurement of Common Electrical Supplies</t>
  </si>
  <si>
    <t>GSS, RSCC, RHWG, CVRRCY</t>
  </si>
  <si>
    <t>320101100001000</t>
  </si>
  <si>
    <t>100000100001000/ '320101100001000/'320101100001000/'320101100001000</t>
  </si>
  <si>
    <t>Procurement of Medical Supplies</t>
  </si>
  <si>
    <t>Repair and Maintenance Other Structure</t>
  </si>
  <si>
    <t>Repair and Maintenance - Generator</t>
  </si>
  <si>
    <t>ANA</t>
  </si>
  <si>
    <t>Repair and Maintenance -Office Equipment</t>
  </si>
  <si>
    <t>Registration and Emission of Vehicles</t>
  </si>
  <si>
    <t>Registration and Emission of Motorcycle</t>
  </si>
  <si>
    <t>D.  TRAINING ACTIVITIES</t>
  </si>
  <si>
    <t>PDAC MEETING</t>
  </si>
  <si>
    <t>PSAMS</t>
  </si>
  <si>
    <t>Semestral</t>
  </si>
  <si>
    <t>RIC MEETING</t>
  </si>
  <si>
    <t>Coalition Building</t>
  </si>
  <si>
    <t xml:space="preserve">Skills Enhancement on Case Management Training (2 days) </t>
  </si>
  <si>
    <t xml:space="preserve"> DSWD Field Office 02 Sports Tournament 2023</t>
  </si>
  <si>
    <t xml:space="preserve"> DSWD Field Office 02 Wellness Program</t>
  </si>
  <si>
    <t>QMQ EODB ISO Cascading Sessions</t>
  </si>
  <si>
    <t>200000100001000</t>
  </si>
  <si>
    <t xml:space="preserve">RPMO Staff and Internal Partners' Meeting </t>
  </si>
  <si>
    <t>EPHAP</t>
  </si>
  <si>
    <t>3rd RCT Meeting cum Year Starter Planning</t>
  </si>
  <si>
    <t>4th RCT Meeting cum  Gender and Development Training</t>
  </si>
  <si>
    <t>6th RCT Meeting cum MidYear Planning</t>
  </si>
  <si>
    <t>10th RCT Meeting cum Process Review and Year-end Planning</t>
  </si>
  <si>
    <t>12th RCT Meeting cum Signing of RMOU/Renewal</t>
  </si>
  <si>
    <t>EPAHP KAPE TA Meetings</t>
  </si>
  <si>
    <t>SLP Special Concerns Meeting</t>
  </si>
  <si>
    <t>SLP Strategic Planning for CY 2023 Implementation cum Training on Community Organization and Partnership Building (3 days)</t>
  </si>
  <si>
    <t>Mid-year Performance Checkpoint Cum Capability Building for SLP Staff CY 2023  (3 days)</t>
  </si>
  <si>
    <t>Onrientation on Harmonized Gender and Development Guidelines and Gender Mainstreaming Framework (2 days)</t>
  </si>
  <si>
    <t xml:space="preserve">Capacity Building for Community Volunteers </t>
  </si>
  <si>
    <t>Basic Training for MCTs</t>
  </si>
  <si>
    <t>Skills Enhancement Training for ACTs</t>
  </si>
  <si>
    <t>O&amp;M Training for MCTs</t>
  </si>
  <si>
    <t>Mid-year sharing Sessions with Stakeholders</t>
  </si>
  <si>
    <t>TOT on ERPAT and GST</t>
  </si>
  <si>
    <t>KALAHI PAMANA</t>
  </si>
  <si>
    <t>KALAHI AF</t>
  </si>
  <si>
    <t>Operations and Maintenance 
Training for Stakeholders</t>
  </si>
  <si>
    <t>Regional Fiduciary Workshop</t>
  </si>
  <si>
    <t>Skills Enhancement Training for MCTs</t>
  </si>
  <si>
    <t>Monitoring and Sustainability 
Evaluation Tools (M/SET)</t>
  </si>
  <si>
    <t>Mobile Photography and Good 
Documentation Workshop</t>
  </si>
  <si>
    <t>Program Implementation Review (PIR)</t>
  </si>
  <si>
    <t>KALAHI KKB</t>
  </si>
  <si>
    <t xml:space="preserve">Capacity Building for Community 
Volunteers </t>
  </si>
  <si>
    <t>O&amp;M Training for Stakeholders</t>
  </si>
  <si>
    <t>Monitoring and Sustainability Evaluation Tools (M/SET)</t>
  </si>
  <si>
    <t>Mobile Photography and Good Documentation Workshop</t>
  </si>
  <si>
    <t>ACT Coaching Sessions (monthly)</t>
  </si>
  <si>
    <t>Supervisory Development Course 1 to 3</t>
  </si>
  <si>
    <t>Dromic Reporting guidelines and protocols for LGUs Staff and Internal Staff</t>
  </si>
  <si>
    <t>Training on Camp Coordination and Camp Management and Internally Displaced Person Protection</t>
  </si>
  <si>
    <t>Crash Course Training on DROMIC Reporting System, Child Friendly Spaces, CCCM and IDPs, and Warehouse Management for LGUs and Internal Staff</t>
  </si>
  <si>
    <t>Training on the establishment of Child Friendly Space for Internal Staff and LGUStaff</t>
  </si>
  <si>
    <t>Training on Women Friendly Space for Internal Staff and LGU Staff</t>
  </si>
  <si>
    <t>First Semester PC Checkpoint and Division Meeting cum Team Meeting</t>
  </si>
  <si>
    <t>Training on Logistic Support and Warehouse Management for LGU Staff</t>
  </si>
  <si>
    <t>Training on Basic Life Support and Standard First Aide</t>
  </si>
  <si>
    <t>Level 2: Integrated Planning Course -Incident Command Syytem Training for Internal Staff</t>
  </si>
  <si>
    <t>Year -End PC Checkpoint and Program Review and Evaluation Workshop cum Division Meeting</t>
  </si>
  <si>
    <t>Meetings (Division/Section)</t>
  </si>
  <si>
    <t>Orientation and Workshop of Climate Change Adapatation and Mitigation  ( PLGU's )</t>
  </si>
  <si>
    <t>Program and Review of Climate Change Adaptation and Mitigation (CCAM) through Cash-for-Work Implementation</t>
  </si>
  <si>
    <t xml:space="preserve">Quarterly Meeting </t>
  </si>
  <si>
    <t>Revitalizing the roles and functions of the Local Government Unit (LGU) Links in the implementation of Pantawid Pamilya in their respective areas of coverage</t>
  </si>
  <si>
    <t xml:space="preserve">Capability Building for Parent Leaders Training (Level 1) </t>
  </si>
  <si>
    <t>Building and Managing Effective Client Relationship with IPD Skills Enhancement Training</t>
  </si>
  <si>
    <t>Strengthening Social and Gender Responsive Case Management cum Technical Writing Sessions on Case Assesment and Documentation Preparation</t>
  </si>
  <si>
    <t>Conduct of GST and GAD Perspective with SOGIE Framework</t>
  </si>
  <si>
    <t>Youth Camp cum Teambuilding: "Bata Balik Eskwela Campaign"</t>
  </si>
  <si>
    <t>Training on Project Development and Management as Part of the Community Organizing Approach</t>
  </si>
  <si>
    <t>Supervisory Development Course Track 3</t>
  </si>
  <si>
    <t>Supervisory Development Course Track 1</t>
  </si>
  <si>
    <t>Furniture and Fixture (repair &amp; painting)</t>
  </si>
  <si>
    <t>Repair and maintenance- Office building</t>
  </si>
  <si>
    <t>Photographic or filming or video equipment</t>
  </si>
  <si>
    <t>Procurement of Consumables</t>
  </si>
  <si>
    <t>Procurement of Food Subsistence</t>
  </si>
  <si>
    <t>E. RENTALS</t>
  </si>
  <si>
    <t>Warehouse Rental</t>
  </si>
  <si>
    <t>Procurement of Welfare Goods</t>
  </si>
  <si>
    <t>IBN BEN R. DEZA</t>
  </si>
  <si>
    <t>Conduct of Sectoral Meetings TWG</t>
  </si>
  <si>
    <t>Research Grant Facility</t>
  </si>
  <si>
    <t>Regional Cascading Social Protection Plan 2023-2028</t>
  </si>
  <si>
    <t xml:space="preserve">Seminar-Workshop on the Preparation and Updating of SPDR </t>
  </si>
  <si>
    <t>Training on the Use of SWD Law Information System</t>
  </si>
  <si>
    <t>Capacity Building on the use of HPMES-IS</t>
  </si>
  <si>
    <t>MOnthly</t>
  </si>
  <si>
    <t xml:space="preserve">Field Office Review Committee Meeting/Deliberation on Report Against SWDAS </t>
  </si>
  <si>
    <t>4Ps Regional Advisory Council (RAC) Meeting</t>
  </si>
  <si>
    <t xml:space="preserve">4Ps Regional Advisory Council (RAC) and Regional Independent Monitoring Committee (RIMC) Field Monitoring Visit cum Meeting </t>
  </si>
  <si>
    <t>Consultation Meeting with Civil Society Organizations/RIMC in the 4Ps implmentation cum Action Planning &amp; Team Building</t>
  </si>
  <si>
    <t>Consultative Meeting and Workshop on Cash Grants</t>
  </si>
  <si>
    <t>Pantawid Pamilyang Pilipino Program Semestral Kumustahan cum  Core Systems and Case Management Meeting</t>
  </si>
  <si>
    <t>Enhanced Support Services Intervention Project Implementation, Management, Monitoring, and Evaluation Workshop cum Consultation Meeting</t>
  </si>
  <si>
    <t>PPPPMO Mid-Year Performance Review and Teambuilding</t>
  </si>
  <si>
    <t>Pantawid Pamilyang Pilipino Program MOO Performance Assessment (IPC Checkpoint)</t>
  </si>
  <si>
    <t xml:space="preserve">Provincial Operations Office 01 (Cagayan) Semestral Cluster Meeting </t>
  </si>
  <si>
    <t xml:space="preserve">Provincial Operations Office 02 (Isabela) Semestral Cluster Meeting  </t>
  </si>
  <si>
    <t>Provincial Operations Office 03 (Quirino) Semestral Cluster Meeting</t>
  </si>
  <si>
    <t xml:space="preserve">Provincial Operations Office 04 (Nueva Vizcaya) Semestral Cluster Meeting  </t>
  </si>
  <si>
    <t>PPPPMO Year-End Review cum Strategic Planning for FY 2024</t>
  </si>
  <si>
    <t xml:space="preserve">2023 Pantawid Pamilyang Pilipino Program General Assembly </t>
  </si>
  <si>
    <t>Consultative Meeting With Provincial/City/Municipal Social Welfare and Development Officers (P/C/MSWDOs) and City/Municipal Action Team (C/MAT) Leaders in the implementation of Pantawid Pamilya</t>
  </si>
  <si>
    <t>Consultation Meeting with Department of Education and School Representatives in the implementation of the Pantawid Pamilyang Pilipino Program</t>
  </si>
  <si>
    <t>Conduct of Annual TAPAT: LGU Functionality Assessment</t>
  </si>
  <si>
    <t>Consultative Meeting with the Congressional Representatives in the implementation of Pantawid Pamilya</t>
  </si>
  <si>
    <t>Consultative Meeting with Tribal Leaders and Pantawid IP Parent Leaders</t>
  </si>
  <si>
    <t xml:space="preserve">Provincial Case Conference for GAD Related Issues and other Special Cases </t>
  </si>
  <si>
    <t>Orientation on the enhanced SDCCA tool to the RMT members</t>
  </si>
  <si>
    <t xml:space="preserve"> Provision of technical assistance for LSWDOs to improve level of sevice delivery along implementation of SWD programs and services</t>
  </si>
  <si>
    <t xml:space="preserve"> Conduct of RMT Quarterly Meeting</t>
  </si>
  <si>
    <t xml:space="preserve">Conduct of Workshop on the Formulation of Local Juvenile Intervention Program (LJIP) </t>
  </si>
  <si>
    <t>Solo Parent Days Celebration</t>
  </si>
  <si>
    <t xml:space="preserve">YAKAP BAYAN ( Roll Out training for the Yakap Bayan Aftercare modules for Recoveing Persons Who Used Drugs and MDRT) </t>
  </si>
  <si>
    <t>Children Month Celebration</t>
  </si>
  <si>
    <t>Capacity Building of SHIELD Beneficiaries</t>
  </si>
  <si>
    <t>HIV</t>
  </si>
  <si>
    <t>Capability Byuilding re: Philippine National AIDS Council Commitment on HIV/AIDS</t>
  </si>
  <si>
    <t>Safer Internet Day Celebration 2023 (Tarpaulin, Food, Supplies, Advocacy Materials, RP)</t>
  </si>
  <si>
    <t>RIACAT-VAWC Quarterly Meeting</t>
  </si>
  <si>
    <t>Inter-agency meetings</t>
  </si>
  <si>
    <t xml:space="preserve">Capacity building to LGUs </t>
  </si>
  <si>
    <t>Capacity building to Province of Batanes</t>
  </si>
  <si>
    <t>Celebration of World Day Against Trafficking</t>
  </si>
  <si>
    <t>Celebration of  International Day Against Trafficking</t>
  </si>
  <si>
    <t>Youth Sector</t>
  </si>
  <si>
    <t>Consultation Dialogue of the PYAP National Federation</t>
  </si>
  <si>
    <t>PYAP Founding Anniversary Celebration</t>
  </si>
  <si>
    <t>GIP Orientation</t>
  </si>
  <si>
    <t>GIP Evaluation</t>
  </si>
  <si>
    <t>IOP Orientation</t>
  </si>
  <si>
    <t>IOP Evaluation</t>
  </si>
  <si>
    <t>Roll-Out Training of GRCM to the Social Wokers of the FOs and LGUs</t>
  </si>
  <si>
    <t xml:space="preserve">SWD Forum </t>
  </si>
  <si>
    <t xml:space="preserve">IDCB WORKSHOP </t>
  </si>
  <si>
    <t>SWD Lnet PREW cum Team Building</t>
  </si>
  <si>
    <t xml:space="preserve">SWD Lnet Meeting </t>
  </si>
  <si>
    <t xml:space="preserve">SWIDS Staff Meeting </t>
  </si>
  <si>
    <t xml:space="preserve">SWIDS EMERGING ACTIVITIES </t>
  </si>
  <si>
    <t>LDI on Grievance Management</t>
  </si>
  <si>
    <t>Conduct of Regional Matching Conference on Adoption and Foster Care</t>
  </si>
  <si>
    <t>FORA on Alternative Family Care Program</t>
  </si>
  <si>
    <t>Regional Orientation on RA 11642  and Foundling ACT</t>
  </si>
  <si>
    <t>Technical Sharing Session to Local Partners along  Implementtion of Alternative Family Care Program (Regional Consultation Dialogue with LGU -MSWDO/CCA/LCR/Hospital/Barangay Officials and BNS/PNP)</t>
  </si>
  <si>
    <t>Adoption and Foster Care Congress</t>
  </si>
  <si>
    <t>Case Management Training to DSWD Social Workers and Child Caring Agencies</t>
  </si>
  <si>
    <t>Special Training to Adoptive Parents: Adoption Telling</t>
  </si>
  <si>
    <t>Program Implementation Review on Alternative Famly Care Program</t>
  </si>
  <si>
    <t>Special Training to the Regional Child Placement Committee Members</t>
  </si>
  <si>
    <t>Mapa Training</t>
  </si>
  <si>
    <t>Aruga at Kalinga Sa Barangay</t>
  </si>
  <si>
    <t>Regular ARRS Meeting</t>
  </si>
  <si>
    <t>OPC Check Point</t>
  </si>
  <si>
    <t>Conduct of meetings/ways forward/assessment of PSP Staffs</t>
  </si>
  <si>
    <t>Repair and Maintainance of ICT Equipment</t>
  </si>
  <si>
    <t>Repair and Maintainance of other ICT Structure</t>
  </si>
  <si>
    <t>Repair and Maintainance of other Facility and Equipment</t>
  </si>
  <si>
    <t>Mponthly Meeting</t>
  </si>
  <si>
    <t>E. Repair and Maintenance</t>
  </si>
  <si>
    <t xml:space="preserve">Rents-Building and structures </t>
  </si>
  <si>
    <t>Other Supplies(Janitorial/Electrical/Materials)</t>
  </si>
  <si>
    <t>Gasoline Oil Lubricant</t>
  </si>
  <si>
    <t>Wall Mounted Glass Writing Board for Operations Center</t>
  </si>
  <si>
    <t>Consumables</t>
  </si>
  <si>
    <t>UPS</t>
  </si>
  <si>
    <t xml:space="preserve"> Training on Records Management - 1st and 2nd semester</t>
  </si>
  <si>
    <t>PDAC Meeting</t>
  </si>
  <si>
    <t>RIC Meeting</t>
  </si>
  <si>
    <t>Antigen Testing</t>
  </si>
  <si>
    <t>Inks and Consumables</t>
  </si>
  <si>
    <t>Notarial Seal with Adhesive, #23 (51mm,  40pcs per pack) for use on Certificates by LDS</t>
  </si>
  <si>
    <t>Notarial Seal with Adhesive, #24 (2 1/8",  40pcs per pack) for use on Appointments by HRPPMS</t>
  </si>
  <si>
    <t>Paper, White Board (legal size, for Appointments)</t>
  </si>
  <si>
    <t>Tarpaulin</t>
  </si>
  <si>
    <t>Rent - Motor Vehicles</t>
  </si>
  <si>
    <t>Advertising Expense</t>
  </si>
  <si>
    <t>KALAHI PAMANAN</t>
  </si>
  <si>
    <t>310100200002000</t>
  </si>
  <si>
    <t>Advocacy - CDD Congress, Photo Gallery exhibit and 
Bayani Ka Awards Dos on Air and TV Plug</t>
  </si>
  <si>
    <t>Advocacy - CDD Forum</t>
  </si>
  <si>
    <t>Advocacy - KALAHI Bulletin, Electronic and physical copy of 
KALAHI-CIDSS compendium, KALAHI-CIDSS Roll-up banner 
(English and Tagalog),  Roll-up standee banner,  CDD Bid book, CDD Primers</t>
  </si>
  <si>
    <t>Advocacy -AVP production of best implementing 
LGU, KALAHI-CIDSS Airtime, KALAHI-CIDSS Facebook post boost</t>
  </si>
  <si>
    <t>Rice Mistification</t>
  </si>
  <si>
    <t>Rice Blower and Repacking</t>
  </si>
  <si>
    <t>Mineral Drinking Water</t>
  </si>
  <si>
    <t xml:space="preserve">Fabricated Office Table </t>
  </si>
  <si>
    <t>Printing (106,212 x 1.00 x 5pages)</t>
  </si>
  <si>
    <t>Surgical Mask, 50/box, heavy duty</t>
  </si>
  <si>
    <t>Advocacy - Layout and Printing of FO2 Pantawid Pamilyang Pilipino Program Annual Report for FY 2022 (with compendium of success stories), 4Ps Anniversary Celebration: 4Ps Tagumpay (Regional Ceremonial Graduation and Information Caravan), EC-4Ps Handbook for Field Implementers, Search for Huwarang Pantawid Pamilya and Exemplary Child , et. al</t>
  </si>
  <si>
    <t>Desktop Computers, Printers</t>
  </si>
  <si>
    <t>Fabricated Office Table; hardwood will pull out, Computer table</t>
  </si>
  <si>
    <t>Swivel Chair High quality, Filing Cabinet (4 Doors)</t>
  </si>
  <si>
    <t>Television (heavy duty)</t>
  </si>
  <si>
    <t>VEHICLE RENTAL</t>
  </si>
  <si>
    <t>Goods/Commodities</t>
  </si>
  <si>
    <t>Production of the 3-minute animated briefer video</t>
  </si>
  <si>
    <t>Ink and Consumablrs</t>
  </si>
  <si>
    <t>Compendium of Stories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</si>
</sst>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0&quot; &quot;;&quot; (&quot;0&quot;)&quot;;&quot; -&quot;#&quot; &quot;;@&quot; &quot;"/>
    <numFmt numFmtId="167" formatCode="mmm\-yyyy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8"/>
      <color theme="1"/>
      <name val="Verdana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Roboto"/>
    </font>
    <font>
      <sz val="11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Roboto"/>
    </font>
    <font>
      <sz val="11"/>
      <color theme="1"/>
      <name val="Calibri"/>
      <family val="2"/>
    </font>
    <font>
      <sz val="10"/>
      <color theme="1"/>
      <name val="Candara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i/>
      <sz val="11"/>
      <color theme="1"/>
      <name val="&quot;Arial Narrow&quot;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AADB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165" fontId="6" fillId="0" borderId="0" applyBorder="0" applyProtection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34">
    <xf numFmtId="0" fontId="0" fillId="0" borderId="0" xfId="0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44" xfId="0" applyFont="1" applyBorder="1" applyAlignment="1">
      <alignment horizontal="center" wrapText="1"/>
    </xf>
    <xf numFmtId="1" fontId="9" fillId="0" borderId="2" xfId="0" quotePrefix="1" applyNumberFormat="1" applyFont="1" applyBorder="1" applyAlignment="1">
      <alignment horizontal="center" wrapText="1"/>
    </xf>
    <xf numFmtId="0" fontId="14" fillId="2" borderId="3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wrapText="1"/>
    </xf>
    <xf numFmtId="0" fontId="15" fillId="2" borderId="19" xfId="0" applyFont="1" applyFill="1" applyBorder="1" applyAlignment="1">
      <alignment wrapText="1"/>
    </xf>
    <xf numFmtId="0" fontId="13" fillId="2" borderId="43" xfId="0" applyFont="1" applyFill="1" applyBorder="1" applyAlignment="1">
      <alignment wrapText="1"/>
    </xf>
    <xf numFmtId="0" fontId="16" fillId="2" borderId="0" xfId="0" applyFont="1" applyFill="1" applyAlignment="1"/>
    <xf numFmtId="0" fontId="17" fillId="2" borderId="1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wrapText="1"/>
    </xf>
    <xf numFmtId="49" fontId="0" fillId="3" borderId="44" xfId="0" applyNumberForma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vertical="center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4" fontId="7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19" xfId="0" applyFont="1" applyFill="1" applyBorder="1" applyAlignment="1" applyProtection="1">
      <alignment horizontal="center" vertical="center" wrapText="1"/>
    </xf>
    <xf numFmtId="4" fontId="10" fillId="3" borderId="19" xfId="0" applyNumberFormat="1" applyFont="1" applyFill="1" applyBorder="1" applyAlignment="1" applyProtection="1">
      <alignment horizontal="center" vertical="center" wrapText="1"/>
    </xf>
    <xf numFmtId="0" fontId="10" fillId="3" borderId="21" xfId="0" applyFont="1" applyFill="1" applyBorder="1" applyAlignment="1" applyProtection="1">
      <alignment horizontal="center" vertical="center" wrapText="1"/>
      <protection locked="0"/>
    </xf>
    <xf numFmtId="0" fontId="10" fillId="3" borderId="22" xfId="0" applyFont="1" applyFill="1" applyBorder="1" applyAlignment="1" applyProtection="1">
      <alignment horizontal="center" vertical="center" wrapText="1"/>
      <protection locked="0"/>
    </xf>
    <xf numFmtId="0" fontId="10" fillId="3" borderId="23" xfId="0" applyFont="1" applyFill="1" applyBorder="1" applyAlignment="1" applyProtection="1">
      <alignment horizontal="center" vertical="center" wrapText="1"/>
      <protection locked="0"/>
    </xf>
    <xf numFmtId="0" fontId="7" fillId="3" borderId="55" xfId="0" applyFont="1" applyFill="1" applyBorder="1" applyAlignment="1" applyProtection="1">
      <alignment vertical="center"/>
      <protection locked="0"/>
    </xf>
    <xf numFmtId="0" fontId="7" fillId="3" borderId="30" xfId="0" quotePrefix="1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vertical="center" wrapText="1"/>
      <protection locked="0"/>
    </xf>
    <xf numFmtId="0" fontId="7" fillId="3" borderId="19" xfId="0" applyFont="1" applyFill="1" applyBorder="1" applyAlignment="1" applyProtection="1">
      <alignment horizontal="center" vertical="center" wrapText="1"/>
      <protection locked="0"/>
    </xf>
    <xf numFmtId="4" fontId="7" fillId="3" borderId="19" xfId="0" applyNumberFormat="1" applyFont="1" applyFill="1" applyBorder="1" applyAlignment="1" applyProtection="1">
      <alignment horizontal="center" vertical="center" wrapText="1"/>
    </xf>
    <xf numFmtId="4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vertical="center"/>
      <protection locked="0"/>
    </xf>
    <xf numFmtId="0" fontId="10" fillId="3" borderId="27" xfId="0" applyFont="1" applyFill="1" applyBorder="1" applyAlignment="1" applyProtection="1">
      <alignment vertical="center"/>
      <protection locked="0"/>
    </xf>
    <xf numFmtId="0" fontId="7" fillId="3" borderId="28" xfId="0" applyFont="1" applyFill="1" applyBorder="1" applyAlignment="1" applyProtection="1">
      <alignment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17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16" fontId="7" fillId="3" borderId="27" xfId="0" applyNumberFormat="1" applyFont="1" applyFill="1" applyBorder="1" applyAlignment="1" applyProtection="1">
      <alignment horizontal="center" vertical="center"/>
      <protection locked="0"/>
    </xf>
    <xf numFmtId="4" fontId="7" fillId="3" borderId="27" xfId="0" applyNumberFormat="1" applyFont="1" applyFill="1" applyBorder="1" applyAlignment="1" applyProtection="1">
      <alignment horizontal="center" vertical="center"/>
      <protection locked="0"/>
    </xf>
    <xf numFmtId="166" fontId="7" fillId="3" borderId="28" xfId="8" applyNumberFormat="1" applyFont="1" applyFill="1" applyBorder="1" applyAlignment="1" applyProtection="1">
      <alignment horizontal="center" vertical="center"/>
      <protection locked="0"/>
    </xf>
    <xf numFmtId="166" fontId="7" fillId="3" borderId="27" xfId="8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4" fontId="1" fillId="3" borderId="46" xfId="0" applyNumberFormat="1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/>
      <protection locked="0"/>
    </xf>
    <xf numFmtId="0" fontId="7" fillId="3" borderId="47" xfId="0" quotePrefix="1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>
      <alignment vertical="center"/>
    </xf>
    <xf numFmtId="0" fontId="7" fillId="3" borderId="52" xfId="0" applyFont="1" applyFill="1" applyBorder="1" applyAlignment="1" applyProtection="1">
      <alignment horizontal="center" vertical="center" wrapText="1"/>
      <protection locked="0"/>
    </xf>
    <xf numFmtId="0" fontId="7" fillId="3" borderId="42" xfId="0" applyFont="1" applyFill="1" applyBorder="1" applyAlignment="1" applyProtection="1">
      <alignment horizontal="center" vertical="center" wrapText="1"/>
      <protection locked="0"/>
    </xf>
    <xf numFmtId="4" fontId="7" fillId="3" borderId="4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48" xfId="0" applyFont="1" applyFill="1" applyBorder="1" applyAlignment="1" applyProtection="1">
      <alignment horizontal="center" vertical="center"/>
      <protection locked="0"/>
    </xf>
    <xf numFmtId="0" fontId="7" fillId="3" borderId="49" xfId="0" applyFont="1" applyFill="1" applyBorder="1" applyAlignment="1" applyProtection="1">
      <alignment vertical="center"/>
      <protection locked="0"/>
    </xf>
    <xf numFmtId="0" fontId="0" fillId="3" borderId="44" xfId="0" applyFont="1" applyFill="1" applyBorder="1" applyAlignment="1">
      <alignment vertical="center" wrapText="1"/>
    </xf>
    <xf numFmtId="167" fontId="7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4" xfId="0" applyFont="1" applyFill="1" applyBorder="1" applyAlignment="1">
      <alignment vertical="center"/>
    </xf>
    <xf numFmtId="0" fontId="0" fillId="3" borderId="44" xfId="4" applyFont="1" applyFill="1" applyBorder="1" applyAlignment="1" applyProtection="1">
      <alignment vertical="center" wrapText="1"/>
    </xf>
    <xf numFmtId="0" fontId="19" fillId="3" borderId="44" xfId="4" applyFont="1" applyFill="1" applyBorder="1" applyAlignment="1" applyProtection="1">
      <alignment vertical="center" wrapText="1"/>
    </xf>
    <xf numFmtId="1" fontId="9" fillId="3" borderId="2" xfId="0" quotePrefix="1" applyNumberFormat="1" applyFont="1" applyFill="1" applyBorder="1" applyAlignment="1">
      <alignment horizontal="center" wrapText="1"/>
    </xf>
    <xf numFmtId="0" fontId="17" fillId="2" borderId="19" xfId="0" applyFont="1" applyFill="1" applyBorder="1" applyAlignment="1">
      <alignment vertical="center" wrapText="1"/>
    </xf>
    <xf numFmtId="1" fontId="7" fillId="3" borderId="24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19" xfId="0" applyFont="1" applyFill="1" applyBorder="1" applyAlignment="1" applyProtection="1">
      <alignment horizontal="left" vertical="center" wrapText="1"/>
      <protection locked="0"/>
    </xf>
    <xf numFmtId="0" fontId="7" fillId="3" borderId="56" xfId="0" applyFont="1" applyFill="1" applyBorder="1" applyAlignment="1" applyProtection="1">
      <alignment vertical="center"/>
      <protection locked="0"/>
    </xf>
    <xf numFmtId="4" fontId="7" fillId="3" borderId="3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8" fillId="4" borderId="60" xfId="0" applyFont="1" applyFill="1" applyBorder="1" applyAlignment="1">
      <alignment vertical="center" wrapText="1"/>
    </xf>
    <xf numFmtId="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vertical="center" wrapText="1"/>
    </xf>
    <xf numFmtId="0" fontId="7" fillId="3" borderId="33" xfId="0" applyFont="1" applyFill="1" applyBorder="1" applyAlignment="1" applyProtection="1">
      <alignment horizontal="center" vertical="center" wrapText="1"/>
      <protection locked="0"/>
    </xf>
    <xf numFmtId="167" fontId="7" fillId="3" borderId="31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4" applyFont="1" applyFill="1" applyBorder="1" applyAlignment="1" applyProtection="1">
      <alignment horizontal="left" vertical="center" wrapText="1"/>
      <protection locked="0"/>
    </xf>
    <xf numFmtId="0" fontId="7" fillId="3" borderId="19" xfId="0" applyFont="1" applyFill="1" applyBorder="1" applyAlignment="1">
      <alignment vertical="center" wrapText="1"/>
    </xf>
    <xf numFmtId="0" fontId="23" fillId="3" borderId="19" xfId="0" applyFont="1" applyFill="1" applyBorder="1" applyAlignment="1">
      <alignment wrapText="1"/>
    </xf>
    <xf numFmtId="0" fontId="17" fillId="3" borderId="19" xfId="0" applyFont="1" applyFill="1" applyBorder="1" applyAlignment="1">
      <alignment vertical="center"/>
    </xf>
    <xf numFmtId="0" fontId="17" fillId="3" borderId="19" xfId="0" applyFont="1" applyFill="1" applyBorder="1" applyAlignment="1">
      <alignment horizontal="justify" vertical="top" wrapText="1"/>
    </xf>
    <xf numFmtId="49" fontId="24" fillId="3" borderId="19" xfId="0" applyNumberFormat="1" applyFont="1" applyFill="1" applyBorder="1" applyAlignment="1">
      <alignment horizontal="left" vertical="center" wrapText="1"/>
    </xf>
    <xf numFmtId="0" fontId="17" fillId="3" borderId="19" xfId="0" applyFont="1" applyFill="1" applyBorder="1" applyAlignment="1">
      <alignment vertical="center" wrapText="1"/>
    </xf>
    <xf numFmtId="0" fontId="7" fillId="3" borderId="38" xfId="0" quotePrefix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>
      <alignment vertical="center"/>
    </xf>
    <xf numFmtId="167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3" borderId="2" xfId="0" applyNumberFormat="1" applyFont="1" applyFill="1" applyBorder="1" applyAlignment="1" applyProtection="1">
      <alignment horizontal="center" vertical="center" wrapText="1"/>
    </xf>
    <xf numFmtId="4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41" xfId="0" quotePrefix="1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>
      <alignment vertical="center"/>
    </xf>
    <xf numFmtId="167" fontId="7" fillId="3" borderId="33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33" xfId="0" applyNumberFormat="1" applyFont="1" applyFill="1" applyBorder="1" applyAlignment="1" applyProtection="1">
      <alignment horizontal="center" vertical="center" wrapText="1"/>
    </xf>
    <xf numFmtId="4" fontId="7" fillId="3" borderId="3" xfId="0" applyNumberFormat="1" applyFont="1" applyFill="1" applyBorder="1" applyAlignment="1" applyProtection="1">
      <alignment horizontal="center" vertical="center"/>
      <protection locked="0"/>
    </xf>
    <xf numFmtId="0" fontId="7" fillId="3" borderId="40" xfId="0" applyFont="1" applyFill="1" applyBorder="1" applyAlignment="1" applyProtection="1">
      <alignment vertical="center"/>
      <protection locked="0"/>
    </xf>
    <xf numFmtId="4" fontId="7" fillId="3" borderId="2" xfId="0" applyNumberFormat="1" applyFont="1" applyFill="1" applyBorder="1" applyAlignment="1">
      <alignment horizontal="center" vertical="center"/>
    </xf>
    <xf numFmtId="0" fontId="7" fillId="3" borderId="45" xfId="0" applyFont="1" applyFill="1" applyBorder="1" applyAlignment="1" applyProtection="1">
      <alignment vertical="center"/>
      <protection locked="0"/>
    </xf>
    <xf numFmtId="0" fontId="7" fillId="3" borderId="24" xfId="0" quotePrefix="1" applyFont="1" applyFill="1" applyBorder="1" applyAlignment="1" applyProtection="1">
      <alignment horizontal="center" vertical="center" wrapText="1"/>
      <protection locked="0"/>
    </xf>
    <xf numFmtId="17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 wrapText="1"/>
      <protection locked="0"/>
    </xf>
    <xf numFmtId="4" fontId="7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1" applyFont="1" applyFill="1" applyBorder="1" applyAlignment="1" applyProtection="1">
      <alignment horizontal="left" vertical="center" wrapText="1"/>
      <protection locked="0"/>
    </xf>
    <xf numFmtId="0" fontId="7" fillId="3" borderId="2" xfId="11" applyFont="1" applyFill="1" applyBorder="1" applyAlignment="1" applyProtection="1">
      <alignment horizontal="left" vertical="center"/>
      <protection locked="0"/>
    </xf>
    <xf numFmtId="49" fontId="7" fillId="3" borderId="2" xfId="4" applyNumberFormat="1" applyFont="1" applyFill="1" applyBorder="1" applyAlignment="1" applyProtection="1">
      <alignment horizontal="left" vertical="center" wrapText="1"/>
      <protection locked="0"/>
    </xf>
    <xf numFmtId="0" fontId="7" fillId="3" borderId="2" xfId="4" applyFont="1" applyFill="1" applyBorder="1" applyAlignment="1">
      <alignment vertical="center" wrapText="1"/>
    </xf>
    <xf numFmtId="0" fontId="7" fillId="3" borderId="2" xfId="11" applyFont="1" applyFill="1" applyBorder="1" applyAlignment="1" applyProtection="1">
      <alignment vertical="center" wrapText="1"/>
      <protection locked="0"/>
    </xf>
    <xf numFmtId="49" fontId="7" fillId="3" borderId="2" xfId="0" applyNumberFormat="1" applyFont="1" applyFill="1" applyBorder="1" applyAlignment="1" applyProtection="1">
      <alignment horizontal="left" vertical="center" wrapText="1"/>
      <protection locked="0"/>
    </xf>
    <xf numFmtId="4" fontId="7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35" xfId="0" applyFont="1" applyFill="1" applyBorder="1" applyAlignment="1" applyProtection="1">
      <alignment horizontal="center" vertical="center" wrapText="1"/>
      <protection locked="0"/>
    </xf>
    <xf numFmtId="4" fontId="7" fillId="3" borderId="37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4" applyNumberFormat="1" applyFont="1" applyFill="1" applyBorder="1" applyAlignment="1" applyProtection="1">
      <alignment horizontal="left" vertical="center" wrapText="1"/>
      <protection locked="0"/>
    </xf>
    <xf numFmtId="0" fontId="7" fillId="3" borderId="4" xfId="11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1" fillId="3" borderId="2" xfId="0" applyFont="1" applyFill="1" applyBorder="1" applyAlignment="1">
      <alignment vertical="center" wrapText="1"/>
    </xf>
    <xf numFmtId="0" fontId="3" fillId="3" borderId="44" xfId="11" applyFont="1" applyFill="1" applyBorder="1" applyAlignment="1" applyProtection="1">
      <alignment vertical="center" wrapText="1"/>
      <protection locked="0"/>
    </xf>
    <xf numFmtId="49" fontId="20" fillId="3" borderId="67" xfId="0" applyNumberFormat="1" applyFont="1" applyFill="1" applyBorder="1" applyAlignment="1" applyProtection="1">
      <alignment horizontal="left" vertical="center" wrapText="1"/>
      <protection locked="0"/>
    </xf>
    <xf numFmtId="1" fontId="1" fillId="3" borderId="24" xfId="0" quotePrefix="1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167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4" fontId="1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0" xfId="0" applyFont="1" applyFill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vertical="center"/>
      <protection locked="0"/>
    </xf>
    <xf numFmtId="0" fontId="1" fillId="3" borderId="28" xfId="0" applyFont="1" applyFill="1" applyBorder="1" applyAlignment="1" applyProtection="1">
      <alignment vertical="center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29" xfId="0" applyFont="1" applyFill="1" applyBorder="1" applyAlignment="1" applyProtection="1">
      <alignment vertical="center"/>
      <protection locked="0"/>
    </xf>
    <xf numFmtId="49" fontId="20" fillId="3" borderId="68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51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44" xfId="0" applyNumberFormat="1" applyFont="1" applyFill="1" applyBorder="1" applyAlignment="1" applyProtection="1">
      <alignment horizontal="left" vertical="center" wrapText="1"/>
      <protection locked="0"/>
    </xf>
    <xf numFmtId="49" fontId="21" fillId="2" borderId="69" xfId="0" applyNumberFormat="1" applyFont="1" applyFill="1" applyBorder="1" applyAlignment="1">
      <alignment horizontal="left" vertical="center" wrapText="1"/>
    </xf>
    <xf numFmtId="49" fontId="21" fillId="2" borderId="70" xfId="0" applyNumberFormat="1" applyFont="1" applyFill="1" applyBorder="1" applyAlignment="1">
      <alignment horizontal="left" vertical="center" wrapText="1"/>
    </xf>
    <xf numFmtId="49" fontId="7" fillId="2" borderId="71" xfId="0" applyNumberFormat="1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7" fillId="2" borderId="72" xfId="0" applyNumberFormat="1" applyFont="1" applyFill="1" applyBorder="1" applyAlignment="1">
      <alignment horizontal="left" vertical="center" wrapText="1"/>
    </xf>
    <xf numFmtId="0" fontId="22" fillId="3" borderId="44" xfId="0" applyFont="1" applyFill="1" applyBorder="1" applyAlignment="1">
      <alignment vertical="top" wrapText="1"/>
    </xf>
    <xf numFmtId="0" fontId="22" fillId="5" borderId="19" xfId="0" applyFont="1" applyFill="1" applyBorder="1" applyAlignment="1">
      <alignment vertical="top" wrapText="1"/>
    </xf>
    <xf numFmtId="0" fontId="7" fillId="5" borderId="35" xfId="0" applyFont="1" applyFill="1" applyBorder="1" applyAlignment="1">
      <alignment wrapText="1"/>
    </xf>
    <xf numFmtId="0" fontId="7" fillId="5" borderId="44" xfId="0" applyFont="1" applyFill="1" applyBorder="1" applyAlignment="1">
      <alignment wrapText="1"/>
    </xf>
    <xf numFmtId="0" fontId="0" fillId="3" borderId="59" xfId="11" applyFont="1" applyFill="1" applyBorder="1" applyAlignment="1" applyProtection="1">
      <alignment vertical="center" wrapText="1"/>
      <protection locked="0"/>
    </xf>
    <xf numFmtId="0" fontId="0" fillId="3" borderId="44" xfId="11" applyFont="1" applyFill="1" applyBorder="1" applyAlignment="1" applyProtection="1">
      <alignment vertical="center" wrapText="1"/>
      <protection locked="0"/>
    </xf>
    <xf numFmtId="0" fontId="7" fillId="3" borderId="32" xfId="0" applyFont="1" applyFill="1" applyBorder="1" applyAlignment="1" applyProtection="1">
      <alignment horizontal="center" vertical="center" wrapText="1"/>
      <protection locked="0"/>
    </xf>
    <xf numFmtId="1" fontId="19" fillId="3" borderId="44" xfId="4" applyNumberFormat="1" applyFont="1" applyFill="1" applyBorder="1" applyAlignment="1" applyProtection="1">
      <alignment horizontal="left" vertical="center" wrapText="1"/>
      <protection locked="0"/>
    </xf>
    <xf numFmtId="0" fontId="17" fillId="2" borderId="19" xfId="0" applyFont="1" applyFill="1" applyBorder="1" applyAlignment="1">
      <alignment vertical="center"/>
    </xf>
    <xf numFmtId="0" fontId="12" fillId="2" borderId="34" xfId="0" applyFont="1" applyFill="1" applyBorder="1" applyAlignment="1">
      <alignment horizontal="left" vertical="center" wrapText="1"/>
    </xf>
    <xf numFmtId="4" fontId="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44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42" xfId="0" applyFont="1" applyFill="1" applyBorder="1" applyAlignment="1">
      <alignment wrapText="1"/>
    </xf>
    <xf numFmtId="0" fontId="17" fillId="6" borderId="19" xfId="0" applyFont="1" applyFill="1" applyBorder="1" applyAlignment="1">
      <alignment vertical="center" wrapText="1"/>
    </xf>
    <xf numFmtId="0" fontId="17" fillId="2" borderId="19" xfId="0" applyFont="1" applyFill="1" applyBorder="1" applyAlignment="1">
      <alignment wrapText="1"/>
    </xf>
    <xf numFmtId="0" fontId="17" fillId="2" borderId="19" xfId="0" applyFont="1" applyFill="1" applyBorder="1" applyAlignment="1">
      <alignment vertical="top" wrapText="1"/>
    </xf>
    <xf numFmtId="1" fontId="7" fillId="3" borderId="53" xfId="0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 wrapText="1"/>
      <protection locked="0"/>
    </xf>
    <xf numFmtId="167" fontId="7" fillId="3" borderId="51" xfId="0" applyNumberFormat="1" applyFont="1" applyFill="1" applyBorder="1" applyAlignment="1" applyProtection="1">
      <alignment horizontal="center" vertical="center" wrapText="1"/>
      <protection locked="0"/>
    </xf>
    <xf numFmtId="4" fontId="7" fillId="3" borderId="5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51" xfId="0" applyFont="1" applyFill="1" applyBorder="1" applyAlignment="1" applyProtection="1">
      <alignment horizontal="center" vertical="center"/>
      <protection locked="0"/>
    </xf>
    <xf numFmtId="0" fontId="17" fillId="6" borderId="19" xfId="0" applyFont="1" applyFill="1" applyBorder="1" applyAlignment="1">
      <alignment wrapText="1"/>
    </xf>
    <xf numFmtId="0" fontId="17" fillId="6" borderId="33" xfId="0" applyFont="1" applyFill="1" applyBorder="1" applyAlignment="1">
      <alignment wrapText="1"/>
    </xf>
    <xf numFmtId="0" fontId="11" fillId="3" borderId="61" xfId="0" applyFont="1" applyFill="1" applyBorder="1" applyAlignment="1" applyProtection="1">
      <alignment vertical="center"/>
      <protection locked="0"/>
    </xf>
    <xf numFmtId="0" fontId="7" fillId="3" borderId="62" xfId="0" quotePrefix="1" applyFont="1" applyFill="1" applyBorder="1" applyAlignment="1" applyProtection="1">
      <alignment horizontal="center" vertical="center" wrapText="1"/>
      <protection locked="0"/>
    </xf>
    <xf numFmtId="0" fontId="7" fillId="3" borderId="63" xfId="0" applyFont="1" applyFill="1" applyBorder="1" applyAlignment="1">
      <alignment horizontal="left" vertical="center" wrapText="1"/>
    </xf>
    <xf numFmtId="4" fontId="7" fillId="3" borderId="64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65" xfId="0" applyFont="1" applyFill="1" applyBorder="1" applyAlignment="1" applyProtection="1">
      <alignment horizontal="center" vertical="center"/>
      <protection locked="0"/>
    </xf>
    <xf numFmtId="0" fontId="11" fillId="3" borderId="66" xfId="0" applyFont="1" applyFill="1" applyBorder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11" fillId="3" borderId="27" xfId="0" applyFont="1" applyFill="1" applyBorder="1" applyAlignment="1" applyProtection="1">
      <alignment vertical="center"/>
      <protection locked="0"/>
    </xf>
    <xf numFmtId="0" fontId="11" fillId="3" borderId="28" xfId="0" applyFont="1" applyFill="1" applyBorder="1" applyAlignment="1" applyProtection="1">
      <alignment vertical="center"/>
      <protection locked="0"/>
    </xf>
    <xf numFmtId="0" fontId="11" fillId="3" borderId="27" xfId="0" applyFont="1" applyFill="1" applyBorder="1" applyAlignment="1" applyProtection="1">
      <alignment horizontal="center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29" xfId="0" applyFont="1" applyFill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7" xfId="0" applyFont="1" applyFill="1" applyBorder="1" applyAlignment="1" applyProtection="1">
      <alignment horizontal="left" vertical="center" wrapText="1"/>
      <protection locked="0"/>
    </xf>
    <xf numFmtId="1" fontId="9" fillId="3" borderId="50" xfId="0" applyNumberFormat="1" applyFont="1" applyFill="1" applyBorder="1" applyAlignment="1">
      <alignment horizontal="center" wrapText="1"/>
    </xf>
    <xf numFmtId="0" fontId="7" fillId="3" borderId="30" xfId="0" quotePrefix="1" applyFont="1" applyFill="1" applyBorder="1" applyAlignment="1" applyProtection="1">
      <alignment horizontal="left" vertical="center" wrapText="1"/>
      <protection locked="0"/>
    </xf>
    <xf numFmtId="0" fontId="7" fillId="3" borderId="36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vertical="center" wrapText="1"/>
      <protection locked="0"/>
    </xf>
    <xf numFmtId="0" fontId="0" fillId="3" borderId="44" xfId="0" applyFont="1" applyFill="1" applyBorder="1" applyAlignment="1">
      <alignment horizontal="left" vertical="center"/>
    </xf>
    <xf numFmtId="0" fontId="10" fillId="3" borderId="9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4" fontId="1" fillId="3" borderId="2" xfId="12" applyNumberFormat="1" applyFont="1" applyFill="1" applyBorder="1" applyAlignment="1" applyProtection="1">
      <alignment horizontal="center" vertical="center" wrapText="1"/>
    </xf>
    <xf numFmtId="49" fontId="18" fillId="2" borderId="19" xfId="0" applyNumberFormat="1" applyFont="1" applyFill="1" applyBorder="1" applyAlignment="1">
      <alignment horizontal="left" vertical="center" wrapText="1"/>
    </xf>
    <xf numFmtId="0" fontId="10" fillId="3" borderId="8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4" fontId="10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3" borderId="54" xfId="0" applyFont="1" applyFill="1" applyBorder="1" applyAlignment="1" applyProtection="1">
      <alignment vertical="center" wrapText="1"/>
      <protection locked="0"/>
    </xf>
    <xf numFmtId="4" fontId="10" fillId="3" borderId="0" xfId="0" applyNumberFormat="1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vertical="center" wrapText="1"/>
      <protection locked="0"/>
    </xf>
    <xf numFmtId="0" fontId="7" fillId="3" borderId="0" xfId="0" applyFont="1" applyFill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left" vertical="center"/>
    </xf>
    <xf numFmtId="4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/>
      <protection locked="0"/>
    </xf>
    <xf numFmtId="0" fontId="7" fillId="3" borderId="0" xfId="0" applyFont="1" applyFill="1" applyAlignment="1">
      <alignment horizontal="center" vertical="center"/>
    </xf>
    <xf numFmtId="4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4" fontId="1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vertical="center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3" borderId="39" xfId="0" applyFont="1" applyFill="1" applyBorder="1" applyAlignment="1" applyProtection="1">
      <alignment horizontal="left" vertical="center"/>
      <protection locked="0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57" xfId="0" applyFont="1" applyFill="1" applyBorder="1" applyAlignment="1" applyProtection="1">
      <alignment horizontal="center" vertical="center" wrapText="1"/>
      <protection locked="0"/>
    </xf>
    <xf numFmtId="0" fontId="0" fillId="3" borderId="58" xfId="0" applyFill="1" applyBorder="1" applyAlignment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3" borderId="9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  <protection locked="0"/>
    </xf>
  </cellXfs>
  <cellStyles count="13">
    <cellStyle name="Comma" xfId="12" builtinId="3"/>
    <cellStyle name="Comma 2" xfId="2"/>
    <cellStyle name="Comma 2 2" xfId="5"/>
    <cellStyle name="Comma 2 3" xfId="10"/>
    <cellStyle name="Excel_BuiltIn_Comma" xfId="8"/>
    <cellStyle name="Hyperlink 2" xfId="7"/>
    <cellStyle name="Normal" xfId="0" builtinId="0"/>
    <cellStyle name="Normal 2" xfId="3"/>
    <cellStyle name="Normal 2 2" xfId="4"/>
    <cellStyle name="Normal 3" xfId="1"/>
    <cellStyle name="Normal 3 2" xfId="6"/>
    <cellStyle name="Normal 3 2 2" xfId="9"/>
    <cellStyle name="Normal 5" xfId="11"/>
  </cellStyles>
  <dxfs count="1025"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  <dxf>
      <font>
        <color rgb="FF000000"/>
      </font>
      <fill>
        <patternFill patternType="solid">
          <fgColor rgb="FFFF6600"/>
          <bgColor rgb="FFFF66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685800</xdr:colOff>
      <xdr:row>405</xdr:row>
      <xdr:rowOff>257175</xdr:rowOff>
    </xdr:from>
    <xdr:to>
      <xdr:col>12</xdr:col>
      <xdr:colOff>533197</xdr:colOff>
      <xdr:row>410</xdr:row>
      <xdr:rowOff>126865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D8502F1-3758-A464-1804-0473965D9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20525" y="139226925"/>
          <a:ext cx="904672" cy="907915"/>
        </a:xfrm>
        <a:prstGeom prst="rect">
          <a:avLst/>
        </a:prstGeom>
      </xdr:spPr>
    </xdr:pic>
    <xdr:clientData/>
  </xdr:twoCellAnchor>
  <xdr:oneCellAnchor>
    <xdr:from>
      <xdr:col>11</xdr:col>
      <xdr:colOff>275655</xdr:colOff>
      <xdr:row>408</xdr:row>
      <xdr:rowOff>142875</xdr:rowOff>
    </xdr:from>
    <xdr:ext cx="1820691" cy="436786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B40A525B-9699-31A4-D785-23214C3E124B}"/>
            </a:ext>
          </a:extLst>
        </xdr:cNvPr>
        <xdr:cNvSpPr txBox="1"/>
      </xdr:nvSpPr>
      <xdr:spPr>
        <a:xfrm>
          <a:off x="11410380" y="139769850"/>
          <a:ext cx="182069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100" b="1"/>
            <a:t>LUCIA S. ALAN, RSW, MSSW</a:t>
          </a:r>
          <a:r>
            <a:rPr lang="en-US" sz="1100"/>
            <a:t/>
          </a:r>
          <a:br>
            <a:rPr lang="en-US" sz="1100"/>
          </a:br>
          <a:r>
            <a:rPr lang="en-US" sz="1100"/>
            <a:t>Regional Director</a:t>
          </a:r>
        </a:p>
      </xdr:txBody>
    </xdr:sp>
    <xdr:clientData/>
  </xdr:oneCellAnchor>
  <xdr:twoCellAnchor editAs="oneCell">
    <xdr:from>
      <xdr:col>2</xdr:col>
      <xdr:colOff>57151</xdr:colOff>
      <xdr:row>407</xdr:row>
      <xdr:rowOff>17123</xdr:rowOff>
    </xdr:from>
    <xdr:to>
      <xdr:col>2</xdr:col>
      <xdr:colOff>1562100</xdr:colOff>
      <xdr:row>410</xdr:row>
      <xdr:rowOff>21524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1E77A5E7-39B7-9C42-B2B3-1547DD6486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1701" y="139453598"/>
          <a:ext cx="1504949" cy="5759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2-fileserver\Users\USERPC\Desktop\Excel%20Docs\Copy%20of%20APP%20GPPB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2-fileserver\GASD-Procure\APP-NONCSE\2021\Indicative%20APP%20Non%20CS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GASD-Procure\Users\USERPC\Desktop\Excel%20Docs\Copy%20of%20APP%20GPPB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ASD-Procure\Users\USERPC\Desktop\Excel%20Docs\Copy%20of%20APP%20GPP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"/>
      <sheetName val="how_to_fill_out-definitions"/>
      <sheetName val="data_validation"/>
    </sheetNames>
    <sheetDataSet>
      <sheetData sheetId="0" refreshError="1"/>
      <sheetData sheetId="1" refreshError="1"/>
      <sheetData sheetId="2" refreshError="1">
        <row r="1">
          <cell r="A1" t="str">
            <v>Competitive Bidding</v>
          </cell>
        </row>
        <row r="2">
          <cell r="A2" t="str">
            <v>Limited Source Bidding</v>
          </cell>
        </row>
        <row r="5">
          <cell r="A5" t="str">
            <v>Shopping</v>
          </cell>
        </row>
        <row r="6">
          <cell r="A6" t="str">
            <v>NP-53.1 Two Failed Biddings</v>
          </cell>
        </row>
        <row r="14">
          <cell r="A14" t="str">
            <v>NP-53.9 - Small Value Procurement</v>
          </cell>
        </row>
        <row r="16">
          <cell r="A16" t="str">
            <v>NP-53.11 NGO Participation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ive APP Non CSE 2021"/>
      <sheetName val="Codes"/>
    </sheetNames>
    <sheetDataSet>
      <sheetData sheetId="0"/>
      <sheetData sheetId="1">
        <row r="1">
          <cell r="A1" t="str">
            <v>End User</v>
          </cell>
          <cell r="B1" t="str">
            <v>Source of Funds</v>
          </cell>
        </row>
        <row r="2">
          <cell r="A2" t="str">
            <v>ACCOUNTING Section</v>
          </cell>
          <cell r="B2">
            <v>350100100001000</v>
          </cell>
        </row>
        <row r="3">
          <cell r="A3" t="str">
            <v>APCS</v>
          </cell>
          <cell r="B3">
            <v>320104100001000</v>
          </cell>
        </row>
        <row r="4">
          <cell r="A4" t="str">
            <v>ARDA</v>
          </cell>
          <cell r="B4">
            <v>100000100001000</v>
          </cell>
        </row>
        <row r="5">
          <cell r="A5" t="str">
            <v>BUDGET SECTION</v>
          </cell>
          <cell r="B5">
            <v>100000100001000</v>
          </cell>
        </row>
        <row r="6">
          <cell r="A6" t="str">
            <v>CASH SECTION</v>
          </cell>
          <cell r="B6">
            <v>350100100001000</v>
          </cell>
        </row>
        <row r="7">
          <cell r="A7" t="str">
            <v>CHILDREN Sector</v>
          </cell>
          <cell r="B7">
            <v>320104100002000</v>
          </cell>
        </row>
        <row r="8">
          <cell r="A8" t="str">
            <v>CIS</v>
          </cell>
          <cell r="B8">
            <v>320104100001000</v>
          </cell>
        </row>
        <row r="9">
          <cell r="A9" t="str">
            <v>PSP</v>
          </cell>
          <cell r="B9">
            <v>320104100001000</v>
          </cell>
        </row>
        <row r="10">
          <cell r="A10" t="str">
            <v>COA</v>
          </cell>
          <cell r="B10">
            <v>100000100001000</v>
          </cell>
        </row>
        <row r="11">
          <cell r="A11" t="str">
            <v>CRCF</v>
          </cell>
          <cell r="B11">
            <v>320101100001000</v>
          </cell>
        </row>
        <row r="12">
          <cell r="A12" t="str">
            <v>CVRRCY</v>
          </cell>
          <cell r="B12">
            <v>320101100001000</v>
          </cell>
        </row>
        <row r="13">
          <cell r="A13" t="str">
            <v>DRMD</v>
          </cell>
          <cell r="B13">
            <v>330100100001000</v>
          </cell>
        </row>
        <row r="14">
          <cell r="A14" t="str">
            <v>DRRS</v>
          </cell>
          <cell r="B14">
            <v>330100100001000</v>
          </cell>
        </row>
        <row r="15">
          <cell r="A15" t="str">
            <v>FAMILY Sector</v>
          </cell>
          <cell r="B15">
            <v>320104100001000</v>
          </cell>
        </row>
        <row r="16">
          <cell r="A16" t="str">
            <v>FMD</v>
          </cell>
          <cell r="B16">
            <v>100000100001000</v>
          </cell>
        </row>
        <row r="17">
          <cell r="A17" t="str">
            <v>FMS</v>
          </cell>
          <cell r="B17">
            <v>330100100001000</v>
          </cell>
        </row>
        <row r="18">
          <cell r="A18" t="str">
            <v>GASSD</v>
          </cell>
          <cell r="B18">
            <v>100000100001000</v>
          </cell>
        </row>
        <row r="19">
          <cell r="A19" t="str">
            <v>GSS</v>
          </cell>
          <cell r="B19">
            <v>100000100001000</v>
          </cell>
        </row>
        <row r="20">
          <cell r="A20" t="str">
            <v>RHWG</v>
          </cell>
          <cell r="B20">
            <v>320101100001000</v>
          </cell>
        </row>
        <row r="21">
          <cell r="A21" t="str">
            <v>HRMDD</v>
          </cell>
          <cell r="B21">
            <v>100000100001000</v>
          </cell>
        </row>
        <row r="22">
          <cell r="A22" t="str">
            <v>HRDD</v>
          </cell>
          <cell r="B22">
            <v>100000100001000</v>
          </cell>
        </row>
        <row r="23">
          <cell r="A23" t="str">
            <v>HRDS</v>
          </cell>
          <cell r="B23">
            <v>350100100001000</v>
          </cell>
        </row>
        <row r="24">
          <cell r="A24" t="str">
            <v>HRPPMS</v>
          </cell>
          <cell r="B24">
            <v>100000100001000</v>
          </cell>
        </row>
        <row r="25">
          <cell r="A25" t="str">
            <v>HR-WELLNESS</v>
          </cell>
          <cell r="B25">
            <v>100000100001000</v>
          </cell>
        </row>
        <row r="26">
          <cell r="A26" t="str">
            <v>LED SECRETARIAT</v>
          </cell>
          <cell r="B26">
            <v>3201021100001000</v>
          </cell>
        </row>
        <row r="27">
          <cell r="A27" t="str">
            <v>NHTS</v>
          </cell>
          <cell r="B27">
            <v>200000200001000</v>
          </cell>
        </row>
        <row r="28">
          <cell r="A28" t="str">
            <v>ORD</v>
          </cell>
          <cell r="B28">
            <v>350100100001000</v>
          </cell>
        </row>
        <row r="29">
          <cell r="A29" t="str">
            <v>PANTAWID</v>
          </cell>
          <cell r="B29">
            <v>310100100001000</v>
          </cell>
        </row>
        <row r="30">
          <cell r="A30" t="str">
            <v>PAS</v>
          </cell>
          <cell r="B30">
            <v>100000100001000</v>
          </cell>
        </row>
        <row r="31">
          <cell r="A31" t="str">
            <v>PASS</v>
          </cell>
          <cell r="B31">
            <v>100000100001000</v>
          </cell>
        </row>
        <row r="32">
          <cell r="A32" t="str">
            <v>PERSONNEL</v>
          </cell>
          <cell r="B32">
            <v>100000100001000</v>
          </cell>
        </row>
        <row r="33">
          <cell r="A33" t="str">
            <v>PDPS</v>
          </cell>
          <cell r="B33">
            <v>350100100001000</v>
          </cell>
        </row>
        <row r="34">
          <cell r="A34" t="str">
            <v>PPD</v>
          </cell>
          <cell r="B34">
            <v>350100100001000</v>
          </cell>
        </row>
        <row r="35">
          <cell r="A35" t="str">
            <v>PROCUREMENT SECTION</v>
          </cell>
          <cell r="B35">
            <v>100000100001000</v>
          </cell>
        </row>
        <row r="36">
          <cell r="A36" t="str">
            <v>PS</v>
          </cell>
          <cell r="B36">
            <v>100000100001000</v>
          </cell>
        </row>
        <row r="37">
          <cell r="A37" t="str">
            <v>PSD</v>
          </cell>
          <cell r="B37">
            <v>320104100001000</v>
          </cell>
        </row>
        <row r="38">
          <cell r="A38" t="str">
            <v>PSD/SECTORAL</v>
          </cell>
          <cell r="B38">
            <v>320104100001000</v>
          </cell>
        </row>
        <row r="39">
          <cell r="A39" t="str">
            <v>PSP</v>
          </cell>
          <cell r="B39">
            <v>320104100001000</v>
          </cell>
        </row>
        <row r="40">
          <cell r="A40" t="str">
            <v>PWD Sector</v>
          </cell>
          <cell r="B40">
            <v>320104100002000</v>
          </cell>
        </row>
        <row r="41">
          <cell r="A41" t="str">
            <v>RECORDS</v>
          </cell>
          <cell r="B41">
            <v>100000100001000</v>
          </cell>
        </row>
        <row r="42">
          <cell r="A42" t="str">
            <v>RHWG</v>
          </cell>
          <cell r="B42">
            <v>320101100001000</v>
          </cell>
        </row>
        <row r="43">
          <cell r="A43" t="str">
            <v>RICTMU</v>
          </cell>
          <cell r="B43">
            <v>200000100001000</v>
          </cell>
        </row>
        <row r="44">
          <cell r="A44" t="str">
            <v>RJJWC</v>
          </cell>
          <cell r="B44" t="str">
            <v>PVB Trust Fund</v>
          </cell>
        </row>
        <row r="45">
          <cell r="A45" t="str">
            <v>RRPTP</v>
          </cell>
          <cell r="B45">
            <v>320105101103000</v>
          </cell>
        </row>
        <row r="46">
          <cell r="A46" t="str">
            <v>RSCC</v>
          </cell>
          <cell r="B46">
            <v>320101100001000</v>
          </cell>
        </row>
        <row r="47">
          <cell r="A47" t="str">
            <v>RSCWC</v>
          </cell>
          <cell r="B47" t="str">
            <v>PVB Trust Fund</v>
          </cell>
        </row>
        <row r="48">
          <cell r="A48" t="str">
            <v>SFP</v>
          </cell>
          <cell r="B48">
            <v>320102100001000</v>
          </cell>
        </row>
        <row r="49">
          <cell r="A49" t="str">
            <v>SLP</v>
          </cell>
          <cell r="B49">
            <v>310100100002000</v>
          </cell>
        </row>
        <row r="50">
          <cell r="A50" t="str">
            <v>SOCIAL PENSION</v>
          </cell>
          <cell r="B50">
            <v>320103100001000</v>
          </cell>
        </row>
        <row r="51">
          <cell r="A51" t="str">
            <v>SOCIAL TECHNOLOGY</v>
          </cell>
          <cell r="B51">
            <v>200000100003000</v>
          </cell>
        </row>
        <row r="52">
          <cell r="A52" t="str">
            <v>STANDARDS Section</v>
          </cell>
          <cell r="B52">
            <v>340100100001000</v>
          </cell>
        </row>
        <row r="53">
          <cell r="A53" t="str">
            <v>SWAD Cagayan</v>
          </cell>
          <cell r="B53">
            <v>320104100001000</v>
          </cell>
        </row>
        <row r="54">
          <cell r="A54" t="str">
            <v>SWIDS</v>
          </cell>
          <cell r="B54">
            <v>310100100001000</v>
          </cell>
        </row>
        <row r="55">
          <cell r="A55" t="str">
            <v>UCT</v>
          </cell>
          <cell r="B55">
            <v>320104200003000</v>
          </cell>
        </row>
        <row r="56">
          <cell r="A56" t="str">
            <v>WOMEN Sector</v>
          </cell>
          <cell r="B56">
            <v>320104100001000</v>
          </cell>
        </row>
        <row r="57">
          <cell r="A57" t="str">
            <v>YOUTH Sector</v>
          </cell>
          <cell r="B57">
            <v>3201021100002000</v>
          </cell>
        </row>
        <row r="58">
          <cell r="A58" t="str">
            <v>OLDER PERSONs</v>
          </cell>
          <cell r="B58">
            <v>320104100002000</v>
          </cell>
        </row>
        <row r="59">
          <cell r="A59" t="str">
            <v>CENTENARIAN</v>
          </cell>
          <cell r="B59">
            <v>320103100001000</v>
          </cell>
        </row>
        <row r="60">
          <cell r="A60" t="str">
            <v>SWAD Isabela</v>
          </cell>
          <cell r="B60">
            <v>320104100001000</v>
          </cell>
        </row>
        <row r="61">
          <cell r="A61" t="str">
            <v>SWAD Batanes</v>
          </cell>
          <cell r="B61">
            <v>320104100001000</v>
          </cell>
        </row>
        <row r="62">
          <cell r="A62" t="str">
            <v>SWAD N. Vizcaya</v>
          </cell>
          <cell r="B62">
            <v>320104100001000</v>
          </cell>
        </row>
        <row r="63">
          <cell r="B63">
            <v>320104100001000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validation"/>
      <sheetName val="app"/>
      <sheetName val="how_to_fill_out-definition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validatio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93"/>
  <sheetViews>
    <sheetView tabSelected="1" zoomScaleNormal="100" workbookViewId="0">
      <pane ySplit="5" topLeftCell="A400" activePane="bottomLeft" state="frozen"/>
      <selection pane="bottomLeft" activeCell="L401" sqref="L401"/>
    </sheetView>
  </sheetViews>
  <sheetFormatPr defaultColWidth="9.140625" defaultRowHeight="12.75"/>
  <cols>
    <col min="1" max="1" width="9.140625" style="207"/>
    <col min="2" max="2" width="22.5703125" style="18" customWidth="1"/>
    <col min="3" max="3" width="35.85546875" style="18" customWidth="1"/>
    <col min="4" max="4" width="11.5703125" style="18" customWidth="1"/>
    <col min="5" max="5" width="20.85546875" style="19" customWidth="1"/>
    <col min="6" max="9" width="10.140625" style="18" customWidth="1"/>
    <col min="10" max="10" width="10" style="19" customWidth="1"/>
    <col min="11" max="11" width="16.42578125" style="20" customWidth="1"/>
    <col min="12" max="12" width="15.85546875" style="19" customWidth="1"/>
    <col min="13" max="13" width="13" style="19" customWidth="1"/>
    <col min="14" max="14" width="14.28515625" style="21" customWidth="1"/>
    <col min="15" max="43" width="9.5703125" style="18" hidden="1" customWidth="1"/>
    <col min="44" max="44" width="9.7109375" style="18" customWidth="1"/>
    <col min="45" max="45" width="20.140625" style="18" customWidth="1"/>
    <col min="46" max="46" width="15.5703125" style="18" customWidth="1"/>
    <col min="47" max="257" width="9.7109375" style="18" customWidth="1"/>
    <col min="258" max="1024" width="12.28515625" style="207" customWidth="1"/>
    <col min="1025" max="1025" width="10.28515625" style="207" customWidth="1"/>
    <col min="1026" max="16384" width="9.140625" style="207"/>
  </cols>
  <sheetData>
    <row r="1" spans="1:43" s="15" customFormat="1">
      <c r="B1" s="225" t="s">
        <v>6</v>
      </c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16" t="s">
        <v>7</v>
      </c>
      <c r="AD1" s="17"/>
      <c r="AE1" s="17"/>
      <c r="AF1" s="17"/>
      <c r="AG1" s="17"/>
    </row>
    <row r="2" spans="1:43" s="15" customFormat="1">
      <c r="B2" s="226" t="s">
        <v>317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16"/>
      <c r="AD2" s="17"/>
      <c r="AE2" s="17"/>
      <c r="AF2" s="17"/>
      <c r="AG2" s="17"/>
    </row>
    <row r="3" spans="1:43" s="18" customFormat="1" ht="13.5" thickBot="1">
      <c r="B3" s="19"/>
      <c r="E3" s="19"/>
      <c r="J3" s="19"/>
      <c r="K3" s="20"/>
      <c r="L3" s="19"/>
      <c r="M3" s="19"/>
      <c r="N3" s="21"/>
      <c r="AD3" s="19"/>
      <c r="AE3" s="19"/>
      <c r="AF3" s="19"/>
      <c r="AG3" s="19"/>
    </row>
    <row r="4" spans="1:43" s="22" customFormat="1" ht="27.75" customHeight="1" thickBot="1">
      <c r="A4" s="212"/>
      <c r="B4" s="227" t="s">
        <v>320</v>
      </c>
      <c r="C4" s="229" t="s">
        <v>318</v>
      </c>
      <c r="D4" s="229" t="s">
        <v>321</v>
      </c>
      <c r="E4" s="229" t="s">
        <v>319</v>
      </c>
      <c r="F4" s="229" t="s">
        <v>10</v>
      </c>
      <c r="G4" s="229"/>
      <c r="H4" s="229"/>
      <c r="I4" s="229"/>
      <c r="J4" s="229" t="s">
        <v>11</v>
      </c>
      <c r="K4" s="229" t="s">
        <v>12</v>
      </c>
      <c r="L4" s="229"/>
      <c r="M4" s="229"/>
      <c r="N4" s="231" t="s">
        <v>13</v>
      </c>
      <c r="O4" s="214" t="s">
        <v>8</v>
      </c>
      <c r="P4" s="215" t="s">
        <v>9</v>
      </c>
      <c r="Q4" s="216" t="s">
        <v>10</v>
      </c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5" t="s">
        <v>11</v>
      </c>
      <c r="AD4" s="216" t="s">
        <v>14</v>
      </c>
      <c r="AE4" s="216"/>
      <c r="AF4" s="216"/>
      <c r="AG4" s="215" t="s">
        <v>15</v>
      </c>
      <c r="AH4" s="216" t="s">
        <v>16</v>
      </c>
      <c r="AI4" s="216"/>
      <c r="AJ4" s="216"/>
      <c r="AK4" s="216"/>
      <c r="AL4" s="216"/>
      <c r="AM4" s="216"/>
      <c r="AN4" s="216"/>
      <c r="AO4" s="216"/>
      <c r="AP4" s="216"/>
      <c r="AQ4" s="233" t="s">
        <v>17</v>
      </c>
    </row>
    <row r="5" spans="1:43" s="18" customFormat="1" ht="65.25" customHeight="1" thickTop="1" thickBot="1">
      <c r="A5" s="213"/>
      <c r="B5" s="228"/>
      <c r="C5" s="230"/>
      <c r="D5" s="230"/>
      <c r="E5" s="230"/>
      <c r="F5" s="23" t="s">
        <v>18</v>
      </c>
      <c r="G5" s="23" t="s">
        <v>19</v>
      </c>
      <c r="H5" s="23" t="s">
        <v>20</v>
      </c>
      <c r="I5" s="23" t="s">
        <v>21</v>
      </c>
      <c r="J5" s="230"/>
      <c r="K5" s="24" t="s">
        <v>22</v>
      </c>
      <c r="L5" s="23" t="s">
        <v>23</v>
      </c>
      <c r="M5" s="23" t="s">
        <v>24</v>
      </c>
      <c r="N5" s="232"/>
      <c r="O5" s="214"/>
      <c r="P5" s="215"/>
      <c r="Q5" s="25" t="s">
        <v>25</v>
      </c>
      <c r="R5" s="26" t="s">
        <v>26</v>
      </c>
      <c r="S5" s="27" t="s">
        <v>27</v>
      </c>
      <c r="T5" s="27" t="s">
        <v>28</v>
      </c>
      <c r="U5" s="27" t="s">
        <v>29</v>
      </c>
      <c r="V5" s="27" t="s">
        <v>30</v>
      </c>
      <c r="W5" s="27" t="s">
        <v>31</v>
      </c>
      <c r="X5" s="27" t="s">
        <v>32</v>
      </c>
      <c r="Y5" s="27" t="s">
        <v>21</v>
      </c>
      <c r="Z5" s="27" t="s">
        <v>33</v>
      </c>
      <c r="AA5" s="27" t="s">
        <v>34</v>
      </c>
      <c r="AB5" s="27" t="s">
        <v>35</v>
      </c>
      <c r="AC5" s="215"/>
      <c r="AD5" s="26" t="s">
        <v>22</v>
      </c>
      <c r="AE5" s="27" t="s">
        <v>23</v>
      </c>
      <c r="AF5" s="25" t="s">
        <v>24</v>
      </c>
      <c r="AG5" s="215"/>
      <c r="AH5" s="26" t="s">
        <v>36</v>
      </c>
      <c r="AI5" s="27" t="s">
        <v>27</v>
      </c>
      <c r="AJ5" s="27" t="s">
        <v>28</v>
      </c>
      <c r="AK5" s="27" t="s">
        <v>29</v>
      </c>
      <c r="AL5" s="27" t="s">
        <v>30</v>
      </c>
      <c r="AM5" s="27" t="s">
        <v>31</v>
      </c>
      <c r="AN5" s="27" t="s">
        <v>32</v>
      </c>
      <c r="AO5" s="27" t="s">
        <v>21</v>
      </c>
      <c r="AP5" s="27" t="s">
        <v>34</v>
      </c>
      <c r="AQ5" s="233"/>
    </row>
    <row r="6" spans="1:43" s="18" customFormat="1" ht="84.75" customHeight="1" thickTop="1">
      <c r="A6" s="28"/>
      <c r="B6" s="29" t="s">
        <v>37</v>
      </c>
      <c r="C6" s="30" t="s">
        <v>130</v>
      </c>
      <c r="D6" s="31" t="s">
        <v>38</v>
      </c>
      <c r="E6" s="31" t="s">
        <v>39</v>
      </c>
      <c r="F6" s="31" t="str">
        <f>IF(E6="","",IF((OR(E6=[1]data_validation!A$1,E6=[1]data_validation!A$2,E6=[1]data_validation!A$5,E6=[1]data_validation!A$6,E6=[1]data_validation!A$14,E6=[1]data_validation!A$16)),"Indicate Date","N/A"))</f>
        <v>N/A</v>
      </c>
      <c r="G6" s="31" t="str">
        <f>IF(E6="","",IF((OR(E6=[1]data_validation!A$1,E6=[1]data_validation!A$2)),"Indicate Date","N/A"))</f>
        <v>N/A</v>
      </c>
      <c r="H6" s="31" t="s">
        <v>40</v>
      </c>
      <c r="I6" s="31" t="s">
        <v>40</v>
      </c>
      <c r="J6" s="31" t="s">
        <v>41</v>
      </c>
      <c r="K6" s="32">
        <f>L6</f>
        <v>16894349.34</v>
      </c>
      <c r="L6" s="33">
        <v>16894349.34</v>
      </c>
      <c r="M6" s="34"/>
      <c r="N6" s="35"/>
      <c r="P6" s="36"/>
      <c r="Q6" s="36"/>
      <c r="R6" s="36"/>
      <c r="S6" s="36"/>
      <c r="T6" s="36"/>
      <c r="U6" s="36"/>
      <c r="V6" s="36"/>
      <c r="W6" s="37"/>
      <c r="X6" s="36"/>
      <c r="Y6" s="36"/>
      <c r="Z6" s="36"/>
      <c r="AA6" s="36"/>
      <c r="AB6" s="36"/>
      <c r="AC6" s="38"/>
      <c r="AD6" s="39"/>
      <c r="AE6" s="39"/>
      <c r="AF6" s="40"/>
      <c r="AG6" s="39"/>
      <c r="AH6" s="36"/>
      <c r="AI6" s="36"/>
      <c r="AJ6" s="36"/>
      <c r="AK6" s="36"/>
      <c r="AL6" s="36"/>
      <c r="AM6" s="36"/>
      <c r="AN6" s="36"/>
      <c r="AO6" s="36"/>
      <c r="AP6" s="38"/>
      <c r="AQ6" s="41"/>
    </row>
    <row r="7" spans="1:43" s="18" customFormat="1" ht="82.5" customHeight="1">
      <c r="A7" s="28"/>
      <c r="B7" s="29" t="s">
        <v>37</v>
      </c>
      <c r="C7" s="30" t="s">
        <v>131</v>
      </c>
      <c r="D7" s="31" t="s">
        <v>38</v>
      </c>
      <c r="E7" s="31" t="s">
        <v>42</v>
      </c>
      <c r="F7" s="31" t="s">
        <v>40</v>
      </c>
      <c r="G7" s="31" t="s">
        <v>40</v>
      </c>
      <c r="H7" s="31" t="s">
        <v>40</v>
      </c>
      <c r="I7" s="31" t="s">
        <v>40</v>
      </c>
      <c r="J7" s="31" t="s">
        <v>41</v>
      </c>
      <c r="K7" s="32">
        <f t="shared" ref="K7:K70" si="0">L7</f>
        <v>2278935.14</v>
      </c>
      <c r="L7" s="32">
        <v>2278935.14</v>
      </c>
      <c r="M7" s="42"/>
      <c r="N7" s="35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8"/>
      <c r="AD7" s="39"/>
      <c r="AE7" s="39"/>
      <c r="AF7" s="40"/>
      <c r="AG7" s="39"/>
      <c r="AH7" s="36"/>
      <c r="AI7" s="36"/>
      <c r="AJ7" s="36"/>
      <c r="AK7" s="36"/>
      <c r="AL7" s="36"/>
      <c r="AM7" s="36"/>
      <c r="AN7" s="36"/>
      <c r="AO7" s="36"/>
      <c r="AP7" s="38"/>
      <c r="AQ7" s="41"/>
    </row>
    <row r="8" spans="1:43" s="18" customFormat="1" ht="76.5">
      <c r="A8" s="28"/>
      <c r="B8" s="29" t="s">
        <v>37</v>
      </c>
      <c r="C8" s="30" t="s">
        <v>322</v>
      </c>
      <c r="D8" s="31" t="s">
        <v>38</v>
      </c>
      <c r="E8" s="31" t="s">
        <v>47</v>
      </c>
      <c r="F8" s="43">
        <v>44713</v>
      </c>
      <c r="G8" s="43">
        <v>44713</v>
      </c>
      <c r="H8" s="43">
        <v>44713</v>
      </c>
      <c r="I8" s="43">
        <v>44713</v>
      </c>
      <c r="J8" s="31" t="s">
        <v>41</v>
      </c>
      <c r="K8" s="32">
        <f t="shared" si="0"/>
        <v>325886.8</v>
      </c>
      <c r="L8" s="33">
        <v>325886.8</v>
      </c>
      <c r="M8" s="42"/>
      <c r="N8" s="35"/>
      <c r="O8" s="19"/>
      <c r="P8" s="39"/>
      <c r="Q8" s="44"/>
      <c r="R8" s="44"/>
      <c r="S8" s="44"/>
      <c r="T8" s="44"/>
      <c r="U8" s="44"/>
      <c r="V8" s="44"/>
      <c r="W8" s="44"/>
      <c r="X8" s="44"/>
      <c r="Y8" s="39"/>
      <c r="Z8" s="39"/>
      <c r="AA8" s="44"/>
      <c r="AB8" s="39"/>
      <c r="AC8" s="40"/>
      <c r="AD8" s="45"/>
      <c r="AE8" s="45"/>
      <c r="AF8" s="46"/>
      <c r="AG8" s="47"/>
      <c r="AH8" s="39"/>
      <c r="AI8" s="39"/>
      <c r="AJ8" s="39"/>
      <c r="AK8" s="39"/>
      <c r="AL8" s="39"/>
      <c r="AM8" s="39"/>
      <c r="AN8" s="39"/>
      <c r="AO8" s="44"/>
      <c r="AP8" s="40"/>
      <c r="AQ8" s="41"/>
    </row>
    <row r="9" spans="1:43" s="18" customFormat="1" ht="78" customHeight="1">
      <c r="A9" s="28"/>
      <c r="B9" s="29" t="s">
        <v>326</v>
      </c>
      <c r="C9" s="30" t="s">
        <v>323</v>
      </c>
      <c r="D9" s="31" t="s">
        <v>324</v>
      </c>
      <c r="E9" s="31" t="s">
        <v>47</v>
      </c>
      <c r="F9" s="31" t="s">
        <v>40</v>
      </c>
      <c r="G9" s="31" t="s">
        <v>40</v>
      </c>
      <c r="H9" s="31" t="s">
        <v>40</v>
      </c>
      <c r="I9" s="31" t="s">
        <v>40</v>
      </c>
      <c r="J9" s="31" t="s">
        <v>41</v>
      </c>
      <c r="K9" s="32">
        <f t="shared" si="0"/>
        <v>151275.28</v>
      </c>
      <c r="L9" s="48">
        <v>151275.28</v>
      </c>
      <c r="M9" s="42"/>
      <c r="N9" s="35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8"/>
      <c r="AD9" s="39"/>
      <c r="AE9" s="39"/>
      <c r="AF9" s="40"/>
      <c r="AG9" s="39"/>
      <c r="AH9" s="36"/>
      <c r="AI9" s="36"/>
      <c r="AJ9" s="36"/>
      <c r="AK9" s="36"/>
      <c r="AL9" s="36"/>
      <c r="AM9" s="36"/>
      <c r="AN9" s="36"/>
      <c r="AO9" s="36"/>
      <c r="AP9" s="38"/>
      <c r="AQ9" s="41"/>
    </row>
    <row r="10" spans="1:43" s="18" customFormat="1" ht="38.25" customHeight="1">
      <c r="A10" s="28"/>
      <c r="B10" s="29" t="s">
        <v>37</v>
      </c>
      <c r="C10" s="30" t="s">
        <v>327</v>
      </c>
      <c r="D10" s="31" t="s">
        <v>324</v>
      </c>
      <c r="E10" s="31" t="s">
        <v>47</v>
      </c>
      <c r="F10" s="31" t="s">
        <v>40</v>
      </c>
      <c r="G10" s="31" t="s">
        <v>40</v>
      </c>
      <c r="H10" s="31" t="s">
        <v>40</v>
      </c>
      <c r="I10" s="31" t="s">
        <v>40</v>
      </c>
      <c r="J10" s="31" t="s">
        <v>41</v>
      </c>
      <c r="K10" s="32">
        <f t="shared" si="0"/>
        <v>1824167.98</v>
      </c>
      <c r="L10" s="49">
        <v>1824167.98</v>
      </c>
      <c r="M10" s="50"/>
      <c r="N10" s="35"/>
      <c r="O10" s="19"/>
      <c r="P10" s="39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40"/>
      <c r="AD10" s="39"/>
      <c r="AE10" s="39"/>
      <c r="AF10" s="40"/>
      <c r="AG10" s="36"/>
      <c r="AH10" s="36"/>
      <c r="AI10" s="36"/>
      <c r="AJ10" s="36"/>
      <c r="AK10" s="36"/>
      <c r="AL10" s="36"/>
      <c r="AM10" s="36"/>
      <c r="AN10" s="36"/>
      <c r="AO10" s="36"/>
      <c r="AP10" s="38"/>
      <c r="AQ10" s="41"/>
    </row>
    <row r="11" spans="1:43" s="18" customFormat="1" ht="78" customHeight="1">
      <c r="A11" s="28"/>
      <c r="B11" s="29" t="s">
        <v>37</v>
      </c>
      <c r="C11" s="30" t="s">
        <v>180</v>
      </c>
      <c r="D11" s="31" t="s">
        <v>38</v>
      </c>
      <c r="E11" s="31" t="s">
        <v>47</v>
      </c>
      <c r="F11" s="31" t="s">
        <v>40</v>
      </c>
      <c r="G11" s="31" t="s">
        <v>40</v>
      </c>
      <c r="H11" s="31" t="s">
        <v>40</v>
      </c>
      <c r="I11" s="31" t="s">
        <v>40</v>
      </c>
      <c r="J11" s="31" t="s">
        <v>41</v>
      </c>
      <c r="K11" s="32">
        <f t="shared" si="0"/>
        <v>2594220</v>
      </c>
      <c r="L11" s="49">
        <v>2594220</v>
      </c>
      <c r="M11" s="50"/>
      <c r="N11" s="35"/>
      <c r="O11" s="19"/>
      <c r="P11" s="39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40"/>
      <c r="AD11" s="39"/>
      <c r="AE11" s="39"/>
      <c r="AF11" s="40"/>
      <c r="AG11" s="36"/>
      <c r="AH11" s="36"/>
      <c r="AI11" s="36"/>
      <c r="AJ11" s="36"/>
      <c r="AK11" s="36"/>
      <c r="AL11" s="36"/>
      <c r="AM11" s="36"/>
      <c r="AN11" s="36"/>
      <c r="AO11" s="36"/>
      <c r="AP11" s="38"/>
      <c r="AQ11" s="41"/>
    </row>
    <row r="12" spans="1:43" s="18" customFormat="1" ht="75.75" customHeight="1">
      <c r="A12" s="28"/>
      <c r="B12" s="29" t="s">
        <v>37</v>
      </c>
      <c r="C12" s="30" t="s">
        <v>271</v>
      </c>
      <c r="D12" s="31" t="s">
        <v>38</v>
      </c>
      <c r="E12" s="31" t="s">
        <v>47</v>
      </c>
      <c r="F12" s="31" t="s">
        <v>40</v>
      </c>
      <c r="G12" s="31" t="s">
        <v>40</v>
      </c>
      <c r="H12" s="31" t="s">
        <v>40</v>
      </c>
      <c r="I12" s="31" t="s">
        <v>40</v>
      </c>
      <c r="J12" s="31" t="s">
        <v>41</v>
      </c>
      <c r="K12" s="32">
        <f t="shared" si="0"/>
        <v>2457820</v>
      </c>
      <c r="L12" s="49">
        <v>2457820</v>
      </c>
      <c r="M12" s="50"/>
      <c r="N12" s="35"/>
      <c r="O12" s="19"/>
      <c r="P12" s="39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40"/>
      <c r="AD12" s="39"/>
      <c r="AE12" s="39"/>
      <c r="AF12" s="40"/>
      <c r="AG12" s="36"/>
      <c r="AH12" s="36"/>
      <c r="AI12" s="36"/>
      <c r="AJ12" s="36"/>
      <c r="AK12" s="36"/>
      <c r="AL12" s="36"/>
      <c r="AM12" s="36"/>
      <c r="AN12" s="36"/>
      <c r="AO12" s="36"/>
      <c r="AP12" s="38"/>
      <c r="AQ12" s="41"/>
    </row>
    <row r="13" spans="1:43" s="18" customFormat="1">
      <c r="A13" s="28"/>
      <c r="B13" s="51" t="s">
        <v>62</v>
      </c>
      <c r="C13" s="52" t="s">
        <v>140</v>
      </c>
      <c r="D13" s="53" t="s">
        <v>139</v>
      </c>
      <c r="E13" s="54" t="s">
        <v>91</v>
      </c>
      <c r="F13" s="54" t="s">
        <v>138</v>
      </c>
      <c r="G13" s="54" t="s">
        <v>138</v>
      </c>
      <c r="H13" s="54" t="s">
        <v>40</v>
      </c>
      <c r="I13" s="54" t="s">
        <v>40</v>
      </c>
      <c r="J13" s="54" t="s">
        <v>41</v>
      </c>
      <c r="K13" s="32">
        <f t="shared" si="0"/>
        <v>250000</v>
      </c>
      <c r="L13" s="55">
        <v>250000</v>
      </c>
      <c r="M13" s="56"/>
      <c r="N13" s="57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8"/>
      <c r="AD13" s="39"/>
      <c r="AE13" s="39"/>
      <c r="AF13" s="40"/>
      <c r="AG13" s="39"/>
      <c r="AH13" s="36"/>
      <c r="AI13" s="36"/>
      <c r="AJ13" s="36"/>
      <c r="AK13" s="36"/>
      <c r="AL13" s="36"/>
      <c r="AM13" s="36"/>
      <c r="AN13" s="36"/>
      <c r="AO13" s="36"/>
      <c r="AP13" s="38"/>
      <c r="AQ13" s="41"/>
    </row>
    <row r="14" spans="1:43" s="18" customFormat="1" ht="27" customHeight="1">
      <c r="A14" s="28"/>
      <c r="B14" s="29" t="s">
        <v>62</v>
      </c>
      <c r="C14" s="58" t="s">
        <v>490</v>
      </c>
      <c r="D14" s="31" t="s">
        <v>51</v>
      </c>
      <c r="E14" s="31" t="s">
        <v>47</v>
      </c>
      <c r="F14" s="59" t="s">
        <v>43</v>
      </c>
      <c r="G14" s="59" t="s">
        <v>43</v>
      </c>
      <c r="H14" s="59" t="s">
        <v>43</v>
      </c>
      <c r="I14" s="59" t="s">
        <v>43</v>
      </c>
      <c r="J14" s="31" t="s">
        <v>41</v>
      </c>
      <c r="K14" s="32">
        <f t="shared" si="0"/>
        <v>400000</v>
      </c>
      <c r="L14" s="33">
        <v>400000</v>
      </c>
      <c r="M14" s="42"/>
      <c r="N14" s="3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8"/>
      <c r="AD14" s="39"/>
      <c r="AE14" s="39"/>
      <c r="AF14" s="40"/>
      <c r="AG14" s="39"/>
      <c r="AH14" s="36"/>
      <c r="AI14" s="36"/>
      <c r="AJ14" s="36"/>
      <c r="AK14" s="36"/>
      <c r="AL14" s="36"/>
      <c r="AM14" s="36"/>
      <c r="AN14" s="36"/>
      <c r="AO14" s="36"/>
      <c r="AP14" s="38"/>
      <c r="AQ14" s="41"/>
    </row>
    <row r="15" spans="1:43" s="18" customFormat="1" ht="27" customHeight="1">
      <c r="A15" s="28"/>
      <c r="B15" s="29" t="s">
        <v>62</v>
      </c>
      <c r="C15" s="60" t="s">
        <v>491</v>
      </c>
      <c r="D15" s="31" t="s">
        <v>51</v>
      </c>
      <c r="E15" s="31" t="s">
        <v>47</v>
      </c>
      <c r="F15" s="59" t="s">
        <v>43</v>
      </c>
      <c r="G15" s="59" t="s">
        <v>43</v>
      </c>
      <c r="H15" s="59" t="s">
        <v>43</v>
      </c>
      <c r="I15" s="59" t="s">
        <v>43</v>
      </c>
      <c r="J15" s="31" t="s">
        <v>41</v>
      </c>
      <c r="K15" s="32">
        <f t="shared" si="0"/>
        <v>729300</v>
      </c>
      <c r="L15" s="33">
        <v>729300</v>
      </c>
      <c r="M15" s="42"/>
      <c r="N15" s="35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8"/>
      <c r="AD15" s="39"/>
      <c r="AE15" s="39"/>
      <c r="AF15" s="40"/>
      <c r="AG15" s="39"/>
      <c r="AH15" s="36"/>
      <c r="AI15" s="36"/>
      <c r="AJ15" s="36"/>
      <c r="AK15" s="36"/>
      <c r="AL15" s="36"/>
      <c r="AM15" s="36"/>
      <c r="AN15" s="36"/>
      <c r="AO15" s="36"/>
      <c r="AP15" s="38"/>
      <c r="AQ15" s="41"/>
    </row>
    <row r="16" spans="1:43" s="18" customFormat="1" ht="27" customHeight="1">
      <c r="A16" s="28"/>
      <c r="B16" s="29" t="s">
        <v>62</v>
      </c>
      <c r="C16" s="60" t="s">
        <v>498</v>
      </c>
      <c r="D16" s="31" t="s">
        <v>141</v>
      </c>
      <c r="E16" s="31" t="s">
        <v>47</v>
      </c>
      <c r="F16" s="59" t="s">
        <v>43</v>
      </c>
      <c r="G16" s="59" t="s">
        <v>43</v>
      </c>
      <c r="H16" s="59" t="s">
        <v>43</v>
      </c>
      <c r="I16" s="59" t="s">
        <v>43</v>
      </c>
      <c r="J16" s="31" t="s">
        <v>41</v>
      </c>
      <c r="K16" s="32">
        <f t="shared" si="0"/>
        <v>600000</v>
      </c>
      <c r="L16" s="33">
        <v>600000</v>
      </c>
      <c r="M16" s="42"/>
      <c r="N16" s="35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8"/>
      <c r="AD16" s="39"/>
      <c r="AE16" s="39"/>
      <c r="AF16" s="40"/>
      <c r="AG16" s="39"/>
      <c r="AH16" s="36"/>
      <c r="AI16" s="36"/>
      <c r="AJ16" s="36"/>
      <c r="AK16" s="36"/>
      <c r="AL16" s="36"/>
      <c r="AM16" s="36"/>
      <c r="AN16" s="36"/>
      <c r="AO16" s="36"/>
      <c r="AP16" s="38"/>
      <c r="AQ16" s="41"/>
    </row>
    <row r="17" spans="1:43" s="18" customFormat="1" ht="27" customHeight="1">
      <c r="A17" s="28"/>
      <c r="B17" s="29" t="s">
        <v>62</v>
      </c>
      <c r="C17" s="60" t="s">
        <v>499</v>
      </c>
      <c r="D17" s="31" t="s">
        <v>141</v>
      </c>
      <c r="E17" s="31" t="s">
        <v>47</v>
      </c>
      <c r="F17" s="59" t="s">
        <v>43</v>
      </c>
      <c r="G17" s="59" t="s">
        <v>43</v>
      </c>
      <c r="H17" s="59" t="s">
        <v>43</v>
      </c>
      <c r="I17" s="59" t="s">
        <v>43</v>
      </c>
      <c r="J17" s="31" t="s">
        <v>41</v>
      </c>
      <c r="K17" s="32">
        <f t="shared" si="0"/>
        <v>78000</v>
      </c>
      <c r="L17" s="33">
        <v>78000</v>
      </c>
      <c r="M17" s="42"/>
      <c r="N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8"/>
      <c r="AD17" s="39"/>
      <c r="AE17" s="39"/>
      <c r="AF17" s="40"/>
      <c r="AG17" s="39"/>
      <c r="AH17" s="36"/>
      <c r="AI17" s="36"/>
      <c r="AJ17" s="36"/>
      <c r="AK17" s="36"/>
      <c r="AL17" s="36"/>
      <c r="AM17" s="36"/>
      <c r="AN17" s="36"/>
      <c r="AO17" s="36"/>
      <c r="AP17" s="38"/>
      <c r="AQ17" s="41"/>
    </row>
    <row r="18" spans="1:43" s="18" customFormat="1" ht="52.5" customHeight="1">
      <c r="A18" s="28"/>
      <c r="B18" s="29" t="s">
        <v>62</v>
      </c>
      <c r="C18" s="61" t="s">
        <v>500</v>
      </c>
      <c r="D18" s="31" t="s">
        <v>141</v>
      </c>
      <c r="E18" s="31" t="s">
        <v>47</v>
      </c>
      <c r="F18" s="59" t="s">
        <v>43</v>
      </c>
      <c r="G18" s="59" t="s">
        <v>43</v>
      </c>
      <c r="H18" s="59" t="s">
        <v>43</v>
      </c>
      <c r="I18" s="59" t="s">
        <v>43</v>
      </c>
      <c r="J18" s="31" t="s">
        <v>41</v>
      </c>
      <c r="K18" s="32">
        <f t="shared" si="0"/>
        <v>1680</v>
      </c>
      <c r="L18" s="33">
        <v>1680</v>
      </c>
      <c r="M18" s="42"/>
      <c r="N18" s="3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8"/>
      <c r="AD18" s="39"/>
      <c r="AE18" s="39"/>
      <c r="AF18" s="40"/>
      <c r="AG18" s="39"/>
      <c r="AH18" s="36"/>
      <c r="AI18" s="36"/>
      <c r="AJ18" s="36"/>
      <c r="AK18" s="36"/>
      <c r="AL18" s="36"/>
      <c r="AM18" s="36"/>
      <c r="AN18" s="36"/>
      <c r="AO18" s="36"/>
      <c r="AP18" s="38"/>
      <c r="AQ18" s="41"/>
    </row>
    <row r="19" spans="1:43" s="18" customFormat="1" ht="52.5" customHeight="1">
      <c r="A19" s="28"/>
      <c r="B19" s="29" t="s">
        <v>62</v>
      </c>
      <c r="C19" s="61" t="s">
        <v>501</v>
      </c>
      <c r="D19" s="31" t="s">
        <v>141</v>
      </c>
      <c r="E19" s="31" t="s">
        <v>47</v>
      </c>
      <c r="F19" s="59" t="s">
        <v>43</v>
      </c>
      <c r="G19" s="59" t="s">
        <v>43</v>
      </c>
      <c r="H19" s="59" t="s">
        <v>43</v>
      </c>
      <c r="I19" s="59" t="s">
        <v>43</v>
      </c>
      <c r="J19" s="31" t="s">
        <v>41</v>
      </c>
      <c r="K19" s="32">
        <f t="shared" si="0"/>
        <v>4130</v>
      </c>
      <c r="L19" s="33">
        <v>4130</v>
      </c>
      <c r="M19" s="42"/>
      <c r="N19" s="35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8"/>
      <c r="AD19" s="39"/>
      <c r="AE19" s="39"/>
      <c r="AF19" s="40"/>
      <c r="AG19" s="39"/>
      <c r="AH19" s="36"/>
      <c r="AI19" s="36"/>
      <c r="AJ19" s="36"/>
      <c r="AK19" s="36"/>
      <c r="AL19" s="36"/>
      <c r="AM19" s="36"/>
      <c r="AN19" s="36"/>
      <c r="AO19" s="36"/>
      <c r="AP19" s="38"/>
      <c r="AQ19" s="41"/>
    </row>
    <row r="20" spans="1:43" s="18" customFormat="1" ht="38.25" customHeight="1">
      <c r="A20" s="28"/>
      <c r="B20" s="29" t="s">
        <v>62</v>
      </c>
      <c r="C20" s="62" t="s">
        <v>502</v>
      </c>
      <c r="D20" s="31" t="s">
        <v>141</v>
      </c>
      <c r="E20" s="31" t="s">
        <v>47</v>
      </c>
      <c r="F20" s="59" t="s">
        <v>40</v>
      </c>
      <c r="G20" s="59" t="s">
        <v>40</v>
      </c>
      <c r="H20" s="59" t="s">
        <v>40</v>
      </c>
      <c r="I20" s="59" t="s">
        <v>40</v>
      </c>
      <c r="J20" s="31" t="s">
        <v>41</v>
      </c>
      <c r="K20" s="32">
        <f t="shared" si="0"/>
        <v>20900</v>
      </c>
      <c r="L20" s="33">
        <v>20900</v>
      </c>
      <c r="M20" s="42"/>
      <c r="N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8"/>
      <c r="AD20" s="39"/>
      <c r="AE20" s="39"/>
      <c r="AF20" s="40"/>
      <c r="AG20" s="39"/>
      <c r="AH20" s="36"/>
      <c r="AI20" s="36"/>
      <c r="AJ20" s="36"/>
      <c r="AK20" s="36"/>
      <c r="AL20" s="36"/>
      <c r="AM20" s="36"/>
      <c r="AN20" s="36"/>
      <c r="AO20" s="36"/>
      <c r="AP20" s="38"/>
      <c r="AQ20" s="41"/>
    </row>
    <row r="21" spans="1:43" s="18" customFormat="1" ht="26.25" customHeight="1">
      <c r="A21" s="28"/>
      <c r="B21" s="29" t="s">
        <v>62</v>
      </c>
      <c r="C21" s="62" t="s">
        <v>503</v>
      </c>
      <c r="D21" s="31" t="s">
        <v>141</v>
      </c>
      <c r="E21" s="31" t="s">
        <v>47</v>
      </c>
      <c r="F21" s="59" t="s">
        <v>40</v>
      </c>
      <c r="G21" s="59" t="s">
        <v>40</v>
      </c>
      <c r="H21" s="59" t="s">
        <v>40</v>
      </c>
      <c r="I21" s="59" t="s">
        <v>40</v>
      </c>
      <c r="J21" s="31" t="s">
        <v>41</v>
      </c>
      <c r="K21" s="32">
        <f t="shared" si="0"/>
        <v>11500</v>
      </c>
      <c r="L21" s="33">
        <v>11500</v>
      </c>
      <c r="M21" s="42"/>
      <c r="N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8"/>
      <c r="AD21" s="39"/>
      <c r="AE21" s="39"/>
      <c r="AF21" s="40"/>
      <c r="AG21" s="39"/>
      <c r="AH21" s="36"/>
      <c r="AI21" s="36"/>
      <c r="AJ21" s="36"/>
      <c r="AK21" s="36"/>
      <c r="AL21" s="36"/>
      <c r="AM21" s="36"/>
      <c r="AN21" s="36"/>
      <c r="AO21" s="36"/>
      <c r="AP21" s="38"/>
      <c r="AQ21" s="41"/>
    </row>
    <row r="22" spans="1:43" s="18" customFormat="1" ht="27" customHeight="1">
      <c r="A22" s="28"/>
      <c r="B22" s="63" t="s">
        <v>344</v>
      </c>
      <c r="C22" s="64" t="s">
        <v>492</v>
      </c>
      <c r="D22" s="31" t="s">
        <v>270</v>
      </c>
      <c r="E22" s="31" t="s">
        <v>47</v>
      </c>
      <c r="F22" s="59">
        <v>44986</v>
      </c>
      <c r="G22" s="59">
        <v>44986</v>
      </c>
      <c r="H22" s="59">
        <v>44986</v>
      </c>
      <c r="I22" s="59">
        <v>44986</v>
      </c>
      <c r="J22" s="31" t="s">
        <v>41</v>
      </c>
      <c r="K22" s="32">
        <f t="shared" si="0"/>
        <v>25000</v>
      </c>
      <c r="L22" s="33">
        <v>25000</v>
      </c>
      <c r="M22" s="42"/>
      <c r="N22" s="3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8"/>
      <c r="AD22" s="39"/>
      <c r="AE22" s="39"/>
      <c r="AF22" s="40"/>
      <c r="AG22" s="39"/>
      <c r="AH22" s="36"/>
      <c r="AI22" s="36"/>
      <c r="AJ22" s="36"/>
      <c r="AK22" s="36"/>
      <c r="AL22" s="36"/>
      <c r="AM22" s="36"/>
      <c r="AN22" s="36"/>
      <c r="AO22" s="36"/>
      <c r="AP22" s="38"/>
      <c r="AQ22" s="41"/>
    </row>
    <row r="23" spans="1:43" s="18" customFormat="1" ht="27" customHeight="1">
      <c r="A23" s="28"/>
      <c r="B23" s="63" t="s">
        <v>344</v>
      </c>
      <c r="C23" s="64" t="s">
        <v>493</v>
      </c>
      <c r="D23" s="31" t="s">
        <v>270</v>
      </c>
      <c r="E23" s="31" t="s">
        <v>47</v>
      </c>
      <c r="F23" s="59">
        <v>44986</v>
      </c>
      <c r="G23" s="59">
        <v>44986</v>
      </c>
      <c r="H23" s="59">
        <v>44986</v>
      </c>
      <c r="I23" s="59">
        <v>44986</v>
      </c>
      <c r="J23" s="31" t="s">
        <v>41</v>
      </c>
      <c r="K23" s="32">
        <f t="shared" si="0"/>
        <v>145000</v>
      </c>
      <c r="L23" s="33">
        <v>145000</v>
      </c>
      <c r="M23" s="42"/>
      <c r="N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8"/>
      <c r="AD23" s="39"/>
      <c r="AE23" s="39"/>
      <c r="AF23" s="40"/>
      <c r="AG23" s="39"/>
      <c r="AH23" s="36"/>
      <c r="AI23" s="36"/>
      <c r="AJ23" s="36"/>
      <c r="AK23" s="36"/>
      <c r="AL23" s="36"/>
      <c r="AM23" s="36"/>
      <c r="AN23" s="36"/>
      <c r="AO23" s="36"/>
      <c r="AP23" s="38"/>
      <c r="AQ23" s="41"/>
    </row>
    <row r="24" spans="1:43" s="18" customFormat="1" ht="27" customHeight="1">
      <c r="A24" s="28"/>
      <c r="B24" s="63" t="s">
        <v>344</v>
      </c>
      <c r="C24" s="64" t="s">
        <v>494</v>
      </c>
      <c r="D24" s="31" t="s">
        <v>270</v>
      </c>
      <c r="E24" s="31" t="s">
        <v>47</v>
      </c>
      <c r="F24" s="59">
        <v>44986</v>
      </c>
      <c r="G24" s="59">
        <v>44986</v>
      </c>
      <c r="H24" s="59">
        <v>44986</v>
      </c>
      <c r="I24" s="59">
        <v>44986</v>
      </c>
      <c r="J24" s="31" t="s">
        <v>41</v>
      </c>
      <c r="K24" s="32">
        <f t="shared" si="0"/>
        <v>75000</v>
      </c>
      <c r="L24" s="33">
        <v>75000</v>
      </c>
      <c r="M24" s="42"/>
      <c r="N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8"/>
      <c r="AD24" s="39"/>
      <c r="AE24" s="39"/>
      <c r="AF24" s="40"/>
      <c r="AG24" s="39"/>
      <c r="AH24" s="36"/>
      <c r="AI24" s="36"/>
      <c r="AJ24" s="36"/>
      <c r="AK24" s="36"/>
      <c r="AL24" s="36"/>
      <c r="AM24" s="36"/>
      <c r="AN24" s="36"/>
      <c r="AO24" s="36"/>
      <c r="AP24" s="38"/>
      <c r="AQ24" s="41"/>
    </row>
    <row r="25" spans="1:43" s="18" customFormat="1" ht="30.75" customHeight="1">
      <c r="A25" s="28"/>
      <c r="B25" s="65">
        <f>VLOOKUP(D25,[2]Codes!$A$1:$B$63,2,FALSE)</f>
        <v>320101100001000</v>
      </c>
      <c r="C25" s="66" t="s">
        <v>151</v>
      </c>
      <c r="D25" s="31" t="s">
        <v>44</v>
      </c>
      <c r="E25" s="31" t="s">
        <v>47</v>
      </c>
      <c r="F25" s="59" t="s">
        <v>40</v>
      </c>
      <c r="G25" s="59" t="s">
        <v>40</v>
      </c>
      <c r="H25" s="59" t="s">
        <v>40</v>
      </c>
      <c r="I25" s="59" t="s">
        <v>40</v>
      </c>
      <c r="J25" s="31" t="s">
        <v>41</v>
      </c>
      <c r="K25" s="32">
        <f t="shared" si="0"/>
        <v>70700</v>
      </c>
      <c r="L25" s="33">
        <v>70700</v>
      </c>
      <c r="M25" s="42"/>
      <c r="N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8"/>
      <c r="AD25" s="39"/>
      <c r="AE25" s="39"/>
      <c r="AF25" s="40"/>
      <c r="AG25" s="39"/>
      <c r="AH25" s="36"/>
      <c r="AI25" s="36"/>
      <c r="AJ25" s="36"/>
      <c r="AK25" s="36"/>
      <c r="AL25" s="36"/>
      <c r="AM25" s="36"/>
      <c r="AN25" s="36"/>
      <c r="AO25" s="36"/>
      <c r="AP25" s="38"/>
      <c r="AQ25" s="41"/>
    </row>
    <row r="26" spans="1:43" s="18" customFormat="1" ht="30.75" customHeight="1">
      <c r="A26" s="28"/>
      <c r="B26" s="65">
        <f>VLOOKUP(D26,[2]Codes!$A$1:$B$63,2,FALSE)</f>
        <v>320101100001000</v>
      </c>
      <c r="C26" s="66" t="s">
        <v>152</v>
      </c>
      <c r="D26" s="31" t="s">
        <v>44</v>
      </c>
      <c r="E26" s="31" t="s">
        <v>47</v>
      </c>
      <c r="F26" s="59" t="s">
        <v>40</v>
      </c>
      <c r="G26" s="59" t="s">
        <v>40</v>
      </c>
      <c r="H26" s="59" t="s">
        <v>40</v>
      </c>
      <c r="I26" s="59" t="s">
        <v>40</v>
      </c>
      <c r="J26" s="31" t="s">
        <v>41</v>
      </c>
      <c r="K26" s="32">
        <f t="shared" si="0"/>
        <v>89127</v>
      </c>
      <c r="L26" s="33">
        <v>89127</v>
      </c>
      <c r="M26" s="42"/>
      <c r="N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8"/>
      <c r="AD26" s="39"/>
      <c r="AE26" s="39"/>
      <c r="AF26" s="40"/>
      <c r="AG26" s="39"/>
      <c r="AH26" s="36"/>
      <c r="AI26" s="36"/>
      <c r="AJ26" s="36"/>
      <c r="AK26" s="36"/>
      <c r="AL26" s="36"/>
      <c r="AM26" s="36"/>
      <c r="AN26" s="36"/>
      <c r="AO26" s="36"/>
      <c r="AP26" s="38"/>
      <c r="AQ26" s="41"/>
    </row>
    <row r="27" spans="1:43" s="18" customFormat="1" ht="30.75" customHeight="1">
      <c r="A27" s="28"/>
      <c r="B27" s="65" t="str">
        <f>VLOOKUP(D27,Codes!$A$1:$B$65,2,FALSE)</f>
        <v>320101100001000</v>
      </c>
      <c r="C27" s="66" t="s">
        <v>153</v>
      </c>
      <c r="D27" s="31" t="s">
        <v>44</v>
      </c>
      <c r="E27" s="31" t="s">
        <v>47</v>
      </c>
      <c r="F27" s="59" t="s">
        <v>40</v>
      </c>
      <c r="G27" s="59" t="s">
        <v>40</v>
      </c>
      <c r="H27" s="59" t="s">
        <v>40</v>
      </c>
      <c r="I27" s="59" t="s">
        <v>40</v>
      </c>
      <c r="J27" s="31" t="s">
        <v>41</v>
      </c>
      <c r="K27" s="32">
        <f t="shared" si="0"/>
        <v>34700</v>
      </c>
      <c r="L27" s="33">
        <v>34700</v>
      </c>
      <c r="M27" s="42"/>
      <c r="N27" s="35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8"/>
      <c r="AD27" s="39"/>
      <c r="AE27" s="39"/>
      <c r="AF27" s="40"/>
      <c r="AG27" s="39"/>
      <c r="AH27" s="36"/>
      <c r="AI27" s="36"/>
      <c r="AJ27" s="36"/>
      <c r="AK27" s="36"/>
      <c r="AL27" s="36"/>
      <c r="AM27" s="36"/>
      <c r="AN27" s="36"/>
      <c r="AO27" s="36"/>
      <c r="AP27" s="38"/>
      <c r="AQ27" s="41"/>
    </row>
    <row r="28" spans="1:43" s="18" customFormat="1" ht="35.25" customHeight="1">
      <c r="A28" s="28"/>
      <c r="B28" s="65" t="str">
        <f>VLOOKUP(D28,Codes!$A$1:$B$65,2,FALSE)</f>
        <v>320101100001000</v>
      </c>
      <c r="C28" s="66" t="s">
        <v>73</v>
      </c>
      <c r="D28" s="31" t="s">
        <v>44</v>
      </c>
      <c r="E28" s="31" t="s">
        <v>47</v>
      </c>
      <c r="F28" s="59" t="s">
        <v>40</v>
      </c>
      <c r="G28" s="59" t="s">
        <v>40</v>
      </c>
      <c r="H28" s="59" t="s">
        <v>40</v>
      </c>
      <c r="I28" s="59" t="s">
        <v>40</v>
      </c>
      <c r="J28" s="31" t="s">
        <v>41</v>
      </c>
      <c r="K28" s="32">
        <f t="shared" si="0"/>
        <v>812000.04</v>
      </c>
      <c r="L28" s="33">
        <v>812000.04</v>
      </c>
      <c r="M28" s="42"/>
      <c r="N28" s="35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8"/>
      <c r="AD28" s="39"/>
      <c r="AE28" s="39"/>
      <c r="AF28" s="40"/>
      <c r="AG28" s="39"/>
      <c r="AH28" s="36"/>
      <c r="AI28" s="36"/>
      <c r="AJ28" s="36"/>
      <c r="AK28" s="36"/>
      <c r="AL28" s="36"/>
      <c r="AM28" s="36"/>
      <c r="AN28" s="36"/>
      <c r="AO28" s="36"/>
      <c r="AP28" s="38"/>
      <c r="AQ28" s="41"/>
    </row>
    <row r="29" spans="1:43" s="18" customFormat="1" ht="25.5">
      <c r="A29" s="28"/>
      <c r="B29" s="65" t="str">
        <f>VLOOKUP(D29,Codes!$A$1:$B$65,2,FALSE)</f>
        <v>320101100001000</v>
      </c>
      <c r="C29" s="66" t="s">
        <v>154</v>
      </c>
      <c r="D29" s="31" t="s">
        <v>44</v>
      </c>
      <c r="E29" s="31" t="s">
        <v>47</v>
      </c>
      <c r="F29" s="59" t="s">
        <v>40</v>
      </c>
      <c r="G29" s="59" t="s">
        <v>40</v>
      </c>
      <c r="H29" s="59" t="s">
        <v>40</v>
      </c>
      <c r="I29" s="59" t="s">
        <v>40</v>
      </c>
      <c r="J29" s="31" t="s">
        <v>41</v>
      </c>
      <c r="K29" s="32">
        <f t="shared" si="0"/>
        <v>45800</v>
      </c>
      <c r="L29" s="33">
        <v>45800</v>
      </c>
      <c r="M29" s="42"/>
      <c r="N29" s="35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8"/>
      <c r="AD29" s="39"/>
      <c r="AE29" s="39"/>
      <c r="AF29" s="40"/>
      <c r="AG29" s="39"/>
      <c r="AH29" s="36"/>
      <c r="AI29" s="36"/>
      <c r="AJ29" s="36"/>
      <c r="AK29" s="36"/>
      <c r="AL29" s="36"/>
      <c r="AM29" s="36"/>
      <c r="AN29" s="36"/>
      <c r="AO29" s="36"/>
      <c r="AP29" s="38"/>
      <c r="AQ29" s="41"/>
    </row>
    <row r="30" spans="1:43" s="18" customFormat="1" ht="33" customHeight="1">
      <c r="A30" s="28"/>
      <c r="B30" s="65" t="str">
        <f>VLOOKUP(D30,Codes!$A$1:$B$65,2,FALSE)</f>
        <v>320101100001000</v>
      </c>
      <c r="C30" s="66" t="s">
        <v>155</v>
      </c>
      <c r="D30" s="31" t="s">
        <v>44</v>
      </c>
      <c r="E30" s="31" t="s">
        <v>47</v>
      </c>
      <c r="F30" s="59" t="s">
        <v>43</v>
      </c>
      <c r="G30" s="59" t="s">
        <v>43</v>
      </c>
      <c r="H30" s="59" t="s">
        <v>43</v>
      </c>
      <c r="I30" s="59" t="s">
        <v>43</v>
      </c>
      <c r="J30" s="31" t="s">
        <v>41</v>
      </c>
      <c r="K30" s="32">
        <f t="shared" si="0"/>
        <v>957632</v>
      </c>
      <c r="L30" s="33">
        <v>957632</v>
      </c>
      <c r="M30" s="42"/>
      <c r="N30" s="35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8"/>
      <c r="AD30" s="39"/>
      <c r="AE30" s="39"/>
      <c r="AF30" s="40"/>
      <c r="AG30" s="39"/>
      <c r="AH30" s="36"/>
      <c r="AI30" s="36"/>
      <c r="AJ30" s="36"/>
      <c r="AK30" s="36"/>
      <c r="AL30" s="36"/>
      <c r="AM30" s="36"/>
      <c r="AN30" s="36"/>
      <c r="AO30" s="36"/>
      <c r="AP30" s="38"/>
      <c r="AQ30" s="41"/>
    </row>
    <row r="31" spans="1:43" s="18" customFormat="1" ht="25.5">
      <c r="A31" s="28"/>
      <c r="B31" s="65" t="str">
        <f>VLOOKUP(D31,Codes!$A$1:$B$65,2,FALSE)</f>
        <v>320101100001000</v>
      </c>
      <c r="C31" s="66" t="s">
        <v>156</v>
      </c>
      <c r="D31" s="31" t="s">
        <v>44</v>
      </c>
      <c r="E31" s="31" t="s">
        <v>47</v>
      </c>
      <c r="F31" s="59" t="s">
        <v>40</v>
      </c>
      <c r="G31" s="59" t="s">
        <v>40</v>
      </c>
      <c r="H31" s="59" t="s">
        <v>40</v>
      </c>
      <c r="I31" s="59" t="s">
        <v>40</v>
      </c>
      <c r="J31" s="31" t="s">
        <v>41</v>
      </c>
      <c r="K31" s="32">
        <f t="shared" si="0"/>
        <v>436922</v>
      </c>
      <c r="L31" s="33">
        <v>436922</v>
      </c>
      <c r="M31" s="42"/>
      <c r="N31" s="3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8"/>
      <c r="AD31" s="39"/>
      <c r="AE31" s="39"/>
      <c r="AF31" s="40"/>
      <c r="AG31" s="39"/>
      <c r="AH31" s="36"/>
      <c r="AI31" s="36"/>
      <c r="AJ31" s="36"/>
      <c r="AK31" s="36"/>
      <c r="AL31" s="36"/>
      <c r="AM31" s="36"/>
      <c r="AN31" s="36"/>
      <c r="AO31" s="36"/>
      <c r="AP31" s="38"/>
      <c r="AQ31" s="41"/>
    </row>
    <row r="32" spans="1:43" s="18" customFormat="1" ht="25.5">
      <c r="A32" s="28"/>
      <c r="B32" s="65" t="str">
        <f>VLOOKUP(D32,Codes!$A$1:$B$65,2,FALSE)</f>
        <v>320101100001000</v>
      </c>
      <c r="C32" s="66" t="s">
        <v>157</v>
      </c>
      <c r="D32" s="31" t="s">
        <v>44</v>
      </c>
      <c r="E32" s="31" t="s">
        <v>47</v>
      </c>
      <c r="F32" s="59" t="s">
        <v>40</v>
      </c>
      <c r="G32" s="59" t="s">
        <v>40</v>
      </c>
      <c r="H32" s="59" t="s">
        <v>40</v>
      </c>
      <c r="I32" s="59" t="s">
        <v>40</v>
      </c>
      <c r="J32" s="31" t="s">
        <v>41</v>
      </c>
      <c r="K32" s="32">
        <f t="shared" si="0"/>
        <v>285420</v>
      </c>
      <c r="L32" s="33">
        <v>285420</v>
      </c>
      <c r="M32" s="42"/>
      <c r="N32" s="3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8"/>
      <c r="AD32" s="39"/>
      <c r="AE32" s="39"/>
      <c r="AF32" s="40"/>
      <c r="AG32" s="39"/>
      <c r="AH32" s="36"/>
      <c r="AI32" s="36"/>
      <c r="AJ32" s="36"/>
      <c r="AK32" s="36"/>
      <c r="AL32" s="36"/>
      <c r="AM32" s="36"/>
      <c r="AN32" s="36"/>
      <c r="AO32" s="36"/>
      <c r="AP32" s="38"/>
      <c r="AQ32" s="41"/>
    </row>
    <row r="33" spans="1:43" s="18" customFormat="1" ht="25.5">
      <c r="A33" s="28"/>
      <c r="B33" s="65" t="str">
        <f>VLOOKUP(D33,Codes!$A$1:$B$65,2,FALSE)</f>
        <v>320101100001000</v>
      </c>
      <c r="C33" s="66" t="s">
        <v>158</v>
      </c>
      <c r="D33" s="31" t="s">
        <v>44</v>
      </c>
      <c r="E33" s="31" t="s">
        <v>47</v>
      </c>
      <c r="F33" s="59" t="s">
        <v>40</v>
      </c>
      <c r="G33" s="59" t="s">
        <v>40</v>
      </c>
      <c r="H33" s="59" t="s">
        <v>40</v>
      </c>
      <c r="I33" s="59" t="s">
        <v>40</v>
      </c>
      <c r="J33" s="31" t="s">
        <v>41</v>
      </c>
      <c r="K33" s="32">
        <f t="shared" si="0"/>
        <v>180280</v>
      </c>
      <c r="L33" s="33">
        <v>180280</v>
      </c>
      <c r="M33" s="42"/>
      <c r="N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8"/>
      <c r="AD33" s="39"/>
      <c r="AE33" s="39"/>
      <c r="AF33" s="40"/>
      <c r="AG33" s="39"/>
      <c r="AH33" s="36"/>
      <c r="AI33" s="36"/>
      <c r="AJ33" s="36"/>
      <c r="AK33" s="36"/>
      <c r="AL33" s="36"/>
      <c r="AM33" s="36"/>
      <c r="AN33" s="36"/>
      <c r="AO33" s="36"/>
      <c r="AP33" s="38"/>
      <c r="AQ33" s="41"/>
    </row>
    <row r="34" spans="1:43" s="18" customFormat="1" ht="38.25">
      <c r="A34" s="28"/>
      <c r="B34" s="65" t="str">
        <f>VLOOKUP(D34,Codes!$A$1:$B$65,2,FALSE)</f>
        <v>320101100001000</v>
      </c>
      <c r="C34" s="66" t="s">
        <v>159</v>
      </c>
      <c r="D34" s="31" t="s">
        <v>44</v>
      </c>
      <c r="E34" s="31" t="s">
        <v>47</v>
      </c>
      <c r="F34" s="59" t="s">
        <v>40</v>
      </c>
      <c r="G34" s="59" t="s">
        <v>40</v>
      </c>
      <c r="H34" s="59" t="s">
        <v>40</v>
      </c>
      <c r="I34" s="59" t="s">
        <v>40</v>
      </c>
      <c r="J34" s="31" t="s">
        <v>41</v>
      </c>
      <c r="K34" s="32">
        <f t="shared" si="0"/>
        <v>867500</v>
      </c>
      <c r="L34" s="33">
        <v>867500</v>
      </c>
      <c r="M34" s="42"/>
      <c r="N34" s="35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8"/>
      <c r="AD34" s="39"/>
      <c r="AE34" s="39"/>
      <c r="AF34" s="40"/>
      <c r="AG34" s="39"/>
      <c r="AH34" s="36"/>
      <c r="AI34" s="36"/>
      <c r="AJ34" s="36"/>
      <c r="AK34" s="36"/>
      <c r="AL34" s="36"/>
      <c r="AM34" s="36"/>
      <c r="AN34" s="36"/>
      <c r="AO34" s="36"/>
      <c r="AP34" s="38"/>
      <c r="AQ34" s="41"/>
    </row>
    <row r="35" spans="1:43" s="18" customFormat="1" ht="29.25" customHeight="1">
      <c r="A35" s="28"/>
      <c r="B35" s="65" t="str">
        <f>VLOOKUP(D35,Codes!$A$1:$B$65,2,FALSE)</f>
        <v>320101100001000</v>
      </c>
      <c r="C35" s="66" t="s">
        <v>160</v>
      </c>
      <c r="D35" s="31" t="s">
        <v>44</v>
      </c>
      <c r="E35" s="31" t="s">
        <v>47</v>
      </c>
      <c r="F35" s="59">
        <v>44958</v>
      </c>
      <c r="G35" s="59">
        <v>44958</v>
      </c>
      <c r="H35" s="59">
        <v>44958</v>
      </c>
      <c r="I35" s="59">
        <v>44958</v>
      </c>
      <c r="J35" s="31" t="s">
        <v>41</v>
      </c>
      <c r="K35" s="32">
        <f t="shared" si="0"/>
        <v>65960</v>
      </c>
      <c r="L35" s="33">
        <v>65960</v>
      </c>
      <c r="M35" s="42"/>
      <c r="N35" s="35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8"/>
      <c r="AD35" s="39"/>
      <c r="AE35" s="39"/>
      <c r="AF35" s="40"/>
      <c r="AG35" s="39"/>
      <c r="AH35" s="36"/>
      <c r="AI35" s="36"/>
      <c r="AJ35" s="36"/>
      <c r="AK35" s="36"/>
      <c r="AL35" s="36"/>
      <c r="AM35" s="36"/>
      <c r="AN35" s="36"/>
      <c r="AO35" s="36"/>
      <c r="AP35" s="38"/>
      <c r="AQ35" s="41"/>
    </row>
    <row r="36" spans="1:43" s="18" customFormat="1" ht="29.25" customHeight="1">
      <c r="A36" s="28"/>
      <c r="B36" s="65" t="str">
        <f>VLOOKUP(D36,Codes!$A$1:$B$65,2,FALSE)</f>
        <v>320101100001000</v>
      </c>
      <c r="C36" s="66" t="s">
        <v>161</v>
      </c>
      <c r="D36" s="31" t="s">
        <v>44</v>
      </c>
      <c r="E36" s="31" t="s">
        <v>47</v>
      </c>
      <c r="F36" s="59">
        <v>44958</v>
      </c>
      <c r="G36" s="59">
        <v>44958</v>
      </c>
      <c r="H36" s="59">
        <v>44958</v>
      </c>
      <c r="I36" s="59">
        <v>44958</v>
      </c>
      <c r="J36" s="31" t="s">
        <v>41</v>
      </c>
      <c r="K36" s="32">
        <f t="shared" si="0"/>
        <v>23040</v>
      </c>
      <c r="L36" s="33">
        <v>23040</v>
      </c>
      <c r="M36" s="42"/>
      <c r="N36" s="35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8"/>
      <c r="AD36" s="39"/>
      <c r="AE36" s="39"/>
      <c r="AF36" s="40"/>
      <c r="AG36" s="39"/>
      <c r="AH36" s="36"/>
      <c r="AI36" s="36"/>
      <c r="AJ36" s="36"/>
      <c r="AK36" s="36"/>
      <c r="AL36" s="36"/>
      <c r="AM36" s="36"/>
      <c r="AN36" s="36"/>
      <c r="AO36" s="36"/>
      <c r="AP36" s="38"/>
      <c r="AQ36" s="41"/>
    </row>
    <row r="37" spans="1:43" s="18" customFormat="1" ht="26.25" thickBot="1">
      <c r="A37" s="67"/>
      <c r="B37" s="65" t="str">
        <f>VLOOKUP(D37,Codes!$A$1:$B$65,2,FALSE)</f>
        <v>320101100001000</v>
      </c>
      <c r="C37" s="66" t="s">
        <v>162</v>
      </c>
      <c r="D37" s="31" t="s">
        <v>44</v>
      </c>
      <c r="E37" s="31" t="s">
        <v>47</v>
      </c>
      <c r="F37" s="59">
        <v>44958</v>
      </c>
      <c r="G37" s="59">
        <v>44958</v>
      </c>
      <c r="H37" s="59">
        <v>44958</v>
      </c>
      <c r="I37" s="59">
        <v>44958</v>
      </c>
      <c r="J37" s="31" t="s">
        <v>41</v>
      </c>
      <c r="K37" s="32">
        <f t="shared" si="0"/>
        <v>120370</v>
      </c>
      <c r="L37" s="33">
        <v>120370</v>
      </c>
      <c r="M37" s="42"/>
      <c r="N37" s="35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8"/>
      <c r="AD37" s="39"/>
      <c r="AE37" s="39"/>
      <c r="AF37" s="40"/>
      <c r="AG37" s="39"/>
      <c r="AH37" s="36"/>
      <c r="AI37" s="36"/>
      <c r="AJ37" s="36"/>
      <c r="AK37" s="36"/>
      <c r="AL37" s="36"/>
      <c r="AM37" s="36"/>
      <c r="AN37" s="36"/>
      <c r="AO37" s="36"/>
      <c r="AP37" s="38"/>
      <c r="AQ37" s="41"/>
    </row>
    <row r="38" spans="1:43" s="18" customFormat="1" ht="25.5">
      <c r="B38" s="65" t="str">
        <f>VLOOKUP(D38,Codes!$A$1:$B$65,2,FALSE)</f>
        <v>320101100001000</v>
      </c>
      <c r="C38" s="66" t="s">
        <v>163</v>
      </c>
      <c r="D38" s="31" t="s">
        <v>44</v>
      </c>
      <c r="E38" s="31" t="s">
        <v>47</v>
      </c>
      <c r="F38" s="59">
        <v>44958</v>
      </c>
      <c r="G38" s="59">
        <v>44958</v>
      </c>
      <c r="H38" s="59">
        <v>44958</v>
      </c>
      <c r="I38" s="59">
        <v>44958</v>
      </c>
      <c r="J38" s="31" t="s">
        <v>41</v>
      </c>
      <c r="K38" s="32">
        <f t="shared" si="0"/>
        <v>54846</v>
      </c>
      <c r="L38" s="33">
        <v>54846</v>
      </c>
      <c r="M38" s="42"/>
      <c r="N38" s="35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8"/>
      <c r="AD38" s="39"/>
      <c r="AE38" s="39"/>
      <c r="AF38" s="40"/>
      <c r="AG38" s="39"/>
      <c r="AH38" s="36"/>
      <c r="AI38" s="36"/>
      <c r="AJ38" s="36"/>
      <c r="AK38" s="36"/>
      <c r="AL38" s="36"/>
      <c r="AM38" s="36"/>
      <c r="AN38" s="36"/>
      <c r="AO38" s="36"/>
      <c r="AP38" s="38"/>
      <c r="AQ38" s="41"/>
    </row>
    <row r="39" spans="1:43" s="18" customFormat="1" ht="25.5">
      <c r="B39" s="65" t="str">
        <f>VLOOKUP(D39,Codes!$A$1:$B$65,2,FALSE)</f>
        <v>320101100001000</v>
      </c>
      <c r="C39" s="66" t="s">
        <v>164</v>
      </c>
      <c r="D39" s="31" t="s">
        <v>44</v>
      </c>
      <c r="E39" s="31" t="s">
        <v>47</v>
      </c>
      <c r="F39" s="59">
        <v>44958</v>
      </c>
      <c r="G39" s="59">
        <v>44958</v>
      </c>
      <c r="H39" s="59">
        <v>44958</v>
      </c>
      <c r="I39" s="59">
        <v>44958</v>
      </c>
      <c r="J39" s="31" t="s">
        <v>41</v>
      </c>
      <c r="K39" s="32">
        <f t="shared" si="0"/>
        <v>492380</v>
      </c>
      <c r="L39" s="33">
        <v>492380</v>
      </c>
      <c r="M39" s="42"/>
      <c r="N39" s="35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8"/>
      <c r="AD39" s="39"/>
      <c r="AE39" s="39"/>
      <c r="AF39" s="40"/>
      <c r="AG39" s="39"/>
      <c r="AH39" s="36"/>
      <c r="AI39" s="36"/>
      <c r="AJ39" s="36"/>
      <c r="AK39" s="36"/>
      <c r="AL39" s="36"/>
      <c r="AM39" s="36"/>
      <c r="AN39" s="36"/>
      <c r="AO39" s="36"/>
      <c r="AP39" s="38"/>
      <c r="AQ39" s="41"/>
    </row>
    <row r="40" spans="1:43" s="18" customFormat="1" ht="25.5">
      <c r="B40" s="65" t="str">
        <f>VLOOKUP(D40,Codes!$A$1:$B$65,2,FALSE)</f>
        <v>320101100001000</v>
      </c>
      <c r="C40" s="66" t="s">
        <v>165</v>
      </c>
      <c r="D40" s="31" t="s">
        <v>44</v>
      </c>
      <c r="E40" s="31" t="s">
        <v>47</v>
      </c>
      <c r="F40" s="59">
        <v>44958</v>
      </c>
      <c r="G40" s="59">
        <v>44958</v>
      </c>
      <c r="H40" s="59">
        <v>44958</v>
      </c>
      <c r="I40" s="59">
        <v>44958</v>
      </c>
      <c r="J40" s="31" t="s">
        <v>41</v>
      </c>
      <c r="K40" s="32">
        <f t="shared" si="0"/>
        <v>85040</v>
      </c>
      <c r="L40" s="33">
        <v>85040</v>
      </c>
      <c r="M40" s="42"/>
      <c r="N40" s="35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8"/>
      <c r="AD40" s="39"/>
      <c r="AE40" s="39"/>
      <c r="AF40" s="40"/>
      <c r="AG40" s="39"/>
      <c r="AH40" s="36"/>
      <c r="AI40" s="36"/>
      <c r="AJ40" s="36"/>
      <c r="AK40" s="36"/>
      <c r="AL40" s="36"/>
      <c r="AM40" s="36"/>
      <c r="AN40" s="36"/>
      <c r="AO40" s="36"/>
      <c r="AP40" s="38"/>
      <c r="AQ40" s="41"/>
    </row>
    <row r="41" spans="1:43" s="18" customFormat="1" ht="25.5">
      <c r="B41" s="65" t="str">
        <f>VLOOKUP(D41,Codes!$A$1:$B$65,2,FALSE)</f>
        <v>320101100001000</v>
      </c>
      <c r="C41" s="66" t="s">
        <v>75</v>
      </c>
      <c r="D41" s="31" t="s">
        <v>44</v>
      </c>
      <c r="E41" s="31" t="s">
        <v>47</v>
      </c>
      <c r="F41" s="59">
        <v>44958</v>
      </c>
      <c r="G41" s="59">
        <v>44958</v>
      </c>
      <c r="H41" s="59">
        <v>44958</v>
      </c>
      <c r="I41" s="59">
        <v>44958</v>
      </c>
      <c r="J41" s="31" t="s">
        <v>41</v>
      </c>
      <c r="K41" s="32">
        <f t="shared" si="0"/>
        <v>45540</v>
      </c>
      <c r="L41" s="33">
        <v>45540</v>
      </c>
      <c r="M41" s="42"/>
      <c r="N41" s="35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8"/>
      <c r="AD41" s="39"/>
      <c r="AE41" s="39"/>
      <c r="AF41" s="40"/>
      <c r="AG41" s="39"/>
      <c r="AH41" s="36"/>
      <c r="AI41" s="36"/>
      <c r="AJ41" s="36"/>
      <c r="AK41" s="36"/>
      <c r="AL41" s="36"/>
      <c r="AM41" s="36"/>
      <c r="AN41" s="36"/>
      <c r="AO41" s="36"/>
      <c r="AP41" s="38"/>
      <c r="AQ41" s="41"/>
    </row>
    <row r="42" spans="1:43" s="18" customFormat="1" ht="25.5">
      <c r="B42" s="65" t="str">
        <f>VLOOKUP(D42,Codes!$A$1:$B$65,2,FALSE)</f>
        <v>320101100001000</v>
      </c>
      <c r="C42" s="66" t="s">
        <v>166</v>
      </c>
      <c r="D42" s="31" t="s">
        <v>44</v>
      </c>
      <c r="E42" s="31" t="s">
        <v>47</v>
      </c>
      <c r="F42" s="59">
        <v>44958</v>
      </c>
      <c r="G42" s="59">
        <v>44958</v>
      </c>
      <c r="H42" s="59">
        <v>44958</v>
      </c>
      <c r="I42" s="59">
        <v>44958</v>
      </c>
      <c r="J42" s="31" t="s">
        <v>41</v>
      </c>
      <c r="K42" s="32">
        <f t="shared" si="0"/>
        <v>47000</v>
      </c>
      <c r="L42" s="33">
        <v>47000</v>
      </c>
      <c r="M42" s="42"/>
      <c r="N42" s="3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8"/>
      <c r="AD42" s="39"/>
      <c r="AE42" s="39"/>
      <c r="AF42" s="40"/>
      <c r="AG42" s="39"/>
      <c r="AH42" s="36"/>
      <c r="AI42" s="36"/>
      <c r="AJ42" s="36"/>
      <c r="AK42" s="36"/>
      <c r="AL42" s="36"/>
      <c r="AM42" s="36"/>
      <c r="AN42" s="36"/>
      <c r="AO42" s="36"/>
      <c r="AP42" s="38"/>
      <c r="AQ42" s="41"/>
    </row>
    <row r="43" spans="1:43" s="18" customFormat="1" ht="25.5">
      <c r="B43" s="65" t="str">
        <f>VLOOKUP(D43,Codes!$A$1:$B$65,2,FALSE)</f>
        <v>320101100001000</v>
      </c>
      <c r="C43" s="66" t="s">
        <v>178</v>
      </c>
      <c r="D43" s="31" t="s">
        <v>45</v>
      </c>
      <c r="E43" s="31" t="s">
        <v>47</v>
      </c>
      <c r="F43" s="59" t="s">
        <v>43</v>
      </c>
      <c r="G43" s="59" t="s">
        <v>43</v>
      </c>
      <c r="H43" s="59" t="s">
        <v>43</v>
      </c>
      <c r="I43" s="59" t="s">
        <v>43</v>
      </c>
      <c r="J43" s="34" t="s">
        <v>41</v>
      </c>
      <c r="K43" s="32">
        <f t="shared" si="0"/>
        <v>21000</v>
      </c>
      <c r="L43" s="68">
        <v>21000</v>
      </c>
      <c r="M43" s="42"/>
      <c r="N43" s="35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8"/>
      <c r="AD43" s="39"/>
      <c r="AE43" s="39"/>
      <c r="AF43" s="40"/>
      <c r="AG43" s="39"/>
      <c r="AH43" s="36"/>
      <c r="AI43" s="36"/>
      <c r="AJ43" s="36"/>
      <c r="AK43" s="36"/>
      <c r="AL43" s="36"/>
      <c r="AM43" s="36"/>
      <c r="AN43" s="36"/>
      <c r="AO43" s="36"/>
      <c r="AP43" s="38"/>
      <c r="AQ43" s="41"/>
    </row>
    <row r="44" spans="1:43" s="18" customFormat="1" ht="25.5" customHeight="1">
      <c r="B44" s="65" t="str">
        <f>VLOOKUP(D44,Codes!$A$1:$B$65,2,FALSE)</f>
        <v>320101100001000</v>
      </c>
      <c r="C44" s="69" t="s">
        <v>179</v>
      </c>
      <c r="D44" s="31" t="s">
        <v>45</v>
      </c>
      <c r="E44" s="31" t="s">
        <v>47</v>
      </c>
      <c r="F44" s="59">
        <v>44927</v>
      </c>
      <c r="G44" s="59">
        <v>44927</v>
      </c>
      <c r="H44" s="59">
        <v>44927</v>
      </c>
      <c r="I44" s="59">
        <v>44927</v>
      </c>
      <c r="J44" s="34" t="s">
        <v>41</v>
      </c>
      <c r="K44" s="32">
        <f t="shared" si="0"/>
        <v>13750</v>
      </c>
      <c r="L44" s="48">
        <v>13750</v>
      </c>
      <c r="M44" s="42"/>
      <c r="N44" s="35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8"/>
      <c r="AD44" s="39"/>
      <c r="AE44" s="39"/>
      <c r="AF44" s="40"/>
      <c r="AG44" s="39"/>
      <c r="AH44" s="36"/>
      <c r="AI44" s="36"/>
      <c r="AJ44" s="36"/>
      <c r="AK44" s="36"/>
      <c r="AL44" s="36"/>
      <c r="AM44" s="36"/>
      <c r="AN44" s="36"/>
      <c r="AO44" s="36"/>
      <c r="AP44" s="38"/>
      <c r="AQ44" s="41"/>
    </row>
    <row r="45" spans="1:43" s="18" customFormat="1" ht="25.5" customHeight="1">
      <c r="B45" s="65" t="str">
        <f>VLOOKUP(D45,Codes!$A$1:$B$65,2,FALSE)</f>
        <v>320101100001000</v>
      </c>
      <c r="C45" s="70" t="s">
        <v>403</v>
      </c>
      <c r="D45" s="31" t="s">
        <v>45</v>
      </c>
      <c r="E45" s="31" t="s">
        <v>47</v>
      </c>
      <c r="F45" s="59">
        <v>44958</v>
      </c>
      <c r="G45" s="59">
        <v>44958</v>
      </c>
      <c r="H45" s="59">
        <v>44958</v>
      </c>
      <c r="I45" s="59">
        <v>44958</v>
      </c>
      <c r="J45" s="34" t="s">
        <v>41</v>
      </c>
      <c r="K45" s="32">
        <f t="shared" si="0"/>
        <v>500</v>
      </c>
      <c r="L45" s="33">
        <v>500</v>
      </c>
      <c r="M45" s="42"/>
      <c r="N45" s="35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8"/>
      <c r="AD45" s="39"/>
      <c r="AE45" s="39"/>
      <c r="AF45" s="40"/>
      <c r="AG45" s="39"/>
      <c r="AH45" s="36"/>
      <c r="AI45" s="36"/>
      <c r="AJ45" s="36"/>
      <c r="AK45" s="36"/>
      <c r="AL45" s="36"/>
      <c r="AM45" s="36"/>
      <c r="AN45" s="36"/>
      <c r="AO45" s="36"/>
      <c r="AP45" s="38"/>
      <c r="AQ45" s="41"/>
    </row>
    <row r="46" spans="1:43" s="18" customFormat="1" ht="25.5" customHeight="1">
      <c r="B46" s="65" t="str">
        <f>VLOOKUP(D46,Codes!$A$1:$B$65,2,FALSE)</f>
        <v>320101100001000</v>
      </c>
      <c r="C46" s="69" t="s">
        <v>152</v>
      </c>
      <c r="D46" s="31" t="s">
        <v>45</v>
      </c>
      <c r="E46" s="31" t="s">
        <v>47</v>
      </c>
      <c r="F46" s="59" t="s">
        <v>43</v>
      </c>
      <c r="G46" s="59" t="s">
        <v>43</v>
      </c>
      <c r="H46" s="59" t="s">
        <v>43</v>
      </c>
      <c r="I46" s="59" t="s">
        <v>43</v>
      </c>
      <c r="J46" s="34" t="s">
        <v>41</v>
      </c>
      <c r="K46" s="32">
        <f t="shared" si="0"/>
        <v>11160</v>
      </c>
      <c r="L46" s="33">
        <v>11160</v>
      </c>
      <c r="M46" s="42"/>
      <c r="N46" s="35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8"/>
      <c r="AD46" s="39"/>
      <c r="AE46" s="39"/>
      <c r="AF46" s="40"/>
      <c r="AG46" s="39"/>
      <c r="AH46" s="36"/>
      <c r="AI46" s="36"/>
      <c r="AJ46" s="36"/>
      <c r="AK46" s="36"/>
      <c r="AL46" s="36"/>
      <c r="AM46" s="36"/>
      <c r="AN46" s="36"/>
      <c r="AO46" s="36"/>
      <c r="AP46" s="38"/>
      <c r="AQ46" s="41"/>
    </row>
    <row r="47" spans="1:43" s="18" customFormat="1" ht="25.5" customHeight="1">
      <c r="B47" s="65" t="str">
        <f>VLOOKUP(D47,Codes!$A$1:$B$65,2,FALSE)</f>
        <v>320101100001000</v>
      </c>
      <c r="C47" s="69" t="s">
        <v>180</v>
      </c>
      <c r="D47" s="31" t="s">
        <v>45</v>
      </c>
      <c r="E47" s="31" t="s">
        <v>47</v>
      </c>
      <c r="F47" s="59" t="s">
        <v>43</v>
      </c>
      <c r="G47" s="59" t="s">
        <v>43</v>
      </c>
      <c r="H47" s="59" t="s">
        <v>43</v>
      </c>
      <c r="I47" s="59" t="s">
        <v>43</v>
      </c>
      <c r="J47" s="34" t="s">
        <v>41</v>
      </c>
      <c r="K47" s="32">
        <f t="shared" si="0"/>
        <v>10850</v>
      </c>
      <c r="L47" s="33">
        <v>10850</v>
      </c>
      <c r="M47" s="42"/>
      <c r="N47" s="35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8"/>
      <c r="AD47" s="39"/>
      <c r="AE47" s="39"/>
      <c r="AF47" s="40"/>
      <c r="AG47" s="39"/>
      <c r="AH47" s="36"/>
      <c r="AI47" s="36"/>
      <c r="AJ47" s="36"/>
      <c r="AK47" s="36"/>
      <c r="AL47" s="36"/>
      <c r="AM47" s="36"/>
      <c r="AN47" s="36"/>
      <c r="AO47" s="36"/>
      <c r="AP47" s="38"/>
      <c r="AQ47" s="41"/>
    </row>
    <row r="48" spans="1:43" s="18" customFormat="1" ht="25.5" customHeight="1">
      <c r="B48" s="65" t="str">
        <f>VLOOKUP(D48,Codes!$A$1:$B$65,2,FALSE)</f>
        <v>320101100001000</v>
      </c>
      <c r="C48" s="69" t="s">
        <v>155</v>
      </c>
      <c r="D48" s="31" t="s">
        <v>45</v>
      </c>
      <c r="E48" s="31" t="s">
        <v>47</v>
      </c>
      <c r="F48" s="59" t="s">
        <v>40</v>
      </c>
      <c r="G48" s="59" t="s">
        <v>40</v>
      </c>
      <c r="H48" s="59" t="s">
        <v>40</v>
      </c>
      <c r="I48" s="59" t="s">
        <v>40</v>
      </c>
      <c r="J48" s="34" t="s">
        <v>41</v>
      </c>
      <c r="K48" s="32">
        <f t="shared" si="0"/>
        <v>1203470</v>
      </c>
      <c r="L48" s="71">
        <v>1203470</v>
      </c>
      <c r="M48" s="72"/>
      <c r="N48" s="35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8"/>
      <c r="AD48" s="39"/>
      <c r="AE48" s="39"/>
      <c r="AF48" s="40"/>
      <c r="AG48" s="39"/>
      <c r="AH48" s="36"/>
      <c r="AI48" s="36"/>
      <c r="AJ48" s="36"/>
      <c r="AK48" s="36"/>
      <c r="AL48" s="36"/>
      <c r="AM48" s="36"/>
      <c r="AN48" s="36"/>
      <c r="AO48" s="36"/>
      <c r="AP48" s="38"/>
      <c r="AQ48" s="41"/>
    </row>
    <row r="49" spans="2:43" s="18" customFormat="1" ht="25.5" customHeight="1">
      <c r="B49" s="65" t="str">
        <f>VLOOKUP(D49,Codes!$A$1:$B$65,2,FALSE)</f>
        <v>320101100001000</v>
      </c>
      <c r="C49" s="69" t="s">
        <v>198</v>
      </c>
      <c r="D49" s="31" t="s">
        <v>45</v>
      </c>
      <c r="E49" s="31" t="s">
        <v>47</v>
      </c>
      <c r="F49" s="59" t="s">
        <v>43</v>
      </c>
      <c r="G49" s="59" t="s">
        <v>43</v>
      </c>
      <c r="H49" s="59" t="s">
        <v>43</v>
      </c>
      <c r="I49" s="59" t="s">
        <v>43</v>
      </c>
      <c r="J49" s="34" t="s">
        <v>41</v>
      </c>
      <c r="K49" s="32">
        <f t="shared" si="0"/>
        <v>1375553</v>
      </c>
      <c r="L49" s="71">
        <v>1375553</v>
      </c>
      <c r="M49" s="72"/>
      <c r="N49" s="35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8"/>
      <c r="AD49" s="39"/>
      <c r="AE49" s="39"/>
      <c r="AF49" s="40"/>
      <c r="AG49" s="39"/>
      <c r="AH49" s="36"/>
      <c r="AI49" s="36"/>
      <c r="AJ49" s="36"/>
      <c r="AK49" s="36"/>
      <c r="AL49" s="36"/>
      <c r="AM49" s="36"/>
      <c r="AN49" s="36"/>
      <c r="AO49" s="36"/>
      <c r="AP49" s="38"/>
      <c r="AQ49" s="41"/>
    </row>
    <row r="50" spans="2:43" s="18" customFormat="1" ht="45.75" customHeight="1">
      <c r="B50" s="65" t="str">
        <f>VLOOKUP(D50,Codes!$A$1:$B$65,2,FALSE)</f>
        <v>320101100001000</v>
      </c>
      <c r="C50" s="69" t="s">
        <v>195</v>
      </c>
      <c r="D50" s="31" t="s">
        <v>45</v>
      </c>
      <c r="E50" s="31" t="s">
        <v>47</v>
      </c>
      <c r="F50" s="59" t="s">
        <v>40</v>
      </c>
      <c r="G50" s="59" t="s">
        <v>40</v>
      </c>
      <c r="H50" s="59" t="s">
        <v>40</v>
      </c>
      <c r="I50" s="59" t="s">
        <v>40</v>
      </c>
      <c r="J50" s="34" t="s">
        <v>41</v>
      </c>
      <c r="K50" s="32">
        <f t="shared" si="0"/>
        <v>396050</v>
      </c>
      <c r="L50" s="71">
        <v>396050</v>
      </c>
      <c r="M50" s="72"/>
      <c r="N50" s="35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8"/>
      <c r="AD50" s="39"/>
      <c r="AE50" s="39"/>
      <c r="AF50" s="40"/>
      <c r="AG50" s="39"/>
      <c r="AH50" s="36"/>
      <c r="AI50" s="36"/>
      <c r="AJ50" s="36"/>
      <c r="AK50" s="36"/>
      <c r="AL50" s="36"/>
      <c r="AM50" s="36"/>
      <c r="AN50" s="36"/>
      <c r="AO50" s="36"/>
      <c r="AP50" s="38"/>
      <c r="AQ50" s="41"/>
    </row>
    <row r="51" spans="2:43" s="18" customFormat="1" ht="25.5" customHeight="1">
      <c r="B51" s="65" t="str">
        <f>VLOOKUP(D51,Codes!$A$1:$B$65,2,FALSE)</f>
        <v>320101100001000</v>
      </c>
      <c r="C51" s="69" t="s">
        <v>196</v>
      </c>
      <c r="D51" s="31" t="s">
        <v>45</v>
      </c>
      <c r="E51" s="31" t="s">
        <v>47</v>
      </c>
      <c r="F51" s="59" t="s">
        <v>43</v>
      </c>
      <c r="G51" s="59" t="s">
        <v>43</v>
      </c>
      <c r="H51" s="59" t="s">
        <v>43</v>
      </c>
      <c r="I51" s="59" t="s">
        <v>43</v>
      </c>
      <c r="J51" s="34" t="s">
        <v>41</v>
      </c>
      <c r="K51" s="32">
        <f t="shared" si="0"/>
        <v>17700</v>
      </c>
      <c r="L51" s="71">
        <v>17700</v>
      </c>
      <c r="M51" s="72"/>
      <c r="N51" s="35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8"/>
      <c r="AD51" s="39"/>
      <c r="AE51" s="39"/>
      <c r="AF51" s="40"/>
      <c r="AG51" s="39"/>
      <c r="AH51" s="36"/>
      <c r="AI51" s="36"/>
      <c r="AJ51" s="36"/>
      <c r="AK51" s="36"/>
      <c r="AL51" s="36"/>
      <c r="AM51" s="36"/>
      <c r="AN51" s="36"/>
      <c r="AO51" s="36"/>
      <c r="AP51" s="38"/>
      <c r="AQ51" s="41"/>
    </row>
    <row r="52" spans="2:43" s="18" customFormat="1" ht="25.5">
      <c r="B52" s="65" t="str">
        <f>VLOOKUP(D52,Codes!$A$1:$B$65,2,FALSE)</f>
        <v>320101100001000</v>
      </c>
      <c r="C52" s="69" t="s">
        <v>197</v>
      </c>
      <c r="D52" s="31" t="s">
        <v>45</v>
      </c>
      <c r="E52" s="31" t="s">
        <v>47</v>
      </c>
      <c r="F52" s="59" t="s">
        <v>40</v>
      </c>
      <c r="G52" s="59" t="s">
        <v>40</v>
      </c>
      <c r="H52" s="59" t="s">
        <v>40</v>
      </c>
      <c r="I52" s="59" t="s">
        <v>40</v>
      </c>
      <c r="J52" s="34" t="s">
        <v>41</v>
      </c>
      <c r="K52" s="32">
        <f t="shared" si="0"/>
        <v>305625</v>
      </c>
      <c r="L52" s="71">
        <v>305625</v>
      </c>
      <c r="M52" s="72"/>
      <c r="N52" s="35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8"/>
      <c r="AD52" s="39"/>
      <c r="AE52" s="39"/>
      <c r="AF52" s="40"/>
      <c r="AG52" s="39"/>
      <c r="AH52" s="36"/>
      <c r="AI52" s="36"/>
      <c r="AJ52" s="36"/>
      <c r="AK52" s="36"/>
      <c r="AL52" s="36"/>
      <c r="AM52" s="36"/>
      <c r="AN52" s="36"/>
      <c r="AO52" s="36"/>
      <c r="AP52" s="38"/>
      <c r="AQ52" s="41"/>
    </row>
    <row r="53" spans="2:43" s="18" customFormat="1" ht="25.5" customHeight="1">
      <c r="B53" s="65">
        <f>VLOOKUP(D53,Codes!$A$1:$B$65,2,FALSE)</f>
        <v>320101100001000</v>
      </c>
      <c r="C53" s="69" t="s">
        <v>178</v>
      </c>
      <c r="D53" s="31" t="s">
        <v>49</v>
      </c>
      <c r="E53" s="31" t="s">
        <v>47</v>
      </c>
      <c r="F53" s="59" t="s">
        <v>43</v>
      </c>
      <c r="G53" s="59" t="s">
        <v>40</v>
      </c>
      <c r="H53" s="59" t="s">
        <v>43</v>
      </c>
      <c r="I53" s="59" t="s">
        <v>43</v>
      </c>
      <c r="J53" s="34" t="s">
        <v>41</v>
      </c>
      <c r="K53" s="32">
        <f t="shared" si="0"/>
        <v>39066</v>
      </c>
      <c r="L53" s="71">
        <v>39066</v>
      </c>
      <c r="M53" s="72"/>
      <c r="N53" s="35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8"/>
      <c r="AD53" s="39"/>
      <c r="AE53" s="39"/>
      <c r="AF53" s="40"/>
      <c r="AG53" s="39"/>
      <c r="AH53" s="36"/>
      <c r="AI53" s="36"/>
      <c r="AJ53" s="36"/>
      <c r="AK53" s="36"/>
      <c r="AL53" s="36"/>
      <c r="AM53" s="36"/>
      <c r="AN53" s="36"/>
      <c r="AO53" s="36"/>
      <c r="AP53" s="38"/>
      <c r="AQ53" s="41"/>
    </row>
    <row r="54" spans="2:43" s="18" customFormat="1" ht="25.5" customHeight="1">
      <c r="B54" s="65">
        <f>VLOOKUP(D54,Codes!$A$1:$B$65,2,FALSE)</f>
        <v>320101100001000</v>
      </c>
      <c r="C54" s="69" t="s">
        <v>179</v>
      </c>
      <c r="D54" s="31" t="s">
        <v>49</v>
      </c>
      <c r="E54" s="31" t="s">
        <v>47</v>
      </c>
      <c r="F54" s="59">
        <v>44927</v>
      </c>
      <c r="G54" s="59">
        <v>44927</v>
      </c>
      <c r="H54" s="59">
        <v>44927</v>
      </c>
      <c r="I54" s="59">
        <v>44927</v>
      </c>
      <c r="J54" s="34" t="s">
        <v>41</v>
      </c>
      <c r="K54" s="32">
        <f t="shared" si="0"/>
        <v>96688</v>
      </c>
      <c r="L54" s="71">
        <v>96688</v>
      </c>
      <c r="M54" s="72"/>
      <c r="N54" s="35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8"/>
      <c r="AD54" s="39"/>
      <c r="AE54" s="39"/>
      <c r="AF54" s="40"/>
      <c r="AG54" s="39"/>
      <c r="AH54" s="36"/>
      <c r="AI54" s="36"/>
      <c r="AJ54" s="36"/>
      <c r="AK54" s="36"/>
      <c r="AL54" s="36"/>
      <c r="AM54" s="36"/>
      <c r="AN54" s="36"/>
      <c r="AO54" s="36"/>
      <c r="AP54" s="38"/>
      <c r="AQ54" s="41"/>
    </row>
    <row r="55" spans="2:43" s="18" customFormat="1" ht="25.5" customHeight="1">
      <c r="B55" s="65">
        <f>VLOOKUP(D55,Codes!$A$1:$B$65,2,FALSE)</f>
        <v>320101100001000</v>
      </c>
      <c r="C55" s="69" t="s">
        <v>196</v>
      </c>
      <c r="D55" s="31" t="s">
        <v>49</v>
      </c>
      <c r="E55" s="31" t="s">
        <v>47</v>
      </c>
      <c r="F55" s="59" t="s">
        <v>40</v>
      </c>
      <c r="G55" s="59" t="s">
        <v>40</v>
      </c>
      <c r="H55" s="59" t="s">
        <v>40</v>
      </c>
      <c r="I55" s="59" t="s">
        <v>40</v>
      </c>
      <c r="J55" s="34" t="s">
        <v>41</v>
      </c>
      <c r="K55" s="32">
        <f t="shared" si="0"/>
        <v>39750</v>
      </c>
      <c r="L55" s="71">
        <v>39750</v>
      </c>
      <c r="M55" s="72"/>
      <c r="N55" s="35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8"/>
      <c r="AD55" s="39"/>
      <c r="AE55" s="39"/>
      <c r="AF55" s="40"/>
      <c r="AG55" s="39"/>
      <c r="AH55" s="36"/>
      <c r="AI55" s="36"/>
      <c r="AJ55" s="36"/>
      <c r="AK55" s="36"/>
      <c r="AL55" s="36"/>
      <c r="AM55" s="36"/>
      <c r="AN55" s="36"/>
      <c r="AO55" s="36"/>
      <c r="AP55" s="38"/>
      <c r="AQ55" s="41"/>
    </row>
    <row r="56" spans="2:43" s="18" customFormat="1" ht="25.5" customHeight="1">
      <c r="B56" s="65">
        <f>VLOOKUP(D56,Codes!$A$1:$B$65,2,FALSE)</f>
        <v>320101100001000</v>
      </c>
      <c r="C56" s="69" t="s">
        <v>197</v>
      </c>
      <c r="D56" s="31" t="s">
        <v>49</v>
      </c>
      <c r="E56" s="31" t="s">
        <v>47</v>
      </c>
      <c r="F56" s="59" t="s">
        <v>40</v>
      </c>
      <c r="G56" s="59" t="s">
        <v>40</v>
      </c>
      <c r="H56" s="59" t="s">
        <v>40</v>
      </c>
      <c r="I56" s="59" t="s">
        <v>40</v>
      </c>
      <c r="J56" s="34" t="s">
        <v>41</v>
      </c>
      <c r="K56" s="32">
        <f t="shared" si="0"/>
        <v>348532</v>
      </c>
      <c r="L56" s="71">
        <v>348532</v>
      </c>
      <c r="M56" s="72"/>
      <c r="N56" s="35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8"/>
      <c r="AD56" s="39"/>
      <c r="AE56" s="39"/>
      <c r="AF56" s="40"/>
      <c r="AG56" s="39"/>
      <c r="AH56" s="36"/>
      <c r="AI56" s="36"/>
      <c r="AJ56" s="36"/>
      <c r="AK56" s="36"/>
      <c r="AL56" s="36"/>
      <c r="AM56" s="36"/>
      <c r="AN56" s="36"/>
      <c r="AO56" s="36"/>
      <c r="AP56" s="38"/>
      <c r="AQ56" s="41"/>
    </row>
    <row r="57" spans="2:43" s="18" customFormat="1" ht="25.5" customHeight="1">
      <c r="B57" s="65">
        <f>VLOOKUP(D57,Codes!$A$1:$B$65,2,FALSE)</f>
        <v>320101100001000</v>
      </c>
      <c r="C57" s="69" t="s">
        <v>132</v>
      </c>
      <c r="D57" s="31" t="s">
        <v>49</v>
      </c>
      <c r="E57" s="31" t="s">
        <v>47</v>
      </c>
      <c r="F57" s="59" t="s">
        <v>43</v>
      </c>
      <c r="G57" s="59" t="s">
        <v>43</v>
      </c>
      <c r="H57" s="59" t="s">
        <v>43</v>
      </c>
      <c r="I57" s="59" t="s">
        <v>43</v>
      </c>
      <c r="J57" s="34" t="s">
        <v>41</v>
      </c>
      <c r="K57" s="32">
        <f t="shared" si="0"/>
        <v>159370</v>
      </c>
      <c r="L57" s="71">
        <v>159370</v>
      </c>
      <c r="M57" s="72"/>
      <c r="N57" s="35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8"/>
      <c r="AD57" s="39"/>
      <c r="AE57" s="39"/>
      <c r="AF57" s="40"/>
      <c r="AG57" s="39"/>
      <c r="AH57" s="36"/>
      <c r="AI57" s="36"/>
      <c r="AJ57" s="36"/>
      <c r="AK57" s="36"/>
      <c r="AL57" s="36"/>
      <c r="AM57" s="36"/>
      <c r="AN57" s="36"/>
      <c r="AO57" s="36"/>
      <c r="AP57" s="38"/>
      <c r="AQ57" s="41"/>
    </row>
    <row r="58" spans="2:43" s="18" customFormat="1" ht="25.5" customHeight="1">
      <c r="B58" s="65">
        <f>VLOOKUP(D58,Codes!$A$1:$B$65,2,FALSE)</f>
        <v>320101100001000</v>
      </c>
      <c r="C58" s="69" t="s">
        <v>405</v>
      </c>
      <c r="D58" s="31" t="s">
        <v>49</v>
      </c>
      <c r="E58" s="31" t="s">
        <v>47</v>
      </c>
      <c r="F58" s="59" t="s">
        <v>40</v>
      </c>
      <c r="G58" s="59" t="s">
        <v>40</v>
      </c>
      <c r="H58" s="59" t="s">
        <v>40</v>
      </c>
      <c r="I58" s="59" t="s">
        <v>40</v>
      </c>
      <c r="J58" s="34" t="s">
        <v>41</v>
      </c>
      <c r="K58" s="32">
        <f t="shared" si="0"/>
        <v>737732</v>
      </c>
      <c r="L58" s="71">
        <v>737732</v>
      </c>
      <c r="M58" s="72"/>
      <c r="N58" s="35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8"/>
      <c r="AD58" s="39"/>
      <c r="AE58" s="39"/>
      <c r="AF58" s="40"/>
      <c r="AG58" s="39"/>
      <c r="AH58" s="36"/>
      <c r="AI58" s="36"/>
      <c r="AJ58" s="36"/>
      <c r="AK58" s="36"/>
      <c r="AL58" s="36"/>
      <c r="AM58" s="36"/>
      <c r="AN58" s="36"/>
      <c r="AO58" s="36"/>
      <c r="AP58" s="38"/>
      <c r="AQ58" s="41"/>
    </row>
    <row r="59" spans="2:43" s="18" customFormat="1" ht="25.5" customHeight="1">
      <c r="B59" s="65">
        <f>VLOOKUP(D59,Codes!$A$1:$B$65,2,FALSE)</f>
        <v>320101100001000</v>
      </c>
      <c r="C59" s="69" t="s">
        <v>404</v>
      </c>
      <c r="D59" s="31" t="s">
        <v>49</v>
      </c>
      <c r="E59" s="31" t="s">
        <v>47</v>
      </c>
      <c r="F59" s="59" t="s">
        <v>40</v>
      </c>
      <c r="G59" s="59" t="s">
        <v>40</v>
      </c>
      <c r="H59" s="59" t="s">
        <v>40</v>
      </c>
      <c r="I59" s="59" t="s">
        <v>40</v>
      </c>
      <c r="J59" s="34" t="s">
        <v>41</v>
      </c>
      <c r="K59" s="32">
        <f t="shared" si="0"/>
        <v>820574.5</v>
      </c>
      <c r="L59" s="71">
        <v>820574.5</v>
      </c>
      <c r="M59" s="72"/>
      <c r="N59" s="35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8"/>
      <c r="AD59" s="39"/>
      <c r="AE59" s="39"/>
      <c r="AF59" s="40"/>
      <c r="AG59" s="39"/>
      <c r="AH59" s="36"/>
      <c r="AI59" s="36"/>
      <c r="AJ59" s="36"/>
      <c r="AK59" s="36"/>
      <c r="AL59" s="36"/>
      <c r="AM59" s="36"/>
      <c r="AN59" s="36"/>
      <c r="AO59" s="36"/>
      <c r="AP59" s="38"/>
      <c r="AQ59" s="41"/>
    </row>
    <row r="60" spans="2:43" s="18" customFormat="1" ht="25.5" customHeight="1">
      <c r="B60" s="65">
        <f>VLOOKUP(D60,Codes!$A$1:$B$65,2,FALSE)</f>
        <v>320101100001000</v>
      </c>
      <c r="C60" s="69" t="s">
        <v>195</v>
      </c>
      <c r="D60" s="31" t="s">
        <v>49</v>
      </c>
      <c r="E60" s="31" t="s">
        <v>47</v>
      </c>
      <c r="F60" s="59" t="s">
        <v>40</v>
      </c>
      <c r="G60" s="59" t="s">
        <v>40</v>
      </c>
      <c r="H60" s="59" t="s">
        <v>40</v>
      </c>
      <c r="I60" s="59" t="s">
        <v>40</v>
      </c>
      <c r="J60" s="34" t="s">
        <v>41</v>
      </c>
      <c r="K60" s="32">
        <f t="shared" si="0"/>
        <v>317295</v>
      </c>
      <c r="L60" s="71">
        <v>317295</v>
      </c>
      <c r="M60" s="72"/>
      <c r="N60" s="35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8"/>
      <c r="AD60" s="39"/>
      <c r="AE60" s="39"/>
      <c r="AF60" s="40"/>
      <c r="AG60" s="39"/>
      <c r="AH60" s="36"/>
      <c r="AI60" s="36"/>
      <c r="AJ60" s="36"/>
      <c r="AK60" s="36"/>
      <c r="AL60" s="36"/>
      <c r="AM60" s="36"/>
      <c r="AN60" s="36"/>
      <c r="AO60" s="36"/>
      <c r="AP60" s="38"/>
      <c r="AQ60" s="41"/>
    </row>
    <row r="61" spans="2:43" s="18" customFormat="1" ht="25.5" customHeight="1">
      <c r="B61" s="65">
        <f>VLOOKUP(D61,Codes!$A$1:$B$65,2,FALSE)</f>
        <v>320101100001000</v>
      </c>
      <c r="C61" s="69" t="s">
        <v>158</v>
      </c>
      <c r="D61" s="31" t="s">
        <v>49</v>
      </c>
      <c r="E61" s="31" t="s">
        <v>47</v>
      </c>
      <c r="F61" s="59" t="s">
        <v>40</v>
      </c>
      <c r="G61" s="59" t="s">
        <v>40</v>
      </c>
      <c r="H61" s="59" t="s">
        <v>40</v>
      </c>
      <c r="I61" s="59" t="s">
        <v>40</v>
      </c>
      <c r="J61" s="34" t="s">
        <v>41</v>
      </c>
      <c r="K61" s="32">
        <f t="shared" si="0"/>
        <v>120595</v>
      </c>
      <c r="L61" s="71">
        <v>120595</v>
      </c>
      <c r="M61" s="72"/>
      <c r="N61" s="35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8"/>
      <c r="AD61" s="39"/>
      <c r="AE61" s="39"/>
      <c r="AF61" s="40"/>
      <c r="AG61" s="39"/>
      <c r="AH61" s="36"/>
      <c r="AI61" s="36"/>
      <c r="AJ61" s="36"/>
      <c r="AK61" s="36"/>
      <c r="AL61" s="36"/>
      <c r="AM61" s="36"/>
      <c r="AN61" s="36"/>
      <c r="AO61" s="36"/>
      <c r="AP61" s="38"/>
      <c r="AQ61" s="41"/>
    </row>
    <row r="62" spans="2:43" s="18" customFormat="1" ht="25.5" customHeight="1">
      <c r="B62" s="65">
        <f>VLOOKUP(D62,Codes!$A$1:$B$65,2,FALSE)</f>
        <v>320101100001000</v>
      </c>
      <c r="C62" s="69" t="s">
        <v>199</v>
      </c>
      <c r="D62" s="31" t="s">
        <v>49</v>
      </c>
      <c r="E62" s="31" t="s">
        <v>47</v>
      </c>
      <c r="F62" s="59" t="s">
        <v>43</v>
      </c>
      <c r="G62" s="59" t="s">
        <v>43</v>
      </c>
      <c r="H62" s="59" t="s">
        <v>43</v>
      </c>
      <c r="I62" s="59" t="s">
        <v>43</v>
      </c>
      <c r="J62" s="34" t="s">
        <v>41</v>
      </c>
      <c r="K62" s="32">
        <f t="shared" si="0"/>
        <v>67600</v>
      </c>
      <c r="L62" s="71">
        <v>67600</v>
      </c>
      <c r="M62" s="72"/>
      <c r="N62" s="35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8"/>
      <c r="AD62" s="39"/>
      <c r="AE62" s="39"/>
      <c r="AF62" s="40"/>
      <c r="AG62" s="39"/>
      <c r="AH62" s="36"/>
      <c r="AI62" s="36"/>
      <c r="AJ62" s="36"/>
      <c r="AK62" s="36"/>
      <c r="AL62" s="36"/>
      <c r="AM62" s="36"/>
      <c r="AN62" s="36"/>
      <c r="AO62" s="36"/>
      <c r="AP62" s="38"/>
      <c r="AQ62" s="41"/>
    </row>
    <row r="63" spans="2:43" s="18" customFormat="1" ht="39" customHeight="1">
      <c r="B63" s="65">
        <f>VLOOKUP(D63,Codes!$A$1:$B$65,2,FALSE)</f>
        <v>320101100001000</v>
      </c>
      <c r="C63" s="69" t="s">
        <v>200</v>
      </c>
      <c r="D63" s="31" t="s">
        <v>49</v>
      </c>
      <c r="E63" s="31" t="s">
        <v>47</v>
      </c>
      <c r="F63" s="59" t="s">
        <v>40</v>
      </c>
      <c r="G63" s="59" t="s">
        <v>40</v>
      </c>
      <c r="H63" s="59" t="s">
        <v>40</v>
      </c>
      <c r="I63" s="59" t="s">
        <v>40</v>
      </c>
      <c r="J63" s="34" t="s">
        <v>41</v>
      </c>
      <c r="K63" s="32">
        <f t="shared" si="0"/>
        <v>4560</v>
      </c>
      <c r="L63" s="71">
        <v>4560</v>
      </c>
      <c r="M63" s="72"/>
      <c r="N63" s="35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8"/>
      <c r="AD63" s="39"/>
      <c r="AE63" s="39"/>
      <c r="AF63" s="40"/>
      <c r="AG63" s="39"/>
      <c r="AH63" s="36"/>
      <c r="AI63" s="36"/>
      <c r="AJ63" s="36"/>
      <c r="AK63" s="36"/>
      <c r="AL63" s="36"/>
      <c r="AM63" s="36"/>
      <c r="AN63" s="36"/>
      <c r="AO63" s="36"/>
      <c r="AP63" s="38"/>
      <c r="AQ63" s="41"/>
    </row>
    <row r="64" spans="2:43" s="18" customFormat="1" ht="25.5" customHeight="1">
      <c r="B64" s="65">
        <f>VLOOKUP(D64,Codes!$A$1:$B$65,2,FALSE)</f>
        <v>320101100001000</v>
      </c>
      <c r="C64" s="69" t="s">
        <v>180</v>
      </c>
      <c r="D64" s="31" t="s">
        <v>49</v>
      </c>
      <c r="E64" s="31" t="s">
        <v>42</v>
      </c>
      <c r="F64" s="59" t="s">
        <v>40</v>
      </c>
      <c r="G64" s="59" t="s">
        <v>40</v>
      </c>
      <c r="H64" s="59" t="s">
        <v>40</v>
      </c>
      <c r="I64" s="59" t="s">
        <v>40</v>
      </c>
      <c r="J64" s="34" t="s">
        <v>41</v>
      </c>
      <c r="K64" s="32">
        <f t="shared" si="0"/>
        <v>74850</v>
      </c>
      <c r="L64" s="71">
        <v>74850</v>
      </c>
      <c r="M64" s="72"/>
      <c r="N64" s="35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8"/>
      <c r="AD64" s="39"/>
      <c r="AE64" s="39"/>
      <c r="AF64" s="40"/>
      <c r="AG64" s="39"/>
      <c r="AH64" s="36"/>
      <c r="AI64" s="36"/>
      <c r="AJ64" s="36"/>
      <c r="AK64" s="36"/>
      <c r="AL64" s="36"/>
      <c r="AM64" s="36"/>
      <c r="AN64" s="36"/>
      <c r="AO64" s="36"/>
      <c r="AP64" s="38"/>
      <c r="AQ64" s="41"/>
    </row>
    <row r="65" spans="2:43" s="18" customFormat="1" ht="25.5" customHeight="1">
      <c r="B65" s="65">
        <f>VLOOKUP(D65,Codes!$A$1:$B$65,2,FALSE)</f>
        <v>320101100001000</v>
      </c>
      <c r="C65" s="69" t="s">
        <v>205</v>
      </c>
      <c r="D65" s="31" t="s">
        <v>49</v>
      </c>
      <c r="E65" s="31" t="s">
        <v>47</v>
      </c>
      <c r="F65" s="59" t="s">
        <v>40</v>
      </c>
      <c r="G65" s="59" t="s">
        <v>40</v>
      </c>
      <c r="H65" s="59" t="s">
        <v>40</v>
      </c>
      <c r="I65" s="59" t="s">
        <v>40</v>
      </c>
      <c r="J65" s="34" t="s">
        <v>41</v>
      </c>
      <c r="K65" s="32">
        <f t="shared" si="0"/>
        <v>70000</v>
      </c>
      <c r="L65" s="71">
        <v>70000</v>
      </c>
      <c r="M65" s="72"/>
      <c r="N65" s="35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8"/>
      <c r="AD65" s="39"/>
      <c r="AE65" s="39"/>
      <c r="AF65" s="40"/>
      <c r="AG65" s="39"/>
      <c r="AH65" s="36"/>
      <c r="AI65" s="36"/>
      <c r="AJ65" s="36"/>
      <c r="AK65" s="36"/>
      <c r="AL65" s="36"/>
      <c r="AM65" s="36"/>
      <c r="AN65" s="36"/>
      <c r="AO65" s="36"/>
      <c r="AP65" s="38"/>
      <c r="AQ65" s="41"/>
    </row>
    <row r="66" spans="2:43" s="18" customFormat="1" ht="25.5" customHeight="1">
      <c r="B66" s="65">
        <f>VLOOKUP(D66,Codes!$A$1:$B$65,2,FALSE)</f>
        <v>320101100001000</v>
      </c>
      <c r="C66" s="69" t="s">
        <v>206</v>
      </c>
      <c r="D66" s="31" t="s">
        <v>49</v>
      </c>
      <c r="E66" s="31" t="s">
        <v>47</v>
      </c>
      <c r="F66" s="59" t="s">
        <v>40</v>
      </c>
      <c r="G66" s="59" t="s">
        <v>40</v>
      </c>
      <c r="H66" s="59" t="s">
        <v>40</v>
      </c>
      <c r="I66" s="59" t="s">
        <v>40</v>
      </c>
      <c r="J66" s="34" t="s">
        <v>41</v>
      </c>
      <c r="K66" s="32">
        <f t="shared" si="0"/>
        <v>17100</v>
      </c>
      <c r="L66" s="71">
        <v>17100</v>
      </c>
      <c r="M66" s="72"/>
      <c r="N66" s="35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8"/>
      <c r="AD66" s="39"/>
      <c r="AE66" s="39"/>
      <c r="AF66" s="40"/>
      <c r="AG66" s="39"/>
      <c r="AH66" s="36"/>
      <c r="AI66" s="36"/>
      <c r="AJ66" s="36"/>
      <c r="AK66" s="36"/>
      <c r="AL66" s="36"/>
      <c r="AM66" s="36"/>
      <c r="AN66" s="36"/>
      <c r="AO66" s="36"/>
      <c r="AP66" s="38"/>
      <c r="AQ66" s="41"/>
    </row>
    <row r="67" spans="2:43" s="18" customFormat="1" ht="25.5" customHeight="1">
      <c r="B67" s="65">
        <f>VLOOKUP(D67,Codes!$A$1:$B$65,2,FALSE)</f>
        <v>320101100001000</v>
      </c>
      <c r="C67" s="69" t="s">
        <v>207</v>
      </c>
      <c r="D67" s="31" t="s">
        <v>49</v>
      </c>
      <c r="E67" s="31" t="s">
        <v>47</v>
      </c>
      <c r="F67" s="59" t="s">
        <v>40</v>
      </c>
      <c r="G67" s="59" t="s">
        <v>40</v>
      </c>
      <c r="H67" s="59" t="s">
        <v>40</v>
      </c>
      <c r="I67" s="59" t="s">
        <v>40</v>
      </c>
      <c r="J67" s="34" t="s">
        <v>41</v>
      </c>
      <c r="K67" s="32">
        <f t="shared" si="0"/>
        <v>55250</v>
      </c>
      <c r="L67" s="71">
        <v>55250</v>
      </c>
      <c r="M67" s="72"/>
      <c r="N67" s="35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8"/>
      <c r="AD67" s="39"/>
      <c r="AE67" s="39"/>
      <c r="AF67" s="40"/>
      <c r="AG67" s="39"/>
      <c r="AH67" s="36"/>
      <c r="AI67" s="36"/>
      <c r="AJ67" s="36"/>
      <c r="AK67" s="36"/>
      <c r="AL67" s="36"/>
      <c r="AM67" s="36"/>
      <c r="AN67" s="36"/>
      <c r="AO67" s="36"/>
      <c r="AP67" s="38"/>
      <c r="AQ67" s="41"/>
    </row>
    <row r="68" spans="2:43" s="18" customFormat="1" ht="25.5" customHeight="1">
      <c r="B68" s="65">
        <f>VLOOKUP(D68,Codes!$A$1:$B$65,2,FALSE)</f>
        <v>320101100001000</v>
      </c>
      <c r="C68" s="69" t="s">
        <v>208</v>
      </c>
      <c r="D68" s="31" t="s">
        <v>49</v>
      </c>
      <c r="E68" s="31" t="s">
        <v>47</v>
      </c>
      <c r="F68" s="59">
        <v>44986</v>
      </c>
      <c r="G68" s="59">
        <v>44986</v>
      </c>
      <c r="H68" s="59">
        <v>44986</v>
      </c>
      <c r="I68" s="59">
        <v>44986</v>
      </c>
      <c r="J68" s="34" t="s">
        <v>41</v>
      </c>
      <c r="K68" s="32">
        <f t="shared" si="0"/>
        <v>92250</v>
      </c>
      <c r="L68" s="71">
        <v>92250</v>
      </c>
      <c r="M68" s="72"/>
      <c r="N68" s="35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8"/>
      <c r="AD68" s="39"/>
      <c r="AE68" s="39"/>
      <c r="AF68" s="40"/>
      <c r="AG68" s="39"/>
      <c r="AH68" s="36"/>
      <c r="AI68" s="36"/>
      <c r="AJ68" s="36"/>
      <c r="AK68" s="36"/>
      <c r="AL68" s="36"/>
      <c r="AM68" s="36"/>
      <c r="AN68" s="36"/>
      <c r="AO68" s="36"/>
      <c r="AP68" s="38"/>
      <c r="AQ68" s="41"/>
    </row>
    <row r="69" spans="2:43" s="18" customFormat="1" ht="25.5" customHeight="1">
      <c r="B69" s="65">
        <f>VLOOKUP(D69,Codes!$A$1:$B$65,2,FALSE)</f>
        <v>320101100001000</v>
      </c>
      <c r="C69" s="69" t="s">
        <v>209</v>
      </c>
      <c r="D69" s="31" t="s">
        <v>49</v>
      </c>
      <c r="E69" s="31" t="s">
        <v>47</v>
      </c>
      <c r="F69" s="59">
        <v>44958</v>
      </c>
      <c r="G69" s="59">
        <v>44593</v>
      </c>
      <c r="H69" s="59">
        <v>44593</v>
      </c>
      <c r="I69" s="59">
        <v>44593</v>
      </c>
      <c r="J69" s="34" t="s">
        <v>41</v>
      </c>
      <c r="K69" s="32">
        <f t="shared" si="0"/>
        <v>105000</v>
      </c>
      <c r="L69" s="71">
        <v>105000</v>
      </c>
      <c r="M69" s="72"/>
      <c r="N69" s="35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8"/>
      <c r="AD69" s="39"/>
      <c r="AE69" s="39"/>
      <c r="AF69" s="40"/>
      <c r="AG69" s="39"/>
      <c r="AH69" s="36"/>
      <c r="AI69" s="36"/>
      <c r="AJ69" s="36"/>
      <c r="AK69" s="36"/>
      <c r="AL69" s="36"/>
      <c r="AM69" s="36"/>
      <c r="AN69" s="36"/>
      <c r="AO69" s="36"/>
      <c r="AP69" s="38"/>
      <c r="AQ69" s="41"/>
    </row>
    <row r="70" spans="2:43" s="18" customFormat="1" ht="49.5" customHeight="1">
      <c r="B70" s="65" t="s">
        <v>507</v>
      </c>
      <c r="C70" s="69" t="s">
        <v>508</v>
      </c>
      <c r="D70" s="31" t="s">
        <v>506</v>
      </c>
      <c r="E70" s="31" t="s">
        <v>47</v>
      </c>
      <c r="F70" s="59">
        <v>44986</v>
      </c>
      <c r="G70" s="59">
        <v>44986</v>
      </c>
      <c r="H70" s="59">
        <v>44986</v>
      </c>
      <c r="I70" s="59">
        <v>44986</v>
      </c>
      <c r="J70" s="34" t="s">
        <v>41</v>
      </c>
      <c r="K70" s="32">
        <f t="shared" si="0"/>
        <v>75000</v>
      </c>
      <c r="L70" s="71">
        <v>75000</v>
      </c>
      <c r="M70" s="72"/>
      <c r="N70" s="35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8"/>
      <c r="AD70" s="39"/>
      <c r="AE70" s="39"/>
      <c r="AF70" s="40"/>
      <c r="AG70" s="39"/>
      <c r="AH70" s="36"/>
      <c r="AI70" s="36"/>
      <c r="AJ70" s="36"/>
      <c r="AK70" s="36"/>
      <c r="AL70" s="36"/>
      <c r="AM70" s="36"/>
      <c r="AN70" s="36"/>
      <c r="AO70" s="36"/>
      <c r="AP70" s="38"/>
      <c r="AQ70" s="41"/>
    </row>
    <row r="71" spans="2:43" s="18" customFormat="1" ht="32.25" customHeight="1">
      <c r="B71" s="65" t="s">
        <v>507</v>
      </c>
      <c r="C71" s="69" t="s">
        <v>509</v>
      </c>
      <c r="D71" s="31" t="s">
        <v>506</v>
      </c>
      <c r="E71" s="31" t="s">
        <v>47</v>
      </c>
      <c r="F71" s="59">
        <v>44986</v>
      </c>
      <c r="G71" s="59">
        <v>44986</v>
      </c>
      <c r="H71" s="59">
        <v>44986</v>
      </c>
      <c r="I71" s="59">
        <v>44986</v>
      </c>
      <c r="J71" s="34" t="s">
        <v>41</v>
      </c>
      <c r="K71" s="32">
        <f t="shared" ref="K71:K134" si="1">L71</f>
        <v>40000</v>
      </c>
      <c r="L71" s="71">
        <v>40000</v>
      </c>
      <c r="M71" s="72"/>
      <c r="N71" s="35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8"/>
      <c r="AD71" s="39"/>
      <c r="AE71" s="39"/>
      <c r="AF71" s="40"/>
      <c r="AG71" s="39"/>
      <c r="AH71" s="36"/>
      <c r="AI71" s="36"/>
      <c r="AJ71" s="36"/>
      <c r="AK71" s="36"/>
      <c r="AL71" s="36"/>
      <c r="AM71" s="36"/>
      <c r="AN71" s="36"/>
      <c r="AO71" s="36"/>
      <c r="AP71" s="38"/>
      <c r="AQ71" s="41"/>
    </row>
    <row r="72" spans="2:43" s="18" customFormat="1" ht="87" customHeight="1">
      <c r="B72" s="65">
        <v>310100200002000</v>
      </c>
      <c r="C72" s="69" t="s">
        <v>510</v>
      </c>
      <c r="D72" s="31" t="s">
        <v>364</v>
      </c>
      <c r="E72" s="31" t="s">
        <v>47</v>
      </c>
      <c r="F72" s="59">
        <v>44927</v>
      </c>
      <c r="G72" s="59">
        <v>44927</v>
      </c>
      <c r="H72" s="59">
        <v>44927</v>
      </c>
      <c r="I72" s="59">
        <v>44927</v>
      </c>
      <c r="J72" s="34" t="s">
        <v>41</v>
      </c>
      <c r="K72" s="32">
        <f t="shared" si="1"/>
        <v>278000</v>
      </c>
      <c r="L72" s="71">
        <v>278000</v>
      </c>
      <c r="M72" s="72"/>
      <c r="N72" s="35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8"/>
      <c r="AD72" s="39"/>
      <c r="AE72" s="39"/>
      <c r="AF72" s="40"/>
      <c r="AG72" s="39"/>
      <c r="AH72" s="36"/>
      <c r="AI72" s="36"/>
      <c r="AJ72" s="36"/>
      <c r="AK72" s="36"/>
      <c r="AL72" s="36"/>
      <c r="AM72" s="36"/>
      <c r="AN72" s="36"/>
      <c r="AO72" s="36"/>
      <c r="AP72" s="38"/>
      <c r="AQ72" s="41"/>
    </row>
    <row r="73" spans="2:43" s="18" customFormat="1" ht="55.5" customHeight="1">
      <c r="B73" s="65">
        <v>310100200002000</v>
      </c>
      <c r="C73" s="69" t="s">
        <v>511</v>
      </c>
      <c r="D73" s="31" t="s">
        <v>371</v>
      </c>
      <c r="E73" s="31" t="s">
        <v>47</v>
      </c>
      <c r="F73" s="59">
        <v>44927</v>
      </c>
      <c r="G73" s="59">
        <v>44927</v>
      </c>
      <c r="H73" s="59">
        <v>44927</v>
      </c>
      <c r="I73" s="59">
        <v>44927</v>
      </c>
      <c r="J73" s="34" t="s">
        <v>41</v>
      </c>
      <c r="K73" s="32">
        <f t="shared" si="1"/>
        <v>401600</v>
      </c>
      <c r="L73" s="71">
        <v>401600</v>
      </c>
      <c r="M73" s="72"/>
      <c r="N73" s="35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8"/>
      <c r="AD73" s="39"/>
      <c r="AE73" s="39"/>
      <c r="AF73" s="40"/>
      <c r="AG73" s="39"/>
      <c r="AH73" s="36"/>
      <c r="AI73" s="36"/>
      <c r="AJ73" s="36"/>
      <c r="AK73" s="36"/>
      <c r="AL73" s="36"/>
      <c r="AM73" s="36"/>
      <c r="AN73" s="36"/>
      <c r="AO73" s="36"/>
      <c r="AP73" s="38"/>
      <c r="AQ73" s="41"/>
    </row>
    <row r="74" spans="2:43" s="18" customFormat="1" ht="25.5" customHeight="1">
      <c r="B74" s="65">
        <f>VLOOKUP(D74,Codes!$A$1:$B$65,2,FALSE)</f>
        <v>320104100002000</v>
      </c>
      <c r="C74" s="73" t="s">
        <v>239</v>
      </c>
      <c r="D74" s="31" t="s">
        <v>238</v>
      </c>
      <c r="E74" s="74" t="s">
        <v>47</v>
      </c>
      <c r="F74" s="75">
        <v>44986</v>
      </c>
      <c r="G74" s="75">
        <v>44986</v>
      </c>
      <c r="H74" s="75">
        <v>44986</v>
      </c>
      <c r="I74" s="75">
        <v>44986</v>
      </c>
      <c r="J74" s="34" t="s">
        <v>41</v>
      </c>
      <c r="K74" s="32">
        <f t="shared" si="1"/>
        <v>250000</v>
      </c>
      <c r="L74" s="76">
        <v>250000</v>
      </c>
      <c r="M74" s="72"/>
      <c r="N74" s="35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8"/>
      <c r="AD74" s="39"/>
      <c r="AE74" s="39"/>
      <c r="AF74" s="40"/>
      <c r="AG74" s="39"/>
      <c r="AH74" s="36"/>
      <c r="AI74" s="36"/>
      <c r="AJ74" s="36"/>
      <c r="AK74" s="36"/>
      <c r="AL74" s="36"/>
      <c r="AM74" s="36"/>
      <c r="AN74" s="36"/>
      <c r="AO74" s="36"/>
      <c r="AP74" s="38"/>
      <c r="AQ74" s="41"/>
    </row>
    <row r="75" spans="2:43" s="18" customFormat="1" ht="25.5" customHeight="1">
      <c r="B75" s="65">
        <f>VLOOKUP(D75,Codes!$A$1:$B$65,2,FALSE)</f>
        <v>320104100002000</v>
      </c>
      <c r="C75" s="77" t="s">
        <v>240</v>
      </c>
      <c r="D75" s="31" t="s">
        <v>238</v>
      </c>
      <c r="E75" s="74" t="s">
        <v>47</v>
      </c>
      <c r="F75" s="75">
        <v>45139</v>
      </c>
      <c r="G75" s="75">
        <v>45139</v>
      </c>
      <c r="H75" s="75">
        <v>45139</v>
      </c>
      <c r="I75" s="75">
        <v>45139</v>
      </c>
      <c r="J75" s="34" t="s">
        <v>41</v>
      </c>
      <c r="K75" s="32">
        <f t="shared" si="1"/>
        <v>50000</v>
      </c>
      <c r="L75" s="76">
        <v>50000</v>
      </c>
      <c r="M75" s="72"/>
      <c r="N75" s="35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8"/>
      <c r="AD75" s="39"/>
      <c r="AE75" s="39"/>
      <c r="AF75" s="40"/>
      <c r="AG75" s="39"/>
      <c r="AH75" s="36"/>
      <c r="AI75" s="36"/>
      <c r="AJ75" s="36"/>
      <c r="AK75" s="36"/>
      <c r="AL75" s="36"/>
      <c r="AM75" s="36"/>
      <c r="AN75" s="36"/>
      <c r="AO75" s="36"/>
      <c r="AP75" s="38"/>
      <c r="AQ75" s="41"/>
    </row>
    <row r="76" spans="2:43" s="18" customFormat="1" ht="63" customHeight="1">
      <c r="B76" s="65">
        <f>VLOOKUP(D76,Codes!$A$1:$B$65,2,FALSE)</f>
        <v>3201021100001000</v>
      </c>
      <c r="C76" s="78" t="s">
        <v>251</v>
      </c>
      <c r="D76" s="34" t="s">
        <v>250</v>
      </c>
      <c r="E76" s="74" t="s">
        <v>47</v>
      </c>
      <c r="F76" s="75">
        <v>45200</v>
      </c>
      <c r="G76" s="75">
        <v>45200</v>
      </c>
      <c r="H76" s="75">
        <v>45200</v>
      </c>
      <c r="I76" s="75">
        <v>45200</v>
      </c>
      <c r="J76" s="34" t="s">
        <v>41</v>
      </c>
      <c r="K76" s="32">
        <f t="shared" si="1"/>
        <v>108000</v>
      </c>
      <c r="L76" s="76">
        <v>108000</v>
      </c>
      <c r="M76" s="72"/>
      <c r="N76" s="35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8"/>
      <c r="AD76" s="39"/>
      <c r="AE76" s="39"/>
      <c r="AF76" s="40"/>
      <c r="AG76" s="39"/>
      <c r="AH76" s="36"/>
      <c r="AI76" s="36"/>
      <c r="AJ76" s="36"/>
      <c r="AK76" s="36"/>
      <c r="AL76" s="36"/>
      <c r="AM76" s="36"/>
      <c r="AN76" s="36"/>
      <c r="AO76" s="36"/>
      <c r="AP76" s="38"/>
      <c r="AQ76" s="41"/>
    </row>
    <row r="77" spans="2:43" s="18" customFormat="1" ht="25.5" customHeight="1">
      <c r="B77" s="65">
        <f>VLOOKUP(D77,Codes!$A$1:$B$65,2,FALSE)</f>
        <v>320104100001000</v>
      </c>
      <c r="C77" s="79" t="s">
        <v>180</v>
      </c>
      <c r="D77" s="34" t="s">
        <v>252</v>
      </c>
      <c r="E77" s="74" t="s">
        <v>47</v>
      </c>
      <c r="F77" s="75">
        <v>44927</v>
      </c>
      <c r="G77" s="75">
        <v>44927</v>
      </c>
      <c r="H77" s="75">
        <v>44927</v>
      </c>
      <c r="I77" s="75">
        <v>44927</v>
      </c>
      <c r="J77" s="34" t="s">
        <v>41</v>
      </c>
      <c r="K77" s="32">
        <f t="shared" si="1"/>
        <v>2300</v>
      </c>
      <c r="L77" s="76">
        <v>2300</v>
      </c>
      <c r="M77" s="72"/>
      <c r="N77" s="35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8"/>
      <c r="AD77" s="39"/>
      <c r="AE77" s="39"/>
      <c r="AF77" s="40"/>
      <c r="AG77" s="39"/>
      <c r="AH77" s="36"/>
      <c r="AI77" s="36"/>
      <c r="AJ77" s="36"/>
      <c r="AK77" s="36"/>
      <c r="AL77" s="36"/>
      <c r="AM77" s="36"/>
      <c r="AN77" s="36"/>
      <c r="AO77" s="36"/>
      <c r="AP77" s="38"/>
      <c r="AQ77" s="41"/>
    </row>
    <row r="78" spans="2:43" s="18" customFormat="1" ht="25.5" customHeight="1">
      <c r="B78" s="65">
        <f>VLOOKUP(D78,Codes!$A$1:$B$65,2,FALSE)</f>
        <v>320104100001000</v>
      </c>
      <c r="C78" s="80" t="s">
        <v>258</v>
      </c>
      <c r="D78" s="34" t="s">
        <v>257</v>
      </c>
      <c r="E78" s="34" t="s">
        <v>47</v>
      </c>
      <c r="F78" s="75">
        <v>44958</v>
      </c>
      <c r="G78" s="75">
        <v>44958</v>
      </c>
      <c r="H78" s="75">
        <v>44958</v>
      </c>
      <c r="I78" s="75">
        <v>44958</v>
      </c>
      <c r="J78" s="34" t="s">
        <v>41</v>
      </c>
      <c r="K78" s="32">
        <f t="shared" si="1"/>
        <v>25000</v>
      </c>
      <c r="L78" s="76">
        <v>25000</v>
      </c>
      <c r="M78" s="72"/>
      <c r="N78" s="35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8"/>
      <c r="AD78" s="39"/>
      <c r="AE78" s="39"/>
      <c r="AF78" s="40"/>
      <c r="AG78" s="39"/>
      <c r="AH78" s="36"/>
      <c r="AI78" s="36"/>
      <c r="AJ78" s="36"/>
      <c r="AK78" s="36"/>
      <c r="AL78" s="36"/>
      <c r="AM78" s="36"/>
      <c r="AN78" s="36"/>
      <c r="AO78" s="36"/>
      <c r="AP78" s="38"/>
      <c r="AQ78" s="41"/>
    </row>
    <row r="79" spans="2:43" s="18" customFormat="1" ht="41.25" customHeight="1">
      <c r="B79" s="65">
        <f>VLOOKUP(D79,Codes!$A$1:$B$65,2,FALSE)</f>
        <v>320104100001000</v>
      </c>
      <c r="C79" s="79" t="s">
        <v>263</v>
      </c>
      <c r="D79" s="34" t="s">
        <v>67</v>
      </c>
      <c r="E79" s="34" t="s">
        <v>47</v>
      </c>
      <c r="F79" s="75" t="s">
        <v>43</v>
      </c>
      <c r="G79" s="75" t="s">
        <v>43</v>
      </c>
      <c r="H79" s="75" t="s">
        <v>43</v>
      </c>
      <c r="I79" s="75" t="s">
        <v>43</v>
      </c>
      <c r="J79" s="34" t="s">
        <v>41</v>
      </c>
      <c r="K79" s="32">
        <f t="shared" si="1"/>
        <v>436500</v>
      </c>
      <c r="L79" s="76">
        <v>436500</v>
      </c>
      <c r="M79" s="72"/>
      <c r="N79" s="35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8"/>
      <c r="AD79" s="39"/>
      <c r="AE79" s="39"/>
      <c r="AF79" s="40"/>
      <c r="AG79" s="39"/>
      <c r="AH79" s="36"/>
      <c r="AI79" s="36"/>
      <c r="AJ79" s="36"/>
      <c r="AK79" s="36"/>
      <c r="AL79" s="36"/>
      <c r="AM79" s="36"/>
      <c r="AN79" s="36"/>
      <c r="AO79" s="36"/>
      <c r="AP79" s="38"/>
      <c r="AQ79" s="41"/>
    </row>
    <row r="80" spans="2:43" s="18" customFormat="1" ht="25.5" customHeight="1">
      <c r="B80" s="65">
        <f>VLOOKUP(D80,Codes!$A$1:$B$65,2,FALSE)</f>
        <v>320104100001000</v>
      </c>
      <c r="C80" s="79" t="s">
        <v>264</v>
      </c>
      <c r="D80" s="34" t="s">
        <v>67</v>
      </c>
      <c r="E80" s="34" t="s">
        <v>47</v>
      </c>
      <c r="F80" s="75">
        <v>44927</v>
      </c>
      <c r="G80" s="75">
        <v>44927</v>
      </c>
      <c r="H80" s="75">
        <v>44927</v>
      </c>
      <c r="I80" s="75">
        <v>44927</v>
      </c>
      <c r="J80" s="34" t="s">
        <v>41</v>
      </c>
      <c r="K80" s="32">
        <f t="shared" si="1"/>
        <v>122400</v>
      </c>
      <c r="L80" s="76">
        <v>122400</v>
      </c>
      <c r="M80" s="72"/>
      <c r="N80" s="35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8"/>
      <c r="AD80" s="39"/>
      <c r="AE80" s="39"/>
      <c r="AF80" s="40"/>
      <c r="AG80" s="39"/>
      <c r="AH80" s="36"/>
      <c r="AI80" s="36"/>
      <c r="AJ80" s="36"/>
      <c r="AK80" s="36"/>
      <c r="AL80" s="36"/>
      <c r="AM80" s="36"/>
      <c r="AN80" s="36"/>
      <c r="AO80" s="36"/>
      <c r="AP80" s="38"/>
      <c r="AQ80" s="41"/>
    </row>
    <row r="81" spans="2:43" s="18" customFormat="1" ht="25.5" customHeight="1">
      <c r="B81" s="65">
        <f>VLOOKUP(D81,Codes!$A$1:$B$65,2,FALSE)</f>
        <v>320104100001000</v>
      </c>
      <c r="C81" s="79" t="s">
        <v>265</v>
      </c>
      <c r="D81" s="34" t="s">
        <v>67</v>
      </c>
      <c r="E81" s="34" t="s">
        <v>47</v>
      </c>
      <c r="F81" s="75">
        <v>44927</v>
      </c>
      <c r="G81" s="75">
        <v>44927</v>
      </c>
      <c r="H81" s="75">
        <v>44927</v>
      </c>
      <c r="I81" s="75">
        <v>44927</v>
      </c>
      <c r="J81" s="34" t="s">
        <v>41</v>
      </c>
      <c r="K81" s="32">
        <f t="shared" si="1"/>
        <v>33600</v>
      </c>
      <c r="L81" s="76">
        <v>33600</v>
      </c>
      <c r="M81" s="72"/>
      <c r="N81" s="35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8"/>
      <c r="AD81" s="39"/>
      <c r="AE81" s="39"/>
      <c r="AF81" s="40"/>
      <c r="AG81" s="39"/>
      <c r="AH81" s="36"/>
      <c r="AI81" s="36"/>
      <c r="AJ81" s="36"/>
      <c r="AK81" s="36"/>
      <c r="AL81" s="36"/>
      <c r="AM81" s="36"/>
      <c r="AN81" s="36"/>
      <c r="AO81" s="36"/>
      <c r="AP81" s="38"/>
      <c r="AQ81" s="41"/>
    </row>
    <row r="82" spans="2:43" s="18" customFormat="1" ht="25.5" customHeight="1">
      <c r="B82" s="65">
        <f>VLOOKUP(D82,Codes!$A$1:$B$65,2,FALSE)</f>
        <v>320104100001000</v>
      </c>
      <c r="C82" s="79" t="s">
        <v>522</v>
      </c>
      <c r="D82" s="34" t="s">
        <v>67</v>
      </c>
      <c r="E82" s="34" t="s">
        <v>47</v>
      </c>
      <c r="F82" s="75">
        <v>44927</v>
      </c>
      <c r="G82" s="75">
        <v>44927</v>
      </c>
      <c r="H82" s="75">
        <v>44927</v>
      </c>
      <c r="I82" s="75">
        <v>44927</v>
      </c>
      <c r="J82" s="34" t="s">
        <v>41</v>
      </c>
      <c r="K82" s="32">
        <f t="shared" si="1"/>
        <v>182000</v>
      </c>
      <c r="L82" s="76">
        <v>182000</v>
      </c>
      <c r="M82" s="72"/>
      <c r="N82" s="35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8"/>
      <c r="AD82" s="39"/>
      <c r="AE82" s="39"/>
      <c r="AF82" s="40"/>
      <c r="AG82" s="39"/>
      <c r="AH82" s="36"/>
      <c r="AI82" s="36"/>
      <c r="AJ82" s="36"/>
      <c r="AK82" s="36"/>
      <c r="AL82" s="36"/>
      <c r="AM82" s="36"/>
      <c r="AN82" s="36"/>
      <c r="AO82" s="36"/>
      <c r="AP82" s="38"/>
      <c r="AQ82" s="41"/>
    </row>
    <row r="83" spans="2:43" s="18" customFormat="1" ht="22.5" customHeight="1">
      <c r="B83" s="65">
        <f>VLOOKUP(D83,Codes!$A$1:$B$65,2,FALSE)</f>
        <v>330100100001000</v>
      </c>
      <c r="C83" s="79" t="s">
        <v>499</v>
      </c>
      <c r="D83" s="34" t="s">
        <v>55</v>
      </c>
      <c r="E83" s="34" t="s">
        <v>47</v>
      </c>
      <c r="F83" s="59" t="s">
        <v>40</v>
      </c>
      <c r="G83" s="59" t="s">
        <v>43</v>
      </c>
      <c r="H83" s="59" t="s">
        <v>43</v>
      </c>
      <c r="I83" s="59" t="s">
        <v>43</v>
      </c>
      <c r="J83" s="74" t="s">
        <v>41</v>
      </c>
      <c r="K83" s="32">
        <f t="shared" si="1"/>
        <v>106500</v>
      </c>
      <c r="L83" s="76">
        <v>106500</v>
      </c>
      <c r="M83" s="72"/>
      <c r="N83" s="35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8"/>
      <c r="AD83" s="39"/>
      <c r="AE83" s="39"/>
      <c r="AF83" s="40"/>
      <c r="AG83" s="39"/>
      <c r="AH83" s="36"/>
      <c r="AI83" s="36"/>
      <c r="AJ83" s="36"/>
      <c r="AK83" s="36"/>
      <c r="AL83" s="36"/>
      <c r="AM83" s="36"/>
      <c r="AN83" s="36"/>
      <c r="AO83" s="36"/>
      <c r="AP83" s="38"/>
      <c r="AQ83" s="41"/>
    </row>
    <row r="84" spans="2:43" s="18" customFormat="1" ht="38.25" customHeight="1">
      <c r="B84" s="65">
        <f>VLOOKUP(D84,Codes!$A$1:$B$65,2,FALSE)</f>
        <v>330100100001000</v>
      </c>
      <c r="C84" s="79" t="s">
        <v>266</v>
      </c>
      <c r="D84" s="34" t="s">
        <v>55</v>
      </c>
      <c r="E84" s="34" t="s">
        <v>47</v>
      </c>
      <c r="F84" s="59">
        <v>44986</v>
      </c>
      <c r="G84" s="59">
        <v>44986</v>
      </c>
      <c r="H84" s="59">
        <v>44986</v>
      </c>
      <c r="I84" s="59">
        <v>44986</v>
      </c>
      <c r="J84" s="74" t="s">
        <v>41</v>
      </c>
      <c r="K84" s="32">
        <f t="shared" si="1"/>
        <v>49000</v>
      </c>
      <c r="L84" s="76">
        <v>49000</v>
      </c>
      <c r="M84" s="72"/>
      <c r="N84" s="35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8"/>
      <c r="AD84" s="39"/>
      <c r="AE84" s="39"/>
      <c r="AF84" s="40"/>
      <c r="AG84" s="39"/>
      <c r="AH84" s="36"/>
      <c r="AI84" s="36"/>
      <c r="AJ84" s="36"/>
      <c r="AK84" s="36"/>
      <c r="AL84" s="36"/>
      <c r="AM84" s="36"/>
      <c r="AN84" s="36"/>
      <c r="AO84" s="36"/>
      <c r="AP84" s="38"/>
      <c r="AQ84" s="41"/>
    </row>
    <row r="85" spans="2:43" s="18" customFormat="1" ht="25.5" customHeight="1">
      <c r="B85" s="65">
        <f>VLOOKUP(D85,Codes!$A$1:$B$65,2,FALSE)</f>
        <v>330100100001000</v>
      </c>
      <c r="C85" s="79" t="s">
        <v>267</v>
      </c>
      <c r="D85" s="34" t="s">
        <v>55</v>
      </c>
      <c r="E85" s="34" t="s">
        <v>47</v>
      </c>
      <c r="F85" s="75">
        <v>44927</v>
      </c>
      <c r="G85" s="75">
        <v>44927</v>
      </c>
      <c r="H85" s="75">
        <v>44927</v>
      </c>
      <c r="I85" s="75">
        <v>44927</v>
      </c>
      <c r="J85" s="34" t="s">
        <v>41</v>
      </c>
      <c r="K85" s="32">
        <f t="shared" si="1"/>
        <v>40000</v>
      </c>
      <c r="L85" s="76">
        <v>40000</v>
      </c>
      <c r="M85" s="72"/>
      <c r="N85" s="35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8"/>
      <c r="AD85" s="39"/>
      <c r="AE85" s="39"/>
      <c r="AF85" s="40"/>
      <c r="AG85" s="39"/>
      <c r="AH85" s="36"/>
      <c r="AI85" s="36"/>
      <c r="AJ85" s="36"/>
      <c r="AK85" s="36"/>
      <c r="AL85" s="36"/>
      <c r="AM85" s="36"/>
      <c r="AN85" s="36"/>
      <c r="AO85" s="36"/>
      <c r="AP85" s="38"/>
      <c r="AQ85" s="41"/>
    </row>
    <row r="86" spans="2:43" s="18" customFormat="1" ht="25.5" customHeight="1">
      <c r="B86" s="65">
        <f>VLOOKUP(D86,Codes!$A$1:$B$65,2,FALSE)</f>
        <v>330100100001000</v>
      </c>
      <c r="C86" s="79" t="s">
        <v>408</v>
      </c>
      <c r="D86" s="34" t="s">
        <v>55</v>
      </c>
      <c r="E86" s="34" t="s">
        <v>47</v>
      </c>
      <c r="F86" s="75">
        <v>44927</v>
      </c>
      <c r="G86" s="75">
        <v>44927</v>
      </c>
      <c r="H86" s="75">
        <v>44927</v>
      </c>
      <c r="I86" s="75">
        <v>44927</v>
      </c>
      <c r="J86" s="34" t="s">
        <v>41</v>
      </c>
      <c r="K86" s="32">
        <f t="shared" si="1"/>
        <v>64210000</v>
      </c>
      <c r="L86" s="76">
        <v>64210000</v>
      </c>
      <c r="M86" s="72"/>
      <c r="N86" s="35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8"/>
      <c r="AD86" s="39"/>
      <c r="AE86" s="39"/>
      <c r="AF86" s="40"/>
      <c r="AG86" s="39"/>
      <c r="AH86" s="36"/>
      <c r="AI86" s="36"/>
      <c r="AJ86" s="36"/>
      <c r="AK86" s="36"/>
      <c r="AL86" s="36"/>
      <c r="AM86" s="36"/>
      <c r="AN86" s="36"/>
      <c r="AO86" s="36"/>
      <c r="AP86" s="38"/>
      <c r="AQ86" s="41"/>
    </row>
    <row r="87" spans="2:43" s="18" customFormat="1" ht="25.5" customHeight="1">
      <c r="B87" s="65">
        <f>VLOOKUP(D87,Codes!$A$1:$B$65,2,FALSE)</f>
        <v>330100100001000</v>
      </c>
      <c r="C87" s="81" t="s">
        <v>512</v>
      </c>
      <c r="D87" s="34" t="s">
        <v>55</v>
      </c>
      <c r="E87" s="34" t="s">
        <v>47</v>
      </c>
      <c r="F87" s="75" t="s">
        <v>40</v>
      </c>
      <c r="G87" s="75" t="s">
        <v>40</v>
      </c>
      <c r="H87" s="75" t="s">
        <v>40</v>
      </c>
      <c r="I87" s="75" t="s">
        <v>40</v>
      </c>
      <c r="J87" s="34" t="s">
        <v>41</v>
      </c>
      <c r="K87" s="32">
        <f t="shared" si="1"/>
        <v>147700</v>
      </c>
      <c r="L87" s="76">
        <v>147700</v>
      </c>
      <c r="M87" s="72"/>
      <c r="N87" s="35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8"/>
      <c r="AD87" s="39"/>
      <c r="AE87" s="39"/>
      <c r="AF87" s="40"/>
      <c r="AG87" s="39"/>
      <c r="AH87" s="36"/>
      <c r="AI87" s="36"/>
      <c r="AJ87" s="36"/>
      <c r="AK87" s="36"/>
      <c r="AL87" s="36"/>
      <c r="AM87" s="36"/>
      <c r="AN87" s="36"/>
      <c r="AO87" s="36"/>
      <c r="AP87" s="38"/>
      <c r="AQ87" s="41"/>
    </row>
    <row r="88" spans="2:43" s="18" customFormat="1" ht="25.5" customHeight="1">
      <c r="B88" s="65">
        <f>VLOOKUP(D88,Codes!$A$1:$B$65,2,FALSE)</f>
        <v>330100100001000</v>
      </c>
      <c r="C88" s="81" t="s">
        <v>513</v>
      </c>
      <c r="D88" s="34" t="s">
        <v>55</v>
      </c>
      <c r="E88" s="34" t="s">
        <v>47</v>
      </c>
      <c r="F88" s="75">
        <v>44986</v>
      </c>
      <c r="G88" s="75">
        <v>44986</v>
      </c>
      <c r="H88" s="75">
        <v>44986</v>
      </c>
      <c r="I88" s="75">
        <v>44986</v>
      </c>
      <c r="J88" s="34" t="s">
        <v>41</v>
      </c>
      <c r="K88" s="32">
        <f t="shared" si="1"/>
        <v>120000</v>
      </c>
      <c r="L88" s="76">
        <v>120000</v>
      </c>
      <c r="M88" s="72"/>
      <c r="N88" s="35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8"/>
      <c r="AD88" s="39"/>
      <c r="AE88" s="39"/>
      <c r="AF88" s="40"/>
      <c r="AG88" s="39"/>
      <c r="AH88" s="36"/>
      <c r="AI88" s="36"/>
      <c r="AJ88" s="36"/>
      <c r="AK88" s="36"/>
      <c r="AL88" s="36"/>
      <c r="AM88" s="36"/>
      <c r="AN88" s="36"/>
      <c r="AO88" s="36"/>
      <c r="AP88" s="38"/>
      <c r="AQ88" s="41"/>
    </row>
    <row r="89" spans="2:43" s="18" customFormat="1" ht="25.5" customHeight="1">
      <c r="B89" s="65">
        <f>VLOOKUP(D89,Codes!$A$1:$B$65,2,FALSE)</f>
        <v>200000200001000</v>
      </c>
      <c r="C89" s="82" t="s">
        <v>505</v>
      </c>
      <c r="D89" s="34" t="s">
        <v>63</v>
      </c>
      <c r="E89" s="34" t="s">
        <v>47</v>
      </c>
      <c r="F89" s="75" t="s">
        <v>43</v>
      </c>
      <c r="G89" s="75" t="s">
        <v>43</v>
      </c>
      <c r="H89" s="75" t="s">
        <v>43</v>
      </c>
      <c r="I89" s="75" t="s">
        <v>43</v>
      </c>
      <c r="J89" s="34" t="s">
        <v>41</v>
      </c>
      <c r="K89" s="32">
        <f t="shared" si="1"/>
        <v>120000</v>
      </c>
      <c r="L89" s="76">
        <v>120000</v>
      </c>
      <c r="M89" s="72"/>
      <c r="N89" s="35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8"/>
      <c r="AD89" s="39"/>
      <c r="AE89" s="39"/>
      <c r="AF89" s="40"/>
      <c r="AG89" s="39"/>
      <c r="AH89" s="36"/>
      <c r="AI89" s="36"/>
      <c r="AJ89" s="36"/>
      <c r="AK89" s="36"/>
      <c r="AL89" s="36"/>
      <c r="AM89" s="36"/>
      <c r="AN89" s="36"/>
      <c r="AO89" s="36"/>
      <c r="AP89" s="38"/>
      <c r="AQ89" s="41"/>
    </row>
    <row r="90" spans="2:43" s="18" customFormat="1" ht="25.5" customHeight="1">
      <c r="B90" s="65">
        <f>VLOOKUP(D90,Codes!$A$1:$B$65,2,FALSE)</f>
        <v>350100100001000</v>
      </c>
      <c r="C90" s="82" t="s">
        <v>519</v>
      </c>
      <c r="D90" s="34" t="s">
        <v>59</v>
      </c>
      <c r="E90" s="34" t="s">
        <v>47</v>
      </c>
      <c r="F90" s="75">
        <v>44927</v>
      </c>
      <c r="G90" s="75">
        <v>44927</v>
      </c>
      <c r="H90" s="75">
        <v>44927</v>
      </c>
      <c r="I90" s="75">
        <v>44927</v>
      </c>
      <c r="J90" s="34" t="s">
        <v>41</v>
      </c>
      <c r="K90" s="32">
        <f t="shared" si="1"/>
        <v>105000</v>
      </c>
      <c r="L90" s="76">
        <v>105000</v>
      </c>
      <c r="M90" s="72"/>
      <c r="N90" s="35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8"/>
      <c r="AD90" s="39"/>
      <c r="AE90" s="39"/>
      <c r="AF90" s="40"/>
      <c r="AG90" s="39"/>
      <c r="AH90" s="36"/>
      <c r="AI90" s="36"/>
      <c r="AJ90" s="36"/>
      <c r="AK90" s="36"/>
      <c r="AL90" s="36"/>
      <c r="AM90" s="36"/>
      <c r="AN90" s="36"/>
      <c r="AO90" s="36"/>
      <c r="AP90" s="38"/>
      <c r="AQ90" s="41"/>
    </row>
    <row r="91" spans="2:43" s="18" customFormat="1" ht="46.5" customHeight="1">
      <c r="B91" s="65">
        <f>VLOOKUP(D91,Codes!$A$1:$B$65,2,FALSE)</f>
        <v>350100100001000</v>
      </c>
      <c r="C91" s="83" t="s">
        <v>520</v>
      </c>
      <c r="D91" s="34" t="s">
        <v>59</v>
      </c>
      <c r="E91" s="34" t="s">
        <v>47</v>
      </c>
      <c r="F91" s="75">
        <v>44927</v>
      </c>
      <c r="G91" s="75">
        <v>44927</v>
      </c>
      <c r="H91" s="75">
        <v>44927</v>
      </c>
      <c r="I91" s="75">
        <v>44927</v>
      </c>
      <c r="J91" s="34" t="s">
        <v>41</v>
      </c>
      <c r="K91" s="32">
        <f t="shared" si="1"/>
        <v>17000</v>
      </c>
      <c r="L91" s="76">
        <v>17000</v>
      </c>
      <c r="M91" s="72"/>
      <c r="N91" s="35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8"/>
      <c r="AD91" s="39"/>
      <c r="AE91" s="39"/>
      <c r="AF91" s="40"/>
      <c r="AG91" s="39"/>
      <c r="AH91" s="36"/>
      <c r="AI91" s="36"/>
      <c r="AJ91" s="36"/>
      <c r="AK91" s="36"/>
      <c r="AL91" s="36"/>
      <c r="AM91" s="36"/>
      <c r="AN91" s="36"/>
      <c r="AO91" s="36"/>
      <c r="AP91" s="38"/>
      <c r="AQ91" s="41"/>
    </row>
    <row r="92" spans="2:43" s="18" customFormat="1" ht="38.25" customHeight="1">
      <c r="B92" s="65">
        <f>VLOOKUP(D92,Codes!$A$1:$B$65,2,FALSE)</f>
        <v>350100100001000</v>
      </c>
      <c r="C92" s="83" t="s">
        <v>521</v>
      </c>
      <c r="D92" s="34" t="s">
        <v>59</v>
      </c>
      <c r="E92" s="34" t="s">
        <v>47</v>
      </c>
      <c r="F92" s="75">
        <v>44927</v>
      </c>
      <c r="G92" s="75">
        <v>44927</v>
      </c>
      <c r="H92" s="75">
        <v>44927</v>
      </c>
      <c r="I92" s="75">
        <v>44927</v>
      </c>
      <c r="J92" s="34" t="s">
        <v>41</v>
      </c>
      <c r="K92" s="32">
        <f t="shared" si="1"/>
        <v>38500</v>
      </c>
      <c r="L92" s="76">
        <v>38500</v>
      </c>
      <c r="M92" s="72"/>
      <c r="N92" s="35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8"/>
      <c r="AD92" s="39"/>
      <c r="AE92" s="39"/>
      <c r="AF92" s="40"/>
      <c r="AG92" s="39"/>
      <c r="AH92" s="36"/>
      <c r="AI92" s="36"/>
      <c r="AJ92" s="36"/>
      <c r="AK92" s="36"/>
      <c r="AL92" s="36"/>
      <c r="AM92" s="36"/>
      <c r="AN92" s="36"/>
      <c r="AO92" s="36"/>
      <c r="AP92" s="38"/>
      <c r="AQ92" s="41"/>
    </row>
    <row r="93" spans="2:43" s="18" customFormat="1" ht="25.5" customHeight="1">
      <c r="B93" s="65">
        <f>VLOOKUP(D93,Codes!$A$1:$B$65,2,FALSE)</f>
        <v>310100100002000</v>
      </c>
      <c r="C93" s="73" t="s">
        <v>301</v>
      </c>
      <c r="D93" s="34" t="s">
        <v>58</v>
      </c>
      <c r="E93" s="34" t="s">
        <v>47</v>
      </c>
      <c r="F93" s="75">
        <v>45017</v>
      </c>
      <c r="G93" s="75">
        <v>45017</v>
      </c>
      <c r="H93" s="75">
        <v>45017</v>
      </c>
      <c r="I93" s="75">
        <v>45017</v>
      </c>
      <c r="J93" s="34" t="s">
        <v>41</v>
      </c>
      <c r="K93" s="32">
        <f t="shared" si="1"/>
        <v>80000</v>
      </c>
      <c r="L93" s="76">
        <v>80000</v>
      </c>
      <c r="M93" s="72"/>
      <c r="N93" s="35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8"/>
      <c r="AD93" s="39"/>
      <c r="AE93" s="39"/>
      <c r="AF93" s="40"/>
      <c r="AG93" s="39"/>
      <c r="AH93" s="36"/>
      <c r="AI93" s="36"/>
      <c r="AJ93" s="36"/>
      <c r="AK93" s="36"/>
      <c r="AL93" s="36"/>
      <c r="AM93" s="36"/>
      <c r="AN93" s="36"/>
      <c r="AO93" s="36"/>
      <c r="AP93" s="38"/>
      <c r="AQ93" s="41"/>
    </row>
    <row r="94" spans="2:43" s="18" customFormat="1" ht="25.5" customHeight="1">
      <c r="B94" s="65">
        <f>VLOOKUP(D94,Codes!$A$1:$B$65,2,FALSE)</f>
        <v>320102100001000</v>
      </c>
      <c r="C94" s="73" t="s">
        <v>524</v>
      </c>
      <c r="D94" s="34" t="s">
        <v>52</v>
      </c>
      <c r="E94" s="34" t="s">
        <v>47</v>
      </c>
      <c r="F94" s="75">
        <v>45017</v>
      </c>
      <c r="G94" s="75">
        <v>45017</v>
      </c>
      <c r="H94" s="75">
        <v>45017</v>
      </c>
      <c r="I94" s="75">
        <v>45017</v>
      </c>
      <c r="J94" s="34" t="s">
        <v>41</v>
      </c>
      <c r="K94" s="32">
        <f t="shared" si="1"/>
        <v>6972949.2000000002</v>
      </c>
      <c r="L94" s="76">
        <v>6972949.2000000002</v>
      </c>
      <c r="M94" s="72"/>
      <c r="N94" s="35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8"/>
      <c r="AD94" s="39"/>
      <c r="AE94" s="39"/>
      <c r="AF94" s="40"/>
      <c r="AG94" s="39"/>
      <c r="AH94" s="36"/>
      <c r="AI94" s="36"/>
      <c r="AJ94" s="36"/>
      <c r="AK94" s="36"/>
      <c r="AL94" s="36"/>
      <c r="AM94" s="36"/>
      <c r="AN94" s="36"/>
      <c r="AO94" s="36"/>
      <c r="AP94" s="38"/>
      <c r="AQ94" s="41"/>
    </row>
    <row r="95" spans="2:43" s="18" customFormat="1" ht="25.5" customHeight="1">
      <c r="B95" s="65">
        <f>VLOOKUP(D95,Codes!$A$1:$B$65,2,FALSE)</f>
        <v>320103100001000</v>
      </c>
      <c r="C95" s="73" t="s">
        <v>525</v>
      </c>
      <c r="D95" s="34" t="s">
        <v>228</v>
      </c>
      <c r="E95" s="34" t="s">
        <v>47</v>
      </c>
      <c r="F95" s="75">
        <v>45078</v>
      </c>
      <c r="G95" s="75">
        <v>45078</v>
      </c>
      <c r="H95" s="75">
        <v>45078</v>
      </c>
      <c r="I95" s="75">
        <v>45078</v>
      </c>
      <c r="J95" s="34" t="s">
        <v>41</v>
      </c>
      <c r="K95" s="32">
        <f t="shared" si="1"/>
        <v>20000</v>
      </c>
      <c r="L95" s="76">
        <v>20000</v>
      </c>
      <c r="M95" s="72"/>
      <c r="N95" s="35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8"/>
      <c r="AD95" s="39"/>
      <c r="AE95" s="39"/>
      <c r="AF95" s="40"/>
      <c r="AG95" s="39"/>
      <c r="AH95" s="36"/>
      <c r="AI95" s="36"/>
      <c r="AJ95" s="36"/>
      <c r="AK95" s="36"/>
      <c r="AL95" s="36"/>
      <c r="AM95" s="36"/>
      <c r="AN95" s="36"/>
      <c r="AO95" s="36"/>
      <c r="AP95" s="38"/>
      <c r="AQ95" s="41"/>
    </row>
    <row r="96" spans="2:43" s="18" customFormat="1" ht="25.5" customHeight="1">
      <c r="B96" s="65">
        <f>VLOOKUP(D96,Codes!$A$1:$B$65,2,FALSE)</f>
        <v>320103100001000</v>
      </c>
      <c r="C96" s="84" t="s">
        <v>527</v>
      </c>
      <c r="D96" s="34" t="s">
        <v>228</v>
      </c>
      <c r="E96" s="34" t="s">
        <v>47</v>
      </c>
      <c r="F96" s="75">
        <v>45078</v>
      </c>
      <c r="G96" s="75">
        <v>45078</v>
      </c>
      <c r="H96" s="75">
        <v>45078</v>
      </c>
      <c r="I96" s="75">
        <v>45078</v>
      </c>
      <c r="J96" s="34" t="s">
        <v>41</v>
      </c>
      <c r="K96" s="32">
        <f t="shared" si="1"/>
        <v>167500</v>
      </c>
      <c r="L96" s="76">
        <v>167500</v>
      </c>
      <c r="M96" s="72"/>
      <c r="N96" s="35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8"/>
      <c r="AD96" s="39"/>
      <c r="AE96" s="39"/>
      <c r="AF96" s="40"/>
      <c r="AG96" s="39"/>
      <c r="AH96" s="36"/>
      <c r="AI96" s="36"/>
      <c r="AJ96" s="36"/>
      <c r="AK96" s="36"/>
      <c r="AL96" s="36"/>
      <c r="AM96" s="36"/>
      <c r="AN96" s="36"/>
      <c r="AO96" s="36"/>
      <c r="AP96" s="38"/>
      <c r="AQ96" s="41"/>
    </row>
    <row r="97" spans="1:43" s="18" customFormat="1" ht="25.5" customHeight="1">
      <c r="B97" s="65">
        <f>VLOOKUP(D97,Codes!$A$1:$B$65,2,FALSE)</f>
        <v>320103100001000</v>
      </c>
      <c r="C97" s="73" t="s">
        <v>526</v>
      </c>
      <c r="D97" s="34" t="s">
        <v>228</v>
      </c>
      <c r="E97" s="34" t="s">
        <v>47</v>
      </c>
      <c r="F97" s="75">
        <v>44927</v>
      </c>
      <c r="G97" s="75">
        <v>44927</v>
      </c>
      <c r="H97" s="75">
        <v>44927</v>
      </c>
      <c r="I97" s="75">
        <v>44927</v>
      </c>
      <c r="J97" s="34" t="s">
        <v>41</v>
      </c>
      <c r="K97" s="32">
        <f t="shared" si="1"/>
        <v>480000</v>
      </c>
      <c r="L97" s="76">
        <v>480000</v>
      </c>
      <c r="M97" s="72"/>
      <c r="N97" s="35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8"/>
      <c r="AD97" s="39"/>
      <c r="AE97" s="39"/>
      <c r="AF97" s="40"/>
      <c r="AG97" s="39"/>
      <c r="AH97" s="36"/>
      <c r="AI97" s="36"/>
      <c r="AJ97" s="36"/>
      <c r="AK97" s="36"/>
      <c r="AL97" s="36"/>
      <c r="AM97" s="36"/>
      <c r="AN97" s="36"/>
      <c r="AO97" s="36"/>
      <c r="AP97" s="38"/>
      <c r="AQ97" s="41"/>
    </row>
    <row r="98" spans="1:43" s="18" customFormat="1" ht="25.5" customHeight="1">
      <c r="B98" s="65">
        <f>VLOOKUP(D98,Codes!$A$1:$B$65,2,FALSE)</f>
        <v>310100100001000</v>
      </c>
      <c r="C98" s="78" t="s">
        <v>514</v>
      </c>
      <c r="D98" s="34" t="s">
        <v>303</v>
      </c>
      <c r="E98" s="34" t="s">
        <v>47</v>
      </c>
      <c r="F98" s="75" t="s">
        <v>43</v>
      </c>
      <c r="G98" s="75" t="s">
        <v>43</v>
      </c>
      <c r="H98" s="75" t="s">
        <v>43</v>
      </c>
      <c r="I98" s="75" t="s">
        <v>43</v>
      </c>
      <c r="J98" s="34" t="s">
        <v>41</v>
      </c>
      <c r="K98" s="32">
        <f t="shared" si="1"/>
        <v>39000</v>
      </c>
      <c r="L98" s="76">
        <v>39000</v>
      </c>
      <c r="M98" s="72"/>
      <c r="N98" s="35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8"/>
      <c r="AD98" s="39"/>
      <c r="AE98" s="39"/>
      <c r="AF98" s="40"/>
      <c r="AG98" s="39"/>
      <c r="AH98" s="36"/>
      <c r="AI98" s="36"/>
      <c r="AJ98" s="36"/>
      <c r="AK98" s="36"/>
      <c r="AL98" s="36"/>
      <c r="AM98" s="36"/>
      <c r="AN98" s="36"/>
      <c r="AO98" s="36"/>
      <c r="AP98" s="38"/>
      <c r="AQ98" s="41"/>
    </row>
    <row r="99" spans="1:43" s="18" customFormat="1" ht="25.5" customHeight="1">
      <c r="B99" s="65">
        <f>VLOOKUP(D99,Codes!$A$1:$B$65,2,FALSE)</f>
        <v>310100100001000</v>
      </c>
      <c r="C99" s="85" t="s">
        <v>515</v>
      </c>
      <c r="D99" s="34" t="s">
        <v>303</v>
      </c>
      <c r="E99" s="34" t="s">
        <v>47</v>
      </c>
      <c r="F99" s="75">
        <v>44927</v>
      </c>
      <c r="G99" s="75">
        <v>44927</v>
      </c>
      <c r="H99" s="75">
        <v>44927</v>
      </c>
      <c r="I99" s="75">
        <v>44927</v>
      </c>
      <c r="J99" s="34" t="s">
        <v>41</v>
      </c>
      <c r="K99" s="32">
        <f t="shared" si="1"/>
        <v>300000</v>
      </c>
      <c r="L99" s="76">
        <v>300000</v>
      </c>
      <c r="M99" s="72"/>
      <c r="N99" s="35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8"/>
      <c r="AD99" s="39"/>
      <c r="AE99" s="39"/>
      <c r="AF99" s="40"/>
      <c r="AG99" s="39"/>
      <c r="AH99" s="36"/>
      <c r="AI99" s="36"/>
      <c r="AJ99" s="36"/>
      <c r="AK99" s="36"/>
      <c r="AL99" s="36"/>
      <c r="AM99" s="36"/>
      <c r="AN99" s="36"/>
      <c r="AO99" s="36"/>
      <c r="AP99" s="38"/>
      <c r="AQ99" s="41"/>
    </row>
    <row r="100" spans="1:43" s="18" customFormat="1" ht="25.5" customHeight="1">
      <c r="B100" s="65">
        <f>VLOOKUP(D100,Codes!$A$1:$B$65,2,FALSE)</f>
        <v>310100100001000</v>
      </c>
      <c r="C100" s="82" t="s">
        <v>516</v>
      </c>
      <c r="D100" s="34" t="s">
        <v>303</v>
      </c>
      <c r="E100" s="34" t="s">
        <v>47</v>
      </c>
      <c r="F100" s="75">
        <v>44927</v>
      </c>
      <c r="G100" s="75">
        <v>44927</v>
      </c>
      <c r="H100" s="75">
        <v>44927</v>
      </c>
      <c r="I100" s="75">
        <v>44927</v>
      </c>
      <c r="J100" s="34" t="s">
        <v>41</v>
      </c>
      <c r="K100" s="32">
        <f t="shared" si="1"/>
        <v>531060</v>
      </c>
      <c r="L100" s="76">
        <v>531060</v>
      </c>
      <c r="M100" s="72"/>
      <c r="N100" s="35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8"/>
      <c r="AD100" s="39"/>
      <c r="AE100" s="39"/>
      <c r="AF100" s="40"/>
      <c r="AG100" s="39"/>
      <c r="AH100" s="36"/>
      <c r="AI100" s="36"/>
      <c r="AJ100" s="36"/>
      <c r="AK100" s="36"/>
      <c r="AL100" s="36"/>
      <c r="AM100" s="36"/>
      <c r="AN100" s="36"/>
      <c r="AO100" s="36"/>
      <c r="AP100" s="38"/>
      <c r="AQ100" s="41"/>
    </row>
    <row r="101" spans="1:43" s="18" customFormat="1" ht="25.5" customHeight="1">
      <c r="B101" s="65">
        <f>VLOOKUP(D101,Codes!$A$1:$B$65,2,FALSE)</f>
        <v>310100100001000</v>
      </c>
      <c r="C101" s="82" t="s">
        <v>517</v>
      </c>
      <c r="D101" s="34" t="s">
        <v>303</v>
      </c>
      <c r="E101" s="34" t="s">
        <v>47</v>
      </c>
      <c r="F101" s="75">
        <v>44927</v>
      </c>
      <c r="G101" s="75">
        <v>44927</v>
      </c>
      <c r="H101" s="75">
        <v>44927</v>
      </c>
      <c r="I101" s="75">
        <v>44927</v>
      </c>
      <c r="J101" s="34" t="s">
        <v>41</v>
      </c>
      <c r="K101" s="32">
        <f t="shared" si="1"/>
        <v>199500</v>
      </c>
      <c r="L101" s="76">
        <v>199500</v>
      </c>
      <c r="M101" s="72"/>
      <c r="N101" s="35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8"/>
      <c r="AD101" s="39"/>
      <c r="AE101" s="39"/>
      <c r="AF101" s="40"/>
      <c r="AG101" s="39"/>
      <c r="AH101" s="36"/>
      <c r="AI101" s="36"/>
      <c r="AJ101" s="36"/>
      <c r="AK101" s="36"/>
      <c r="AL101" s="36"/>
      <c r="AM101" s="36"/>
      <c r="AN101" s="36"/>
      <c r="AO101" s="36"/>
      <c r="AP101" s="38"/>
      <c r="AQ101" s="41"/>
    </row>
    <row r="102" spans="1:43" s="18" customFormat="1" ht="150" customHeight="1">
      <c r="B102" s="65">
        <f>VLOOKUP(D102,Codes!$A$1:$B$65,2,FALSE)</f>
        <v>310100100001000</v>
      </c>
      <c r="C102" s="83" t="s">
        <v>518</v>
      </c>
      <c r="D102" s="34" t="s">
        <v>303</v>
      </c>
      <c r="E102" s="34" t="s">
        <v>47</v>
      </c>
      <c r="F102" s="75">
        <v>44927</v>
      </c>
      <c r="G102" s="75">
        <v>44927</v>
      </c>
      <c r="H102" s="75">
        <v>44927</v>
      </c>
      <c r="I102" s="75">
        <v>44927</v>
      </c>
      <c r="J102" s="34" t="s">
        <v>41</v>
      </c>
      <c r="K102" s="32">
        <f t="shared" si="1"/>
        <v>1171700</v>
      </c>
      <c r="L102" s="76">
        <v>1171700</v>
      </c>
      <c r="M102" s="72"/>
      <c r="N102" s="35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8"/>
      <c r="AD102" s="39"/>
      <c r="AE102" s="39"/>
      <c r="AF102" s="40"/>
      <c r="AG102" s="39"/>
      <c r="AH102" s="36"/>
      <c r="AI102" s="36"/>
      <c r="AJ102" s="36"/>
      <c r="AK102" s="36"/>
      <c r="AL102" s="36"/>
      <c r="AM102" s="36"/>
      <c r="AN102" s="36"/>
      <c r="AO102" s="36"/>
      <c r="AP102" s="38"/>
      <c r="AQ102" s="41"/>
    </row>
    <row r="103" spans="1:43" s="18" customFormat="1" ht="38.25">
      <c r="B103" s="86" t="s">
        <v>307</v>
      </c>
      <c r="C103" s="87" t="s">
        <v>135</v>
      </c>
      <c r="D103" s="34" t="s">
        <v>51</v>
      </c>
      <c r="E103" s="34" t="s">
        <v>47</v>
      </c>
      <c r="F103" s="88">
        <v>44896</v>
      </c>
      <c r="G103" s="88">
        <v>44896</v>
      </c>
      <c r="H103" s="88">
        <v>44896</v>
      </c>
      <c r="I103" s="88">
        <v>44896</v>
      </c>
      <c r="J103" s="34" t="s">
        <v>41</v>
      </c>
      <c r="K103" s="32">
        <f t="shared" si="1"/>
        <v>484200</v>
      </c>
      <c r="L103" s="89">
        <f>264000+90600+129600</f>
        <v>484200</v>
      </c>
      <c r="M103" s="90"/>
      <c r="N103" s="35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8"/>
      <c r="AD103" s="39"/>
      <c r="AE103" s="39"/>
      <c r="AF103" s="40"/>
      <c r="AG103" s="39"/>
      <c r="AH103" s="36"/>
      <c r="AI103" s="36"/>
      <c r="AJ103" s="36"/>
      <c r="AK103" s="36"/>
      <c r="AL103" s="36"/>
      <c r="AM103" s="36"/>
      <c r="AN103" s="36"/>
      <c r="AO103" s="36"/>
      <c r="AP103" s="38"/>
      <c r="AQ103" s="41"/>
    </row>
    <row r="104" spans="1:43" s="18" customFormat="1" ht="14.25" customHeight="1">
      <c r="B104" s="208" t="s">
        <v>129</v>
      </c>
      <c r="C104" s="209"/>
      <c r="D104" s="210"/>
      <c r="E104" s="210"/>
      <c r="F104" s="210"/>
      <c r="G104" s="210"/>
      <c r="H104" s="210"/>
      <c r="I104" s="210"/>
      <c r="J104" s="210"/>
      <c r="K104" s="32">
        <f t="shared" si="1"/>
        <v>0</v>
      </c>
      <c r="L104" s="210"/>
      <c r="M104" s="210"/>
      <c r="N104" s="211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8"/>
      <c r="AD104" s="39"/>
      <c r="AE104" s="39"/>
      <c r="AF104" s="40"/>
      <c r="AG104" s="39"/>
      <c r="AH104" s="36"/>
      <c r="AI104" s="36"/>
      <c r="AJ104" s="36"/>
      <c r="AK104" s="36"/>
      <c r="AL104" s="36"/>
      <c r="AM104" s="36"/>
      <c r="AN104" s="36"/>
      <c r="AO104" s="36"/>
      <c r="AP104" s="38"/>
      <c r="AQ104" s="41"/>
    </row>
    <row r="105" spans="1:43" s="18" customFormat="1">
      <c r="B105" s="91" t="s">
        <v>50</v>
      </c>
      <c r="C105" s="92" t="s">
        <v>133</v>
      </c>
      <c r="D105" s="74" t="s">
        <v>51</v>
      </c>
      <c r="E105" s="74" t="s">
        <v>48</v>
      </c>
      <c r="F105" s="93">
        <v>44835</v>
      </c>
      <c r="G105" s="93">
        <v>44835</v>
      </c>
      <c r="H105" s="93">
        <v>44927</v>
      </c>
      <c r="I105" s="93">
        <v>44927</v>
      </c>
      <c r="J105" s="74" t="s">
        <v>41</v>
      </c>
      <c r="K105" s="32">
        <f t="shared" si="1"/>
        <v>1495971.72</v>
      </c>
      <c r="L105" s="94">
        <v>1495971.72</v>
      </c>
      <c r="M105" s="95"/>
      <c r="N105" s="9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8"/>
      <c r="AD105" s="39"/>
      <c r="AE105" s="39"/>
      <c r="AF105" s="40"/>
      <c r="AG105" s="39"/>
      <c r="AH105" s="36"/>
      <c r="AI105" s="36"/>
      <c r="AJ105" s="36"/>
      <c r="AK105" s="36"/>
      <c r="AL105" s="36"/>
      <c r="AM105" s="36"/>
      <c r="AN105" s="36"/>
      <c r="AO105" s="36"/>
      <c r="AP105" s="38"/>
      <c r="AQ105" s="41"/>
    </row>
    <row r="106" spans="1:43" s="18" customFormat="1" ht="28.5" customHeight="1">
      <c r="B106" s="86" t="s">
        <v>50</v>
      </c>
      <c r="C106" s="73" t="s">
        <v>134</v>
      </c>
      <c r="D106" s="34" t="s">
        <v>51</v>
      </c>
      <c r="E106" s="34" t="s">
        <v>48</v>
      </c>
      <c r="F106" s="88">
        <v>44470</v>
      </c>
      <c r="G106" s="93">
        <v>44835</v>
      </c>
      <c r="H106" s="93">
        <v>44835</v>
      </c>
      <c r="I106" s="93">
        <v>44927</v>
      </c>
      <c r="J106" s="93">
        <v>44927</v>
      </c>
      <c r="K106" s="32">
        <f t="shared" si="1"/>
        <v>8408820</v>
      </c>
      <c r="L106" s="97">
        <v>8408820</v>
      </c>
      <c r="M106" s="90"/>
      <c r="N106" s="35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8"/>
      <c r="AD106" s="39"/>
      <c r="AE106" s="39"/>
      <c r="AF106" s="40"/>
      <c r="AG106" s="39"/>
      <c r="AH106" s="36"/>
      <c r="AI106" s="36"/>
      <c r="AJ106" s="36"/>
      <c r="AK106" s="36"/>
      <c r="AL106" s="36"/>
      <c r="AM106" s="36"/>
      <c r="AN106" s="36"/>
      <c r="AO106" s="36"/>
      <c r="AP106" s="38"/>
      <c r="AQ106" s="41"/>
    </row>
    <row r="107" spans="1:43" s="18" customFormat="1" ht="38.25" customHeight="1">
      <c r="A107" s="28"/>
      <c r="B107" s="29" t="s">
        <v>62</v>
      </c>
      <c r="C107" s="87" t="s">
        <v>137</v>
      </c>
      <c r="D107" s="31" t="s">
        <v>51</v>
      </c>
      <c r="E107" s="31" t="s">
        <v>91</v>
      </c>
      <c r="F107" s="31" t="s">
        <v>138</v>
      </c>
      <c r="G107" s="31" t="s">
        <v>138</v>
      </c>
      <c r="H107" s="31" t="s">
        <v>43</v>
      </c>
      <c r="I107" s="31" t="s">
        <v>43</v>
      </c>
      <c r="J107" s="31" t="s">
        <v>41</v>
      </c>
      <c r="K107" s="32">
        <f t="shared" si="1"/>
        <v>50000</v>
      </c>
      <c r="L107" s="49">
        <v>50000</v>
      </c>
      <c r="M107" s="50"/>
      <c r="N107" s="98"/>
      <c r="O107" s="19"/>
      <c r="P107" s="39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40"/>
      <c r="AD107" s="39"/>
      <c r="AE107" s="39"/>
      <c r="AF107" s="40"/>
      <c r="AG107" s="36"/>
      <c r="AH107" s="36"/>
      <c r="AI107" s="36"/>
      <c r="AJ107" s="36"/>
      <c r="AK107" s="36"/>
      <c r="AL107" s="36"/>
      <c r="AM107" s="36"/>
      <c r="AN107" s="36"/>
      <c r="AO107" s="36"/>
      <c r="AP107" s="38"/>
      <c r="AQ107" s="41"/>
    </row>
    <row r="108" spans="1:43" s="18" customFormat="1" ht="38.25" customHeight="1">
      <c r="A108" s="28"/>
      <c r="B108" s="29" t="s">
        <v>62</v>
      </c>
      <c r="C108" s="87" t="s">
        <v>332</v>
      </c>
      <c r="D108" s="31" t="s">
        <v>51</v>
      </c>
      <c r="E108" s="31" t="s">
        <v>91</v>
      </c>
      <c r="F108" s="31" t="s">
        <v>138</v>
      </c>
      <c r="G108" s="31" t="s">
        <v>138</v>
      </c>
      <c r="H108" s="31" t="s">
        <v>40</v>
      </c>
      <c r="I108" s="31" t="s">
        <v>40</v>
      </c>
      <c r="J108" s="31" t="s">
        <v>41</v>
      </c>
      <c r="K108" s="32">
        <f t="shared" si="1"/>
        <v>5000</v>
      </c>
      <c r="L108" s="49">
        <v>5000</v>
      </c>
      <c r="M108" s="50"/>
      <c r="N108" s="98"/>
      <c r="O108" s="19"/>
      <c r="P108" s="39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40"/>
      <c r="AD108" s="39"/>
      <c r="AE108" s="39"/>
      <c r="AF108" s="40"/>
      <c r="AG108" s="36"/>
      <c r="AH108" s="36"/>
      <c r="AI108" s="36"/>
      <c r="AJ108" s="36"/>
      <c r="AK108" s="36"/>
      <c r="AL108" s="36"/>
      <c r="AM108" s="36"/>
      <c r="AN108" s="36"/>
      <c r="AO108" s="36"/>
      <c r="AP108" s="38"/>
      <c r="AQ108" s="41"/>
    </row>
    <row r="109" spans="1:43" s="18" customFormat="1" ht="38.25" customHeight="1">
      <c r="A109" s="28"/>
      <c r="B109" s="29" t="s">
        <v>62</v>
      </c>
      <c r="C109" s="87" t="s">
        <v>333</v>
      </c>
      <c r="D109" s="31" t="s">
        <v>51</v>
      </c>
      <c r="E109" s="31" t="s">
        <v>91</v>
      </c>
      <c r="F109" s="31" t="s">
        <v>138</v>
      </c>
      <c r="G109" s="31" t="s">
        <v>138</v>
      </c>
      <c r="H109" s="31" t="s">
        <v>40</v>
      </c>
      <c r="I109" s="31" t="s">
        <v>40</v>
      </c>
      <c r="J109" s="31" t="s">
        <v>41</v>
      </c>
      <c r="K109" s="32">
        <f t="shared" si="1"/>
        <v>264000</v>
      </c>
      <c r="L109" s="49">
        <v>264000</v>
      </c>
      <c r="M109" s="50"/>
      <c r="N109" s="98"/>
      <c r="O109" s="19"/>
      <c r="P109" s="39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40"/>
      <c r="AD109" s="39"/>
      <c r="AE109" s="39"/>
      <c r="AF109" s="40"/>
      <c r="AG109" s="36"/>
      <c r="AH109" s="36"/>
      <c r="AI109" s="36"/>
      <c r="AJ109" s="36"/>
      <c r="AK109" s="36"/>
      <c r="AL109" s="36"/>
      <c r="AM109" s="36"/>
      <c r="AN109" s="36"/>
      <c r="AO109" s="36"/>
      <c r="AP109" s="38"/>
      <c r="AQ109" s="41"/>
    </row>
    <row r="110" spans="1:43" s="18" customFormat="1" ht="38.25" customHeight="1">
      <c r="A110" s="28"/>
      <c r="B110" s="29" t="s">
        <v>62</v>
      </c>
      <c r="C110" s="87" t="s">
        <v>505</v>
      </c>
      <c r="D110" s="31" t="s">
        <v>58</v>
      </c>
      <c r="E110" s="34" t="s">
        <v>47</v>
      </c>
      <c r="F110" s="88">
        <v>45078</v>
      </c>
      <c r="G110" s="88">
        <v>45078</v>
      </c>
      <c r="H110" s="88">
        <v>45078</v>
      </c>
      <c r="I110" s="88">
        <v>45078</v>
      </c>
      <c r="J110" s="31" t="s">
        <v>41</v>
      </c>
      <c r="K110" s="32">
        <f t="shared" si="1"/>
        <v>100000</v>
      </c>
      <c r="L110" s="49">
        <v>100000</v>
      </c>
      <c r="M110" s="50"/>
      <c r="N110" s="98"/>
      <c r="O110" s="19"/>
      <c r="P110" s="39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40"/>
      <c r="AD110" s="39"/>
      <c r="AE110" s="39"/>
      <c r="AF110" s="40"/>
      <c r="AG110" s="36"/>
      <c r="AH110" s="36"/>
      <c r="AI110" s="36"/>
      <c r="AJ110" s="36"/>
      <c r="AK110" s="36"/>
      <c r="AL110" s="36"/>
      <c r="AM110" s="36"/>
      <c r="AN110" s="36"/>
      <c r="AO110" s="36"/>
      <c r="AP110" s="38"/>
      <c r="AQ110" s="41"/>
    </row>
    <row r="111" spans="1:43" s="18" customFormat="1" ht="14.25" customHeight="1">
      <c r="B111" s="208" t="s">
        <v>334</v>
      </c>
      <c r="C111" s="209"/>
      <c r="D111" s="210"/>
      <c r="E111" s="210"/>
      <c r="F111" s="210"/>
      <c r="G111" s="210"/>
      <c r="H111" s="210"/>
      <c r="I111" s="210"/>
      <c r="J111" s="210"/>
      <c r="K111" s="32">
        <f t="shared" si="1"/>
        <v>0</v>
      </c>
      <c r="L111" s="210"/>
      <c r="M111" s="210"/>
      <c r="N111" s="211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8"/>
      <c r="AD111" s="39"/>
      <c r="AE111" s="39"/>
      <c r="AF111" s="40"/>
      <c r="AG111" s="39"/>
      <c r="AH111" s="36"/>
      <c r="AI111" s="36"/>
      <c r="AJ111" s="36"/>
      <c r="AK111" s="36"/>
      <c r="AL111" s="36"/>
      <c r="AM111" s="36"/>
      <c r="AN111" s="36"/>
      <c r="AO111" s="36"/>
      <c r="AP111" s="38"/>
      <c r="AQ111" s="41"/>
    </row>
    <row r="112" spans="1:43" s="18" customFormat="1" ht="25.5">
      <c r="B112" s="99" t="s">
        <v>50</v>
      </c>
      <c r="C112" s="78" t="s">
        <v>335</v>
      </c>
      <c r="D112" s="34" t="s">
        <v>336</v>
      </c>
      <c r="E112" s="34" t="s">
        <v>47</v>
      </c>
      <c r="F112" s="100" t="s">
        <v>337</v>
      </c>
      <c r="G112" s="100" t="s">
        <v>337</v>
      </c>
      <c r="H112" s="100" t="s">
        <v>337</v>
      </c>
      <c r="I112" s="100" t="s">
        <v>337</v>
      </c>
      <c r="J112" s="101" t="s">
        <v>41</v>
      </c>
      <c r="K112" s="32">
        <f t="shared" si="1"/>
        <v>2000</v>
      </c>
      <c r="L112" s="102">
        <v>2000</v>
      </c>
      <c r="M112" s="90"/>
      <c r="N112" s="35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8"/>
      <c r="AD112" s="39"/>
      <c r="AE112" s="39"/>
      <c r="AF112" s="40"/>
      <c r="AG112" s="39"/>
      <c r="AH112" s="36"/>
      <c r="AI112" s="36"/>
      <c r="AJ112" s="36"/>
      <c r="AK112" s="36"/>
      <c r="AL112" s="36"/>
      <c r="AM112" s="36"/>
      <c r="AN112" s="36"/>
      <c r="AO112" s="36"/>
      <c r="AP112" s="38"/>
      <c r="AQ112" s="41"/>
    </row>
    <row r="113" spans="2:43" s="18" customFormat="1" ht="25.5">
      <c r="B113" s="99" t="s">
        <v>50</v>
      </c>
      <c r="C113" s="78" t="s">
        <v>338</v>
      </c>
      <c r="D113" s="34" t="s">
        <v>336</v>
      </c>
      <c r="E113" s="34" t="s">
        <v>47</v>
      </c>
      <c r="F113" s="100" t="s">
        <v>337</v>
      </c>
      <c r="G113" s="100" t="s">
        <v>337</v>
      </c>
      <c r="H113" s="100" t="s">
        <v>337</v>
      </c>
      <c r="I113" s="100" t="s">
        <v>337</v>
      </c>
      <c r="J113" s="101" t="s">
        <v>41</v>
      </c>
      <c r="K113" s="32">
        <f t="shared" si="1"/>
        <v>4000</v>
      </c>
      <c r="L113" s="102">
        <v>4000</v>
      </c>
      <c r="M113" s="90"/>
      <c r="N113" s="35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8"/>
      <c r="AD113" s="39"/>
      <c r="AE113" s="39"/>
      <c r="AF113" s="40"/>
      <c r="AG113" s="39"/>
      <c r="AH113" s="36"/>
      <c r="AI113" s="36"/>
      <c r="AJ113" s="36"/>
      <c r="AK113" s="36"/>
      <c r="AL113" s="36"/>
      <c r="AM113" s="36"/>
      <c r="AN113" s="36"/>
      <c r="AO113" s="36"/>
      <c r="AP113" s="38"/>
      <c r="AQ113" s="41"/>
    </row>
    <row r="114" spans="2:43" s="18" customFormat="1" ht="25.5">
      <c r="B114" s="99" t="s">
        <v>50</v>
      </c>
      <c r="C114" s="78" t="s">
        <v>79</v>
      </c>
      <c r="D114" s="34" t="s">
        <v>141</v>
      </c>
      <c r="E114" s="34" t="s">
        <v>47</v>
      </c>
      <c r="F114" s="100">
        <v>44927</v>
      </c>
      <c r="G114" s="100">
        <v>44927</v>
      </c>
      <c r="H114" s="100">
        <v>44927</v>
      </c>
      <c r="I114" s="100">
        <v>44927</v>
      </c>
      <c r="J114" s="101" t="s">
        <v>41</v>
      </c>
      <c r="K114" s="32">
        <f t="shared" si="1"/>
        <v>18000</v>
      </c>
      <c r="L114" s="102">
        <v>18000</v>
      </c>
      <c r="M114" s="90"/>
      <c r="N114" s="35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8"/>
      <c r="AD114" s="39"/>
      <c r="AE114" s="39"/>
      <c r="AF114" s="40"/>
      <c r="AG114" s="39"/>
      <c r="AH114" s="36"/>
      <c r="AI114" s="36"/>
      <c r="AJ114" s="36"/>
      <c r="AK114" s="36"/>
      <c r="AL114" s="36"/>
      <c r="AM114" s="36"/>
      <c r="AN114" s="36"/>
      <c r="AO114" s="36"/>
      <c r="AP114" s="38"/>
      <c r="AQ114" s="41"/>
    </row>
    <row r="115" spans="2:43" s="18" customFormat="1" ht="25.5">
      <c r="B115" s="99" t="s">
        <v>50</v>
      </c>
      <c r="C115" s="103" t="s">
        <v>86</v>
      </c>
      <c r="D115" s="34" t="s">
        <v>141</v>
      </c>
      <c r="E115" s="34" t="s">
        <v>47</v>
      </c>
      <c r="F115" s="100">
        <v>44927</v>
      </c>
      <c r="G115" s="100">
        <v>44927</v>
      </c>
      <c r="H115" s="100">
        <v>44927</v>
      </c>
      <c r="I115" s="100">
        <v>44927</v>
      </c>
      <c r="J115" s="101" t="s">
        <v>41</v>
      </c>
      <c r="K115" s="32">
        <f t="shared" si="1"/>
        <v>72000</v>
      </c>
      <c r="L115" s="102">
        <v>72000</v>
      </c>
      <c r="M115" s="90"/>
      <c r="N115" s="35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8"/>
      <c r="AD115" s="39"/>
      <c r="AE115" s="39"/>
      <c r="AF115" s="40"/>
      <c r="AG115" s="39"/>
      <c r="AH115" s="36"/>
      <c r="AI115" s="36"/>
      <c r="AJ115" s="36"/>
      <c r="AK115" s="36"/>
      <c r="AL115" s="36"/>
      <c r="AM115" s="36"/>
      <c r="AN115" s="36"/>
      <c r="AO115" s="36"/>
      <c r="AP115" s="38"/>
      <c r="AQ115" s="41"/>
    </row>
    <row r="116" spans="2:43" s="18" customFormat="1" ht="25.5">
      <c r="B116" s="99" t="s">
        <v>50</v>
      </c>
      <c r="C116" s="103" t="s">
        <v>80</v>
      </c>
      <c r="D116" s="34" t="s">
        <v>141</v>
      </c>
      <c r="E116" s="34" t="s">
        <v>47</v>
      </c>
      <c r="F116" s="88" t="s">
        <v>40</v>
      </c>
      <c r="G116" s="75" t="s">
        <v>40</v>
      </c>
      <c r="H116" s="59" t="s">
        <v>40</v>
      </c>
      <c r="I116" s="59" t="s">
        <v>40</v>
      </c>
      <c r="J116" s="101" t="s">
        <v>41</v>
      </c>
      <c r="K116" s="32">
        <f t="shared" si="1"/>
        <v>4000</v>
      </c>
      <c r="L116" s="102">
        <v>4000</v>
      </c>
      <c r="M116" s="90"/>
      <c r="N116" s="35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8"/>
      <c r="AD116" s="39"/>
      <c r="AE116" s="39"/>
      <c r="AF116" s="40"/>
      <c r="AG116" s="39"/>
      <c r="AH116" s="36"/>
      <c r="AI116" s="36"/>
      <c r="AJ116" s="36"/>
      <c r="AK116" s="36"/>
      <c r="AL116" s="36"/>
      <c r="AM116" s="36"/>
      <c r="AN116" s="36"/>
      <c r="AO116" s="36"/>
      <c r="AP116" s="38"/>
      <c r="AQ116" s="41"/>
    </row>
    <row r="117" spans="2:43" s="18" customFormat="1" ht="25.5">
      <c r="B117" s="99" t="s">
        <v>50</v>
      </c>
      <c r="C117" s="103" t="s">
        <v>81</v>
      </c>
      <c r="D117" s="34" t="s">
        <v>141</v>
      </c>
      <c r="E117" s="34" t="s">
        <v>47</v>
      </c>
      <c r="F117" s="100" t="s">
        <v>337</v>
      </c>
      <c r="G117" s="100" t="s">
        <v>337</v>
      </c>
      <c r="H117" s="100" t="s">
        <v>337</v>
      </c>
      <c r="I117" s="100" t="s">
        <v>337</v>
      </c>
      <c r="J117" s="101" t="s">
        <v>41</v>
      </c>
      <c r="K117" s="32">
        <f t="shared" si="1"/>
        <v>75000</v>
      </c>
      <c r="L117" s="102">
        <v>75000</v>
      </c>
      <c r="M117" s="90"/>
      <c r="N117" s="35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8"/>
      <c r="AD117" s="39"/>
      <c r="AE117" s="39"/>
      <c r="AF117" s="40"/>
      <c r="AG117" s="39"/>
      <c r="AH117" s="36"/>
      <c r="AI117" s="36"/>
      <c r="AJ117" s="36"/>
      <c r="AK117" s="36"/>
      <c r="AL117" s="36"/>
      <c r="AM117" s="36"/>
      <c r="AN117" s="36"/>
      <c r="AO117" s="36"/>
      <c r="AP117" s="38"/>
      <c r="AQ117" s="41"/>
    </row>
    <row r="118" spans="2:43" s="18" customFormat="1" ht="25.5">
      <c r="B118" s="99" t="s">
        <v>50</v>
      </c>
      <c r="C118" s="104" t="s">
        <v>82</v>
      </c>
      <c r="D118" s="34" t="s">
        <v>141</v>
      </c>
      <c r="E118" s="34" t="s">
        <v>47</v>
      </c>
      <c r="F118" s="88" t="s">
        <v>40</v>
      </c>
      <c r="G118" s="75" t="s">
        <v>40</v>
      </c>
      <c r="H118" s="59" t="s">
        <v>40</v>
      </c>
      <c r="I118" s="59" t="s">
        <v>40</v>
      </c>
      <c r="J118" s="101" t="s">
        <v>41</v>
      </c>
      <c r="K118" s="32">
        <f t="shared" si="1"/>
        <v>4000</v>
      </c>
      <c r="L118" s="102">
        <v>4000</v>
      </c>
      <c r="M118" s="90"/>
      <c r="N118" s="35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8"/>
      <c r="AD118" s="39"/>
      <c r="AE118" s="39"/>
      <c r="AF118" s="40"/>
      <c r="AG118" s="39"/>
      <c r="AH118" s="36"/>
      <c r="AI118" s="36"/>
      <c r="AJ118" s="36"/>
      <c r="AK118" s="36"/>
      <c r="AL118" s="36"/>
      <c r="AM118" s="36"/>
      <c r="AN118" s="36"/>
      <c r="AO118" s="36"/>
      <c r="AP118" s="38"/>
      <c r="AQ118" s="41"/>
    </row>
    <row r="119" spans="2:43" s="18" customFormat="1" ht="25.5">
      <c r="B119" s="99" t="s">
        <v>50</v>
      </c>
      <c r="C119" s="103" t="s">
        <v>83</v>
      </c>
      <c r="D119" s="34" t="s">
        <v>141</v>
      </c>
      <c r="E119" s="34" t="s">
        <v>47</v>
      </c>
      <c r="F119" s="88" t="s">
        <v>40</v>
      </c>
      <c r="G119" s="75" t="s">
        <v>40</v>
      </c>
      <c r="H119" s="59" t="s">
        <v>40</v>
      </c>
      <c r="I119" s="59" t="s">
        <v>40</v>
      </c>
      <c r="J119" s="101" t="s">
        <v>41</v>
      </c>
      <c r="K119" s="32">
        <f t="shared" si="1"/>
        <v>24000</v>
      </c>
      <c r="L119" s="102">
        <v>24000</v>
      </c>
      <c r="M119" s="90"/>
      <c r="N119" s="35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8"/>
      <c r="AD119" s="39"/>
      <c r="AE119" s="39"/>
      <c r="AF119" s="40"/>
      <c r="AG119" s="39"/>
      <c r="AH119" s="36"/>
      <c r="AI119" s="36"/>
      <c r="AJ119" s="36"/>
      <c r="AK119" s="36"/>
      <c r="AL119" s="36"/>
      <c r="AM119" s="36"/>
      <c r="AN119" s="36"/>
      <c r="AO119" s="36"/>
      <c r="AP119" s="38"/>
      <c r="AQ119" s="41"/>
    </row>
    <row r="120" spans="2:43" s="18" customFormat="1" ht="25.5">
      <c r="B120" s="99" t="s">
        <v>50</v>
      </c>
      <c r="C120" s="103" t="s">
        <v>142</v>
      </c>
      <c r="D120" s="34" t="s">
        <v>141</v>
      </c>
      <c r="E120" s="34" t="s">
        <v>47</v>
      </c>
      <c r="F120" s="88" t="s">
        <v>40</v>
      </c>
      <c r="G120" s="75" t="s">
        <v>40</v>
      </c>
      <c r="H120" s="59" t="s">
        <v>40</v>
      </c>
      <c r="I120" s="59" t="s">
        <v>40</v>
      </c>
      <c r="J120" s="101" t="s">
        <v>41</v>
      </c>
      <c r="K120" s="32">
        <f t="shared" si="1"/>
        <v>4000</v>
      </c>
      <c r="L120" s="102">
        <v>4000</v>
      </c>
      <c r="M120" s="90"/>
      <c r="N120" s="35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8"/>
      <c r="AD120" s="39"/>
      <c r="AE120" s="39"/>
      <c r="AF120" s="40"/>
      <c r="AG120" s="39"/>
      <c r="AH120" s="36"/>
      <c r="AI120" s="36"/>
      <c r="AJ120" s="36"/>
      <c r="AK120" s="36"/>
      <c r="AL120" s="36"/>
      <c r="AM120" s="36"/>
      <c r="AN120" s="36"/>
      <c r="AO120" s="36"/>
      <c r="AP120" s="38"/>
      <c r="AQ120" s="41"/>
    </row>
    <row r="121" spans="2:43" s="18" customFormat="1" ht="25.5">
      <c r="B121" s="99" t="s">
        <v>50</v>
      </c>
      <c r="C121" s="104" t="s">
        <v>143</v>
      </c>
      <c r="D121" s="34" t="s">
        <v>141</v>
      </c>
      <c r="E121" s="34" t="s">
        <v>47</v>
      </c>
      <c r="F121" s="88" t="s">
        <v>40</v>
      </c>
      <c r="G121" s="75" t="s">
        <v>40</v>
      </c>
      <c r="H121" s="59" t="s">
        <v>40</v>
      </c>
      <c r="I121" s="59" t="s">
        <v>40</v>
      </c>
      <c r="J121" s="101" t="s">
        <v>41</v>
      </c>
      <c r="K121" s="32">
        <f t="shared" si="1"/>
        <v>16000</v>
      </c>
      <c r="L121" s="102">
        <v>16000</v>
      </c>
      <c r="M121" s="90"/>
      <c r="N121" s="35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8"/>
      <c r="AD121" s="39"/>
      <c r="AE121" s="39"/>
      <c r="AF121" s="40"/>
      <c r="AG121" s="39"/>
      <c r="AH121" s="36"/>
      <c r="AI121" s="36"/>
      <c r="AJ121" s="36"/>
      <c r="AK121" s="36"/>
      <c r="AL121" s="36"/>
      <c r="AM121" s="36"/>
      <c r="AN121" s="36"/>
      <c r="AO121" s="36"/>
      <c r="AP121" s="38"/>
      <c r="AQ121" s="41"/>
    </row>
    <row r="122" spans="2:43" s="18" customFormat="1" ht="25.5">
      <c r="B122" s="99" t="s">
        <v>50</v>
      </c>
      <c r="C122" s="104" t="s">
        <v>144</v>
      </c>
      <c r="D122" s="34" t="s">
        <v>141</v>
      </c>
      <c r="E122" s="34" t="s">
        <v>47</v>
      </c>
      <c r="F122" s="88" t="s">
        <v>40</v>
      </c>
      <c r="G122" s="75" t="s">
        <v>40</v>
      </c>
      <c r="H122" s="59" t="s">
        <v>40</v>
      </c>
      <c r="I122" s="59" t="s">
        <v>40</v>
      </c>
      <c r="J122" s="101" t="s">
        <v>41</v>
      </c>
      <c r="K122" s="32">
        <f t="shared" si="1"/>
        <v>16000</v>
      </c>
      <c r="L122" s="102">
        <v>16000</v>
      </c>
      <c r="M122" s="90"/>
      <c r="N122" s="35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8"/>
      <c r="AD122" s="39"/>
      <c r="AE122" s="39"/>
      <c r="AF122" s="40"/>
      <c r="AG122" s="39"/>
      <c r="AH122" s="36"/>
      <c r="AI122" s="36"/>
      <c r="AJ122" s="36"/>
      <c r="AK122" s="36"/>
      <c r="AL122" s="36"/>
      <c r="AM122" s="36"/>
      <c r="AN122" s="36"/>
      <c r="AO122" s="36"/>
      <c r="AP122" s="38"/>
      <c r="AQ122" s="41"/>
    </row>
    <row r="123" spans="2:43" s="18" customFormat="1" ht="25.5">
      <c r="B123" s="99" t="s">
        <v>50</v>
      </c>
      <c r="C123" s="104" t="s">
        <v>89</v>
      </c>
      <c r="D123" s="34" t="s">
        <v>141</v>
      </c>
      <c r="E123" s="34" t="s">
        <v>47</v>
      </c>
      <c r="F123" s="88">
        <v>44958</v>
      </c>
      <c r="G123" s="88">
        <v>44958</v>
      </c>
      <c r="H123" s="88">
        <v>44958</v>
      </c>
      <c r="I123" s="88">
        <v>44958</v>
      </c>
      <c r="J123" s="101" t="s">
        <v>41</v>
      </c>
      <c r="K123" s="32">
        <f t="shared" si="1"/>
        <v>47000</v>
      </c>
      <c r="L123" s="102">
        <v>47000</v>
      </c>
      <c r="M123" s="90"/>
      <c r="N123" s="35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8"/>
      <c r="AD123" s="39"/>
      <c r="AE123" s="39"/>
      <c r="AF123" s="40"/>
      <c r="AG123" s="39"/>
      <c r="AH123" s="36"/>
      <c r="AI123" s="36"/>
      <c r="AJ123" s="36"/>
      <c r="AK123" s="36"/>
      <c r="AL123" s="36"/>
      <c r="AM123" s="36"/>
      <c r="AN123" s="36"/>
      <c r="AO123" s="36"/>
      <c r="AP123" s="38"/>
      <c r="AQ123" s="41"/>
    </row>
    <row r="124" spans="2:43" s="18" customFormat="1" ht="25.5">
      <c r="B124" s="99" t="s">
        <v>50</v>
      </c>
      <c r="C124" s="104" t="s">
        <v>76</v>
      </c>
      <c r="D124" s="34" t="s">
        <v>141</v>
      </c>
      <c r="E124" s="34" t="s">
        <v>47</v>
      </c>
      <c r="F124" s="88">
        <v>45078</v>
      </c>
      <c r="G124" s="88">
        <v>45078</v>
      </c>
      <c r="H124" s="88">
        <v>45078</v>
      </c>
      <c r="I124" s="88">
        <v>45078</v>
      </c>
      <c r="J124" s="101" t="s">
        <v>41</v>
      </c>
      <c r="K124" s="32">
        <f t="shared" si="1"/>
        <v>203000</v>
      </c>
      <c r="L124" s="102">
        <v>203000</v>
      </c>
      <c r="M124" s="90"/>
      <c r="N124" s="35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8"/>
      <c r="AD124" s="39"/>
      <c r="AE124" s="39"/>
      <c r="AF124" s="40"/>
      <c r="AG124" s="39"/>
      <c r="AH124" s="36"/>
      <c r="AI124" s="36"/>
      <c r="AJ124" s="36"/>
      <c r="AK124" s="36"/>
      <c r="AL124" s="36"/>
      <c r="AM124" s="36"/>
      <c r="AN124" s="36"/>
      <c r="AO124" s="36"/>
      <c r="AP124" s="38"/>
      <c r="AQ124" s="41"/>
    </row>
    <row r="125" spans="2:43" s="18" customFormat="1" ht="25.5">
      <c r="B125" s="99" t="s">
        <v>50</v>
      </c>
      <c r="C125" s="103" t="s">
        <v>77</v>
      </c>
      <c r="D125" s="34" t="s">
        <v>141</v>
      </c>
      <c r="E125" s="34" t="s">
        <v>47</v>
      </c>
      <c r="F125" s="88">
        <v>44958</v>
      </c>
      <c r="G125" s="88">
        <v>44958</v>
      </c>
      <c r="H125" s="88">
        <v>44958</v>
      </c>
      <c r="I125" s="88">
        <v>44958</v>
      </c>
      <c r="J125" s="101" t="s">
        <v>41</v>
      </c>
      <c r="K125" s="32">
        <f t="shared" si="1"/>
        <v>159000</v>
      </c>
      <c r="L125" s="102">
        <v>159000</v>
      </c>
      <c r="M125" s="90"/>
      <c r="N125" s="35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8"/>
      <c r="AD125" s="39"/>
      <c r="AE125" s="39"/>
      <c r="AF125" s="40"/>
      <c r="AG125" s="39"/>
      <c r="AH125" s="36"/>
      <c r="AI125" s="36"/>
      <c r="AJ125" s="36"/>
      <c r="AK125" s="36"/>
      <c r="AL125" s="36"/>
      <c r="AM125" s="36"/>
      <c r="AN125" s="36"/>
      <c r="AO125" s="36"/>
      <c r="AP125" s="38"/>
      <c r="AQ125" s="41"/>
    </row>
    <row r="126" spans="2:43" s="18" customFormat="1" ht="25.5">
      <c r="B126" s="99" t="s">
        <v>50</v>
      </c>
      <c r="C126" s="103" t="s">
        <v>145</v>
      </c>
      <c r="D126" s="34" t="s">
        <v>141</v>
      </c>
      <c r="E126" s="34" t="s">
        <v>47</v>
      </c>
      <c r="F126" s="100">
        <v>45047</v>
      </c>
      <c r="G126" s="100">
        <v>45047</v>
      </c>
      <c r="H126" s="100">
        <v>45047</v>
      </c>
      <c r="I126" s="100">
        <v>45047</v>
      </c>
      <c r="J126" s="101" t="s">
        <v>41</v>
      </c>
      <c r="K126" s="32">
        <f t="shared" si="1"/>
        <v>123500</v>
      </c>
      <c r="L126" s="102">
        <v>123500</v>
      </c>
      <c r="M126" s="90"/>
      <c r="N126" s="35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8"/>
      <c r="AD126" s="39"/>
      <c r="AE126" s="39"/>
      <c r="AF126" s="40"/>
      <c r="AG126" s="39"/>
      <c r="AH126" s="36"/>
      <c r="AI126" s="36"/>
      <c r="AJ126" s="36"/>
      <c r="AK126" s="36"/>
      <c r="AL126" s="36"/>
      <c r="AM126" s="36"/>
      <c r="AN126" s="36"/>
      <c r="AO126" s="36"/>
      <c r="AP126" s="38"/>
      <c r="AQ126" s="41"/>
    </row>
    <row r="127" spans="2:43" s="18" customFormat="1" ht="25.5">
      <c r="B127" s="99" t="s">
        <v>50</v>
      </c>
      <c r="C127" s="104" t="s">
        <v>339</v>
      </c>
      <c r="D127" s="34" t="s">
        <v>141</v>
      </c>
      <c r="E127" s="34" t="s">
        <v>47</v>
      </c>
      <c r="F127" s="100">
        <v>45170</v>
      </c>
      <c r="G127" s="100">
        <v>45170</v>
      </c>
      <c r="H127" s="100">
        <v>45170</v>
      </c>
      <c r="I127" s="100">
        <v>45170</v>
      </c>
      <c r="J127" s="101" t="s">
        <v>41</v>
      </c>
      <c r="K127" s="32">
        <f t="shared" si="1"/>
        <v>146500</v>
      </c>
      <c r="L127" s="102">
        <v>146500</v>
      </c>
      <c r="M127" s="90"/>
      <c r="N127" s="35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8"/>
      <c r="AD127" s="39"/>
      <c r="AE127" s="39"/>
      <c r="AF127" s="40"/>
      <c r="AG127" s="39"/>
      <c r="AH127" s="36"/>
      <c r="AI127" s="36"/>
      <c r="AJ127" s="36"/>
      <c r="AK127" s="36"/>
      <c r="AL127" s="36"/>
      <c r="AM127" s="36"/>
      <c r="AN127" s="36"/>
      <c r="AO127" s="36"/>
      <c r="AP127" s="38"/>
      <c r="AQ127" s="41"/>
    </row>
    <row r="128" spans="2:43" s="18" customFormat="1" ht="25.5">
      <c r="B128" s="99" t="s">
        <v>50</v>
      </c>
      <c r="C128" s="104" t="s">
        <v>146</v>
      </c>
      <c r="D128" s="34" t="s">
        <v>141</v>
      </c>
      <c r="E128" s="34" t="s">
        <v>47</v>
      </c>
      <c r="F128" s="88">
        <v>45139</v>
      </c>
      <c r="G128" s="88">
        <v>45139</v>
      </c>
      <c r="H128" s="88">
        <v>45139</v>
      </c>
      <c r="I128" s="88">
        <v>45139</v>
      </c>
      <c r="J128" s="101" t="s">
        <v>41</v>
      </c>
      <c r="K128" s="32">
        <f t="shared" si="1"/>
        <v>107500</v>
      </c>
      <c r="L128" s="102">
        <v>107500</v>
      </c>
      <c r="M128" s="90"/>
      <c r="N128" s="35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8"/>
      <c r="AD128" s="39"/>
      <c r="AE128" s="39"/>
      <c r="AF128" s="40"/>
      <c r="AG128" s="39"/>
      <c r="AH128" s="36"/>
      <c r="AI128" s="36"/>
      <c r="AJ128" s="36"/>
      <c r="AK128" s="36"/>
      <c r="AL128" s="36"/>
      <c r="AM128" s="36"/>
      <c r="AN128" s="36"/>
      <c r="AO128" s="36"/>
      <c r="AP128" s="38"/>
      <c r="AQ128" s="41"/>
    </row>
    <row r="129" spans="2:43" s="18" customFormat="1" ht="25.5">
      <c r="B129" s="99" t="s">
        <v>50</v>
      </c>
      <c r="C129" s="103" t="s">
        <v>147</v>
      </c>
      <c r="D129" s="34" t="s">
        <v>141</v>
      </c>
      <c r="E129" s="34" t="s">
        <v>47</v>
      </c>
      <c r="F129" s="88">
        <v>44986</v>
      </c>
      <c r="G129" s="88">
        <v>44986</v>
      </c>
      <c r="H129" s="88">
        <v>44986</v>
      </c>
      <c r="I129" s="88">
        <v>44986</v>
      </c>
      <c r="J129" s="31" t="s">
        <v>41</v>
      </c>
      <c r="K129" s="32">
        <f t="shared" si="1"/>
        <v>50500</v>
      </c>
      <c r="L129" s="102">
        <v>50500</v>
      </c>
      <c r="M129" s="90"/>
      <c r="N129" s="35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8"/>
      <c r="AD129" s="39"/>
      <c r="AE129" s="39"/>
      <c r="AF129" s="40"/>
      <c r="AG129" s="39"/>
      <c r="AH129" s="36"/>
      <c r="AI129" s="36"/>
      <c r="AJ129" s="36"/>
      <c r="AK129" s="36"/>
      <c r="AL129" s="36"/>
      <c r="AM129" s="36"/>
      <c r="AN129" s="36"/>
      <c r="AO129" s="36"/>
      <c r="AP129" s="38"/>
      <c r="AQ129" s="41"/>
    </row>
    <row r="130" spans="2:43" s="18" customFormat="1" ht="25.5">
      <c r="B130" s="99" t="s">
        <v>50</v>
      </c>
      <c r="C130" s="103" t="s">
        <v>78</v>
      </c>
      <c r="D130" s="34" t="s">
        <v>141</v>
      </c>
      <c r="E130" s="34" t="s">
        <v>47</v>
      </c>
      <c r="F130" s="88">
        <v>44958</v>
      </c>
      <c r="G130" s="88">
        <v>44958</v>
      </c>
      <c r="H130" s="88">
        <v>44958</v>
      </c>
      <c r="I130" s="88">
        <v>44958</v>
      </c>
      <c r="J130" s="31" t="s">
        <v>41</v>
      </c>
      <c r="K130" s="32">
        <f t="shared" si="1"/>
        <v>8000</v>
      </c>
      <c r="L130" s="102">
        <v>8000</v>
      </c>
      <c r="M130" s="90"/>
      <c r="N130" s="35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8"/>
      <c r="AD130" s="39"/>
      <c r="AE130" s="39"/>
      <c r="AF130" s="40"/>
      <c r="AG130" s="39"/>
      <c r="AH130" s="36"/>
      <c r="AI130" s="36"/>
      <c r="AJ130" s="36"/>
      <c r="AK130" s="36"/>
      <c r="AL130" s="36"/>
      <c r="AM130" s="36"/>
      <c r="AN130" s="36"/>
      <c r="AO130" s="36"/>
      <c r="AP130" s="38"/>
      <c r="AQ130" s="41"/>
    </row>
    <row r="131" spans="2:43" s="18" customFormat="1" ht="25.5">
      <c r="B131" s="99" t="s">
        <v>50</v>
      </c>
      <c r="C131" s="103" t="s">
        <v>84</v>
      </c>
      <c r="D131" s="34" t="s">
        <v>141</v>
      </c>
      <c r="E131" s="34" t="s">
        <v>47</v>
      </c>
      <c r="F131" s="88">
        <v>44958</v>
      </c>
      <c r="G131" s="88">
        <v>44958</v>
      </c>
      <c r="H131" s="88">
        <v>44958</v>
      </c>
      <c r="I131" s="88">
        <v>44958</v>
      </c>
      <c r="J131" s="31" t="s">
        <v>41</v>
      </c>
      <c r="K131" s="32">
        <f t="shared" si="1"/>
        <v>320000</v>
      </c>
      <c r="L131" s="102">
        <v>320000</v>
      </c>
      <c r="M131" s="90"/>
      <c r="N131" s="35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8"/>
      <c r="AD131" s="39"/>
      <c r="AE131" s="39"/>
      <c r="AF131" s="40"/>
      <c r="AG131" s="39"/>
      <c r="AH131" s="36"/>
      <c r="AI131" s="36"/>
      <c r="AJ131" s="36"/>
      <c r="AK131" s="36"/>
      <c r="AL131" s="36"/>
      <c r="AM131" s="36"/>
      <c r="AN131" s="36"/>
      <c r="AO131" s="36"/>
      <c r="AP131" s="38"/>
      <c r="AQ131" s="41"/>
    </row>
    <row r="132" spans="2:43" s="18" customFormat="1" ht="25.5" customHeight="1">
      <c r="B132" s="99" t="s">
        <v>50</v>
      </c>
      <c r="C132" s="104" t="s">
        <v>85</v>
      </c>
      <c r="D132" s="34" t="s">
        <v>141</v>
      </c>
      <c r="E132" s="34" t="s">
        <v>47</v>
      </c>
      <c r="F132" s="88">
        <v>44958</v>
      </c>
      <c r="G132" s="88">
        <v>44958</v>
      </c>
      <c r="H132" s="88">
        <v>44958</v>
      </c>
      <c r="I132" s="88">
        <v>44958</v>
      </c>
      <c r="J132" s="31" t="s">
        <v>41</v>
      </c>
      <c r="K132" s="32">
        <f t="shared" si="1"/>
        <v>15500</v>
      </c>
      <c r="L132" s="102">
        <v>15500</v>
      </c>
      <c r="M132" s="90"/>
      <c r="N132" s="35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8"/>
      <c r="AD132" s="39"/>
      <c r="AE132" s="39"/>
      <c r="AF132" s="40"/>
      <c r="AG132" s="39"/>
      <c r="AH132" s="36"/>
      <c r="AI132" s="36"/>
      <c r="AJ132" s="36"/>
      <c r="AK132" s="36"/>
      <c r="AL132" s="36"/>
      <c r="AM132" s="36"/>
      <c r="AN132" s="36"/>
      <c r="AO132" s="36"/>
      <c r="AP132" s="38"/>
      <c r="AQ132" s="41"/>
    </row>
    <row r="133" spans="2:43" s="18" customFormat="1" ht="25.5">
      <c r="B133" s="99" t="s">
        <v>50</v>
      </c>
      <c r="C133" s="104" t="s">
        <v>148</v>
      </c>
      <c r="D133" s="34" t="s">
        <v>141</v>
      </c>
      <c r="E133" s="34" t="s">
        <v>47</v>
      </c>
      <c r="F133" s="88">
        <v>45078</v>
      </c>
      <c r="G133" s="88">
        <v>45078</v>
      </c>
      <c r="H133" s="88">
        <v>45078</v>
      </c>
      <c r="I133" s="88">
        <v>45078</v>
      </c>
      <c r="J133" s="31" t="s">
        <v>41</v>
      </c>
      <c r="K133" s="32">
        <f t="shared" si="1"/>
        <v>140000</v>
      </c>
      <c r="L133" s="102">
        <v>140000</v>
      </c>
      <c r="M133" s="90"/>
      <c r="N133" s="35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8"/>
      <c r="AD133" s="39"/>
      <c r="AE133" s="39"/>
      <c r="AF133" s="40"/>
      <c r="AG133" s="39"/>
      <c r="AH133" s="36"/>
      <c r="AI133" s="36"/>
      <c r="AJ133" s="36"/>
      <c r="AK133" s="36"/>
      <c r="AL133" s="36"/>
      <c r="AM133" s="36"/>
      <c r="AN133" s="36"/>
      <c r="AO133" s="36"/>
      <c r="AP133" s="38"/>
      <c r="AQ133" s="41"/>
    </row>
    <row r="134" spans="2:43" s="18" customFormat="1" ht="25.5">
      <c r="B134" s="99" t="s">
        <v>50</v>
      </c>
      <c r="C134" s="103" t="s">
        <v>87</v>
      </c>
      <c r="D134" s="34" t="s">
        <v>141</v>
      </c>
      <c r="E134" s="34" t="s">
        <v>47</v>
      </c>
      <c r="F134" s="88">
        <v>44927</v>
      </c>
      <c r="G134" s="88">
        <v>44927</v>
      </c>
      <c r="H134" s="88">
        <v>44927</v>
      </c>
      <c r="I134" s="88">
        <v>44927</v>
      </c>
      <c r="J134" s="31" t="s">
        <v>41</v>
      </c>
      <c r="K134" s="32">
        <f t="shared" si="1"/>
        <v>76800</v>
      </c>
      <c r="L134" s="102">
        <v>76800</v>
      </c>
      <c r="M134" s="90"/>
      <c r="N134" s="35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8"/>
      <c r="AD134" s="39"/>
      <c r="AE134" s="39"/>
      <c r="AF134" s="40"/>
      <c r="AG134" s="39"/>
      <c r="AH134" s="36"/>
      <c r="AI134" s="36"/>
      <c r="AJ134" s="36"/>
      <c r="AK134" s="36"/>
      <c r="AL134" s="36"/>
      <c r="AM134" s="36"/>
      <c r="AN134" s="36"/>
      <c r="AO134" s="36"/>
      <c r="AP134" s="38"/>
      <c r="AQ134" s="41"/>
    </row>
    <row r="135" spans="2:43" s="18" customFormat="1" ht="25.5">
      <c r="B135" s="99" t="s">
        <v>50</v>
      </c>
      <c r="C135" s="105" t="s">
        <v>149</v>
      </c>
      <c r="D135" s="34" t="s">
        <v>141</v>
      </c>
      <c r="E135" s="34" t="s">
        <v>47</v>
      </c>
      <c r="F135" s="88">
        <v>45261</v>
      </c>
      <c r="G135" s="88">
        <v>45261</v>
      </c>
      <c r="H135" s="88">
        <v>45261</v>
      </c>
      <c r="I135" s="88">
        <v>45261</v>
      </c>
      <c r="J135" s="31" t="s">
        <v>41</v>
      </c>
      <c r="K135" s="32">
        <f t="shared" ref="K135:K198" si="2">L135</f>
        <v>850000</v>
      </c>
      <c r="L135" s="102">
        <v>850000</v>
      </c>
      <c r="M135" s="90"/>
      <c r="N135" s="35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8"/>
      <c r="AD135" s="39"/>
      <c r="AE135" s="39"/>
      <c r="AF135" s="40"/>
      <c r="AG135" s="39"/>
      <c r="AH135" s="36"/>
      <c r="AI135" s="36"/>
      <c r="AJ135" s="36"/>
      <c r="AK135" s="36"/>
      <c r="AL135" s="36"/>
      <c r="AM135" s="36"/>
      <c r="AN135" s="36"/>
      <c r="AO135" s="36"/>
      <c r="AP135" s="38"/>
      <c r="AQ135" s="41"/>
    </row>
    <row r="136" spans="2:43" s="18" customFormat="1" ht="25.5">
      <c r="B136" s="99" t="s">
        <v>50</v>
      </c>
      <c r="C136" s="105" t="s">
        <v>64</v>
      </c>
      <c r="D136" s="34" t="s">
        <v>141</v>
      </c>
      <c r="E136" s="34" t="s">
        <v>47</v>
      </c>
      <c r="F136" s="88">
        <v>44562</v>
      </c>
      <c r="G136" s="75">
        <v>44927</v>
      </c>
      <c r="H136" s="75">
        <v>44927</v>
      </c>
      <c r="I136" s="75">
        <v>44927</v>
      </c>
      <c r="J136" s="31" t="s">
        <v>41</v>
      </c>
      <c r="K136" s="32">
        <f t="shared" si="2"/>
        <v>1348400</v>
      </c>
      <c r="L136" s="102">
        <v>1348400</v>
      </c>
      <c r="M136" s="90"/>
      <c r="N136" s="35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8"/>
      <c r="AD136" s="39"/>
      <c r="AE136" s="39"/>
      <c r="AF136" s="40"/>
      <c r="AG136" s="39"/>
      <c r="AH136" s="36"/>
      <c r="AI136" s="36"/>
      <c r="AJ136" s="36"/>
      <c r="AK136" s="36"/>
      <c r="AL136" s="36"/>
      <c r="AM136" s="36"/>
      <c r="AN136" s="36"/>
      <c r="AO136" s="36"/>
      <c r="AP136" s="38"/>
      <c r="AQ136" s="41"/>
    </row>
    <row r="137" spans="2:43" s="18" customFormat="1" ht="25.5">
      <c r="B137" s="99" t="s">
        <v>50</v>
      </c>
      <c r="C137" s="105" t="s">
        <v>88</v>
      </c>
      <c r="D137" s="34" t="s">
        <v>141</v>
      </c>
      <c r="E137" s="34" t="s">
        <v>47</v>
      </c>
      <c r="F137" s="88">
        <v>45170</v>
      </c>
      <c r="G137" s="88">
        <v>45170</v>
      </c>
      <c r="H137" s="88">
        <v>45170</v>
      </c>
      <c r="I137" s="88">
        <v>45170</v>
      </c>
      <c r="J137" s="31" t="s">
        <v>41</v>
      </c>
      <c r="K137" s="32">
        <f t="shared" si="2"/>
        <v>627500</v>
      </c>
      <c r="L137" s="102">
        <v>627500</v>
      </c>
      <c r="M137" s="90"/>
      <c r="N137" s="35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8"/>
      <c r="AD137" s="39"/>
      <c r="AE137" s="39"/>
      <c r="AF137" s="40"/>
      <c r="AG137" s="39"/>
      <c r="AH137" s="36"/>
      <c r="AI137" s="36"/>
      <c r="AJ137" s="36"/>
      <c r="AK137" s="36"/>
      <c r="AL137" s="36"/>
      <c r="AM137" s="36"/>
      <c r="AN137" s="36"/>
      <c r="AO137" s="36"/>
      <c r="AP137" s="38"/>
      <c r="AQ137" s="41"/>
    </row>
    <row r="138" spans="2:43" s="18" customFormat="1" ht="25.5">
      <c r="B138" s="99" t="s">
        <v>50</v>
      </c>
      <c r="C138" s="105" t="s">
        <v>150</v>
      </c>
      <c r="D138" s="34" t="s">
        <v>141</v>
      </c>
      <c r="E138" s="34" t="s">
        <v>47</v>
      </c>
      <c r="F138" s="88">
        <v>44986</v>
      </c>
      <c r="G138" s="88">
        <v>44986</v>
      </c>
      <c r="H138" s="88">
        <v>44986</v>
      </c>
      <c r="I138" s="88">
        <v>44986</v>
      </c>
      <c r="J138" s="31" t="s">
        <v>41</v>
      </c>
      <c r="K138" s="32">
        <f t="shared" si="2"/>
        <v>59000</v>
      </c>
      <c r="L138" s="102">
        <v>59000</v>
      </c>
      <c r="M138" s="90"/>
      <c r="N138" s="35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8"/>
      <c r="AD138" s="39"/>
      <c r="AE138" s="39"/>
      <c r="AF138" s="40"/>
      <c r="AG138" s="39"/>
      <c r="AH138" s="36"/>
      <c r="AI138" s="36"/>
      <c r="AJ138" s="36"/>
      <c r="AK138" s="36"/>
      <c r="AL138" s="36"/>
      <c r="AM138" s="36"/>
      <c r="AN138" s="36"/>
      <c r="AO138" s="36"/>
      <c r="AP138" s="38"/>
      <c r="AQ138" s="41"/>
    </row>
    <row r="139" spans="2:43" s="18" customFormat="1" ht="25.5">
      <c r="B139" s="99" t="s">
        <v>50</v>
      </c>
      <c r="C139" s="105" t="s">
        <v>340</v>
      </c>
      <c r="D139" s="34" t="s">
        <v>141</v>
      </c>
      <c r="E139" s="34" t="s">
        <v>47</v>
      </c>
      <c r="F139" s="88">
        <v>44986</v>
      </c>
      <c r="G139" s="88">
        <v>44986</v>
      </c>
      <c r="H139" s="88">
        <v>44986</v>
      </c>
      <c r="I139" s="88">
        <v>44986</v>
      </c>
      <c r="J139" s="31" t="s">
        <v>41</v>
      </c>
      <c r="K139" s="32">
        <f t="shared" si="2"/>
        <v>41800</v>
      </c>
      <c r="L139" s="102">
        <v>41800</v>
      </c>
      <c r="M139" s="90"/>
      <c r="N139" s="35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8"/>
      <c r="AD139" s="39"/>
      <c r="AE139" s="39"/>
      <c r="AF139" s="40"/>
      <c r="AG139" s="39"/>
      <c r="AH139" s="36"/>
      <c r="AI139" s="36"/>
      <c r="AJ139" s="36"/>
      <c r="AK139" s="36"/>
      <c r="AL139" s="36"/>
      <c r="AM139" s="36"/>
      <c r="AN139" s="36"/>
      <c r="AO139" s="36"/>
      <c r="AP139" s="38"/>
      <c r="AQ139" s="41"/>
    </row>
    <row r="140" spans="2:43" s="18" customFormat="1" ht="25.5">
      <c r="B140" s="99" t="s">
        <v>50</v>
      </c>
      <c r="C140" s="105" t="s">
        <v>341</v>
      </c>
      <c r="D140" s="34" t="s">
        <v>141</v>
      </c>
      <c r="E140" s="34" t="s">
        <v>47</v>
      </c>
      <c r="F140" s="88">
        <v>45047</v>
      </c>
      <c r="G140" s="88">
        <v>45047</v>
      </c>
      <c r="H140" s="88">
        <v>45047</v>
      </c>
      <c r="I140" s="88">
        <v>45047</v>
      </c>
      <c r="J140" s="31" t="s">
        <v>41</v>
      </c>
      <c r="K140" s="32">
        <f t="shared" si="2"/>
        <v>410800</v>
      </c>
      <c r="L140" s="102">
        <v>410800</v>
      </c>
      <c r="M140" s="90"/>
      <c r="N140" s="35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8"/>
      <c r="AD140" s="39"/>
      <c r="AE140" s="39"/>
      <c r="AF140" s="40"/>
      <c r="AG140" s="39"/>
      <c r="AH140" s="36"/>
      <c r="AI140" s="36"/>
      <c r="AJ140" s="36"/>
      <c r="AK140" s="36"/>
      <c r="AL140" s="36"/>
      <c r="AM140" s="36"/>
      <c r="AN140" s="36"/>
      <c r="AO140" s="36"/>
      <c r="AP140" s="38"/>
      <c r="AQ140" s="41"/>
    </row>
    <row r="141" spans="2:43" s="18" customFormat="1" ht="25.5">
      <c r="B141" s="99" t="s">
        <v>50</v>
      </c>
      <c r="C141" s="105" t="s">
        <v>342</v>
      </c>
      <c r="D141" s="34" t="s">
        <v>141</v>
      </c>
      <c r="E141" s="34" t="s">
        <v>47</v>
      </c>
      <c r="F141" s="88">
        <v>45047</v>
      </c>
      <c r="G141" s="88">
        <v>45047</v>
      </c>
      <c r="H141" s="88">
        <v>45047</v>
      </c>
      <c r="I141" s="88">
        <v>45047</v>
      </c>
      <c r="J141" s="31" t="s">
        <v>41</v>
      </c>
      <c r="K141" s="32">
        <f t="shared" si="2"/>
        <v>46000</v>
      </c>
      <c r="L141" s="102">
        <v>46000</v>
      </c>
      <c r="M141" s="90"/>
      <c r="N141" s="35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8"/>
      <c r="AD141" s="39"/>
      <c r="AE141" s="39"/>
      <c r="AF141" s="40"/>
      <c r="AG141" s="39"/>
      <c r="AH141" s="36"/>
      <c r="AI141" s="36"/>
      <c r="AJ141" s="36"/>
      <c r="AK141" s="36"/>
      <c r="AL141" s="36"/>
      <c r="AM141" s="36"/>
      <c r="AN141" s="36"/>
      <c r="AO141" s="36"/>
      <c r="AP141" s="38"/>
      <c r="AQ141" s="41"/>
    </row>
    <row r="142" spans="2:43" s="18" customFormat="1" ht="25.5">
      <c r="B142" s="99" t="s">
        <v>50</v>
      </c>
      <c r="C142" s="105" t="s">
        <v>343</v>
      </c>
      <c r="D142" s="34" t="s">
        <v>141</v>
      </c>
      <c r="E142" s="34" t="s">
        <v>47</v>
      </c>
      <c r="F142" s="88">
        <v>45139</v>
      </c>
      <c r="G142" s="88">
        <v>45139</v>
      </c>
      <c r="H142" s="88">
        <v>45139</v>
      </c>
      <c r="I142" s="88">
        <v>45139</v>
      </c>
      <c r="J142" s="31" t="s">
        <v>41</v>
      </c>
      <c r="K142" s="32">
        <f t="shared" si="2"/>
        <v>366800</v>
      </c>
      <c r="L142" s="102">
        <v>366800</v>
      </c>
      <c r="M142" s="90"/>
      <c r="N142" s="35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8"/>
      <c r="AD142" s="39"/>
      <c r="AE142" s="39"/>
      <c r="AF142" s="40"/>
      <c r="AG142" s="39"/>
      <c r="AH142" s="36"/>
      <c r="AI142" s="36"/>
      <c r="AJ142" s="36"/>
      <c r="AK142" s="36"/>
      <c r="AL142" s="36"/>
      <c r="AM142" s="36"/>
      <c r="AN142" s="36"/>
      <c r="AO142" s="36"/>
      <c r="AP142" s="38"/>
      <c r="AQ142" s="41"/>
    </row>
    <row r="143" spans="2:43" s="18" customFormat="1" ht="25.5">
      <c r="B143" s="99" t="s">
        <v>344</v>
      </c>
      <c r="C143" s="105" t="s">
        <v>345</v>
      </c>
      <c r="D143" s="34" t="s">
        <v>346</v>
      </c>
      <c r="E143" s="34" t="s">
        <v>47</v>
      </c>
      <c r="F143" s="88">
        <v>45170</v>
      </c>
      <c r="G143" s="88">
        <v>45170</v>
      </c>
      <c r="H143" s="88">
        <v>45170</v>
      </c>
      <c r="I143" s="88">
        <v>45170</v>
      </c>
      <c r="J143" s="31" t="s">
        <v>41</v>
      </c>
      <c r="K143" s="32">
        <f t="shared" si="2"/>
        <v>40000</v>
      </c>
      <c r="L143" s="102">
        <v>40000</v>
      </c>
      <c r="M143" s="90"/>
      <c r="N143" s="35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8"/>
      <c r="AD143" s="39"/>
      <c r="AE143" s="39"/>
      <c r="AF143" s="40"/>
      <c r="AG143" s="39"/>
      <c r="AH143" s="36"/>
      <c r="AI143" s="36"/>
      <c r="AJ143" s="36"/>
      <c r="AK143" s="36"/>
      <c r="AL143" s="36"/>
      <c r="AM143" s="36"/>
      <c r="AN143" s="36"/>
      <c r="AO143" s="36"/>
      <c r="AP143" s="38"/>
      <c r="AQ143" s="41"/>
    </row>
    <row r="144" spans="2:43" s="18" customFormat="1" ht="25.5">
      <c r="B144" s="99" t="s">
        <v>344</v>
      </c>
      <c r="C144" s="105" t="s">
        <v>347</v>
      </c>
      <c r="D144" s="34" t="s">
        <v>346</v>
      </c>
      <c r="E144" s="34" t="s">
        <v>47</v>
      </c>
      <c r="F144" s="88">
        <v>44986</v>
      </c>
      <c r="G144" s="88">
        <v>44986</v>
      </c>
      <c r="H144" s="88">
        <v>44986</v>
      </c>
      <c r="I144" s="88">
        <v>44986</v>
      </c>
      <c r="J144" s="31" t="s">
        <v>41</v>
      </c>
      <c r="K144" s="32">
        <f t="shared" si="2"/>
        <v>112700</v>
      </c>
      <c r="L144" s="102">
        <v>112700</v>
      </c>
      <c r="M144" s="90"/>
      <c r="N144" s="35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8"/>
      <c r="AD144" s="39"/>
      <c r="AE144" s="39"/>
      <c r="AF144" s="40"/>
      <c r="AG144" s="39"/>
      <c r="AH144" s="36"/>
      <c r="AI144" s="36"/>
      <c r="AJ144" s="36"/>
      <c r="AK144" s="36"/>
      <c r="AL144" s="36"/>
      <c r="AM144" s="36"/>
      <c r="AN144" s="36"/>
      <c r="AO144" s="36"/>
      <c r="AP144" s="38"/>
      <c r="AQ144" s="41"/>
    </row>
    <row r="145" spans="2:43" s="18" customFormat="1" ht="25.5">
      <c r="B145" s="99" t="s">
        <v>344</v>
      </c>
      <c r="C145" s="105" t="s">
        <v>348</v>
      </c>
      <c r="D145" s="34" t="s">
        <v>346</v>
      </c>
      <c r="E145" s="34" t="s">
        <v>47</v>
      </c>
      <c r="F145" s="88">
        <v>45017</v>
      </c>
      <c r="G145" s="88">
        <v>45017</v>
      </c>
      <c r="H145" s="88">
        <v>45017</v>
      </c>
      <c r="I145" s="88">
        <v>45017</v>
      </c>
      <c r="J145" s="31" t="s">
        <v>41</v>
      </c>
      <c r="K145" s="32">
        <f t="shared" si="2"/>
        <v>204600</v>
      </c>
      <c r="L145" s="102">
        <v>204600</v>
      </c>
      <c r="M145" s="90"/>
      <c r="N145" s="35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8"/>
      <c r="AD145" s="39"/>
      <c r="AE145" s="39"/>
      <c r="AF145" s="40"/>
      <c r="AG145" s="39"/>
      <c r="AH145" s="36"/>
      <c r="AI145" s="36"/>
      <c r="AJ145" s="36"/>
      <c r="AK145" s="36"/>
      <c r="AL145" s="36"/>
      <c r="AM145" s="36"/>
      <c r="AN145" s="36"/>
      <c r="AO145" s="36"/>
      <c r="AP145" s="38"/>
      <c r="AQ145" s="41"/>
    </row>
    <row r="146" spans="2:43" s="18" customFormat="1" ht="25.5">
      <c r="B146" s="99" t="s">
        <v>344</v>
      </c>
      <c r="C146" s="105" t="s">
        <v>349</v>
      </c>
      <c r="D146" s="34" t="s">
        <v>346</v>
      </c>
      <c r="E146" s="34" t="s">
        <v>47</v>
      </c>
      <c r="F146" s="88">
        <v>45047</v>
      </c>
      <c r="G146" s="88">
        <v>45047</v>
      </c>
      <c r="H146" s="88">
        <v>45047</v>
      </c>
      <c r="I146" s="88">
        <v>45047</v>
      </c>
      <c r="J146" s="31" t="s">
        <v>41</v>
      </c>
      <c r="K146" s="32">
        <f t="shared" si="2"/>
        <v>25500</v>
      </c>
      <c r="L146" s="102">
        <v>25500</v>
      </c>
      <c r="M146" s="90"/>
      <c r="N146" s="35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8"/>
      <c r="AD146" s="39"/>
      <c r="AE146" s="39"/>
      <c r="AF146" s="40"/>
      <c r="AG146" s="39"/>
      <c r="AH146" s="36"/>
      <c r="AI146" s="36"/>
      <c r="AJ146" s="36"/>
      <c r="AK146" s="36"/>
      <c r="AL146" s="36"/>
      <c r="AM146" s="36"/>
      <c r="AN146" s="36"/>
      <c r="AO146" s="36"/>
      <c r="AP146" s="38"/>
      <c r="AQ146" s="41"/>
    </row>
    <row r="147" spans="2:43" s="18" customFormat="1" ht="25.5">
      <c r="B147" s="99" t="s">
        <v>344</v>
      </c>
      <c r="C147" s="105" t="s">
        <v>350</v>
      </c>
      <c r="D147" s="34" t="s">
        <v>346</v>
      </c>
      <c r="E147" s="34" t="s">
        <v>47</v>
      </c>
      <c r="F147" s="88">
        <v>45231</v>
      </c>
      <c r="G147" s="88">
        <v>45231</v>
      </c>
      <c r="H147" s="88">
        <v>45231</v>
      </c>
      <c r="I147" s="88">
        <v>45231</v>
      </c>
      <c r="J147" s="31" t="s">
        <v>41</v>
      </c>
      <c r="K147" s="32">
        <f t="shared" si="2"/>
        <v>115000</v>
      </c>
      <c r="L147" s="102">
        <v>115000</v>
      </c>
      <c r="M147" s="90"/>
      <c r="N147" s="35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8"/>
      <c r="AD147" s="39"/>
      <c r="AE147" s="39"/>
      <c r="AF147" s="40"/>
      <c r="AG147" s="39"/>
      <c r="AH147" s="36"/>
      <c r="AI147" s="36"/>
      <c r="AJ147" s="36"/>
      <c r="AK147" s="36"/>
      <c r="AL147" s="36"/>
      <c r="AM147" s="36"/>
      <c r="AN147" s="36"/>
      <c r="AO147" s="36"/>
      <c r="AP147" s="38"/>
      <c r="AQ147" s="41"/>
    </row>
    <row r="148" spans="2:43" s="18" customFormat="1" ht="25.5">
      <c r="B148" s="99" t="s">
        <v>344</v>
      </c>
      <c r="C148" s="105" t="s">
        <v>351</v>
      </c>
      <c r="D148" s="34" t="s">
        <v>346</v>
      </c>
      <c r="E148" s="34" t="s">
        <v>47</v>
      </c>
      <c r="F148" s="88">
        <v>45261</v>
      </c>
      <c r="G148" s="88">
        <v>45261</v>
      </c>
      <c r="H148" s="88">
        <v>45261</v>
      </c>
      <c r="I148" s="88">
        <v>45261</v>
      </c>
      <c r="J148" s="31" t="s">
        <v>41</v>
      </c>
      <c r="K148" s="32">
        <f t="shared" si="2"/>
        <v>43000</v>
      </c>
      <c r="L148" s="102">
        <v>43000</v>
      </c>
      <c r="M148" s="90"/>
      <c r="N148" s="35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8"/>
      <c r="AD148" s="39"/>
      <c r="AE148" s="39"/>
      <c r="AF148" s="40"/>
      <c r="AG148" s="39"/>
      <c r="AH148" s="36"/>
      <c r="AI148" s="36"/>
      <c r="AJ148" s="36"/>
      <c r="AK148" s="36"/>
      <c r="AL148" s="36"/>
      <c r="AM148" s="36"/>
      <c r="AN148" s="36"/>
      <c r="AO148" s="36"/>
      <c r="AP148" s="38"/>
      <c r="AQ148" s="41"/>
    </row>
    <row r="149" spans="2:43" s="18" customFormat="1" ht="25.5">
      <c r="B149" s="99" t="s">
        <v>344</v>
      </c>
      <c r="C149" s="105" t="s">
        <v>352</v>
      </c>
      <c r="D149" s="34" t="s">
        <v>346</v>
      </c>
      <c r="E149" s="34" t="s">
        <v>47</v>
      </c>
      <c r="F149" s="88" t="s">
        <v>43</v>
      </c>
      <c r="G149" s="88" t="s">
        <v>43</v>
      </c>
      <c r="H149" s="88" t="s">
        <v>43</v>
      </c>
      <c r="I149" s="88" t="s">
        <v>43</v>
      </c>
      <c r="J149" s="31" t="s">
        <v>41</v>
      </c>
      <c r="K149" s="32">
        <f t="shared" si="2"/>
        <v>19200</v>
      </c>
      <c r="L149" s="102">
        <v>19200</v>
      </c>
      <c r="M149" s="90"/>
      <c r="N149" s="35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8"/>
      <c r="AD149" s="39"/>
      <c r="AE149" s="39"/>
      <c r="AF149" s="40"/>
      <c r="AG149" s="39"/>
      <c r="AH149" s="36"/>
      <c r="AI149" s="36"/>
      <c r="AJ149" s="36"/>
      <c r="AK149" s="36"/>
      <c r="AL149" s="36"/>
      <c r="AM149" s="36"/>
      <c r="AN149" s="36"/>
      <c r="AO149" s="36"/>
      <c r="AP149" s="38"/>
      <c r="AQ149" s="41"/>
    </row>
    <row r="150" spans="2:43" s="18" customFormat="1" ht="25.5">
      <c r="B150" s="65" t="str">
        <f>VLOOKUP(D150,Codes!$A$1:$B$65,2,FALSE)</f>
        <v>320101100001000</v>
      </c>
      <c r="C150" s="106" t="s">
        <v>167</v>
      </c>
      <c r="D150" s="34" t="s">
        <v>44</v>
      </c>
      <c r="E150" s="34" t="s">
        <v>47</v>
      </c>
      <c r="F150" s="88">
        <v>45231</v>
      </c>
      <c r="G150" s="88">
        <v>45231</v>
      </c>
      <c r="H150" s="88">
        <v>45231</v>
      </c>
      <c r="I150" s="88">
        <v>45231</v>
      </c>
      <c r="J150" s="31" t="s">
        <v>41</v>
      </c>
      <c r="K150" s="32">
        <f t="shared" si="2"/>
        <v>24000</v>
      </c>
      <c r="L150" s="102">
        <v>24000</v>
      </c>
      <c r="M150" s="90"/>
      <c r="N150" s="35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8"/>
      <c r="AD150" s="39"/>
      <c r="AE150" s="39"/>
      <c r="AF150" s="40"/>
      <c r="AG150" s="39"/>
      <c r="AH150" s="36"/>
      <c r="AI150" s="36"/>
      <c r="AJ150" s="36"/>
      <c r="AK150" s="36"/>
      <c r="AL150" s="36"/>
      <c r="AM150" s="36"/>
      <c r="AN150" s="36"/>
      <c r="AO150" s="36"/>
      <c r="AP150" s="38"/>
      <c r="AQ150" s="41"/>
    </row>
    <row r="151" spans="2:43" s="18" customFormat="1" ht="38.25">
      <c r="B151" s="65" t="str">
        <f>VLOOKUP(D151,Codes!$A$1:$B$65,2,FALSE)</f>
        <v>320101100001000</v>
      </c>
      <c r="C151" s="106" t="s">
        <v>168</v>
      </c>
      <c r="D151" s="34" t="s">
        <v>44</v>
      </c>
      <c r="E151" s="34" t="s">
        <v>47</v>
      </c>
      <c r="F151" s="88">
        <v>44927</v>
      </c>
      <c r="G151" s="88">
        <v>44927</v>
      </c>
      <c r="H151" s="88">
        <v>44927</v>
      </c>
      <c r="I151" s="88">
        <v>44927</v>
      </c>
      <c r="J151" s="31" t="s">
        <v>41</v>
      </c>
      <c r="K151" s="32">
        <f t="shared" si="2"/>
        <v>8000</v>
      </c>
      <c r="L151" s="102">
        <v>8000</v>
      </c>
      <c r="M151" s="90"/>
      <c r="N151" s="35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8"/>
      <c r="AD151" s="39"/>
      <c r="AE151" s="39"/>
      <c r="AF151" s="40"/>
      <c r="AG151" s="39"/>
      <c r="AH151" s="36"/>
      <c r="AI151" s="36"/>
      <c r="AJ151" s="36"/>
      <c r="AK151" s="36"/>
      <c r="AL151" s="36"/>
      <c r="AM151" s="36"/>
      <c r="AN151" s="36"/>
      <c r="AO151" s="36"/>
      <c r="AP151" s="38"/>
      <c r="AQ151" s="41"/>
    </row>
    <row r="152" spans="2:43" s="18" customFormat="1" ht="25.5">
      <c r="B152" s="65" t="str">
        <f>VLOOKUP(D152,Codes!$A$1:$B$65,2,FALSE)</f>
        <v>320101100001000</v>
      </c>
      <c r="C152" s="106" t="s">
        <v>169</v>
      </c>
      <c r="D152" s="34" t="s">
        <v>44</v>
      </c>
      <c r="E152" s="34" t="s">
        <v>47</v>
      </c>
      <c r="F152" s="88" t="s">
        <v>43</v>
      </c>
      <c r="G152" s="75" t="s">
        <v>43</v>
      </c>
      <c r="H152" s="59" t="s">
        <v>43</v>
      </c>
      <c r="I152" s="59" t="s">
        <v>43</v>
      </c>
      <c r="J152" s="31" t="s">
        <v>41</v>
      </c>
      <c r="K152" s="32">
        <f t="shared" si="2"/>
        <v>12000</v>
      </c>
      <c r="L152" s="102">
        <v>12000</v>
      </c>
      <c r="M152" s="90"/>
      <c r="N152" s="35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8"/>
      <c r="AD152" s="39"/>
      <c r="AE152" s="39"/>
      <c r="AF152" s="40"/>
      <c r="AG152" s="39"/>
      <c r="AH152" s="36"/>
      <c r="AI152" s="36"/>
      <c r="AJ152" s="36"/>
      <c r="AK152" s="36"/>
      <c r="AL152" s="36"/>
      <c r="AM152" s="36"/>
      <c r="AN152" s="36"/>
      <c r="AO152" s="36"/>
      <c r="AP152" s="38"/>
      <c r="AQ152" s="41"/>
    </row>
    <row r="153" spans="2:43" s="18" customFormat="1" ht="25.5">
      <c r="B153" s="65" t="str">
        <f>VLOOKUP(D153,Codes!$A$1:$B$65,2,FALSE)</f>
        <v>320101100001000</v>
      </c>
      <c r="C153" s="106" t="s">
        <v>170</v>
      </c>
      <c r="D153" s="34" t="s">
        <v>44</v>
      </c>
      <c r="E153" s="34" t="s">
        <v>47</v>
      </c>
      <c r="F153" s="88">
        <v>45078</v>
      </c>
      <c r="G153" s="88">
        <v>45078</v>
      </c>
      <c r="H153" s="88">
        <v>45078</v>
      </c>
      <c r="I153" s="88">
        <v>45078</v>
      </c>
      <c r="J153" s="31" t="s">
        <v>41</v>
      </c>
      <c r="K153" s="32">
        <f t="shared" si="2"/>
        <v>25200</v>
      </c>
      <c r="L153" s="102">
        <v>25200</v>
      </c>
      <c r="M153" s="90"/>
      <c r="N153" s="35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8"/>
      <c r="AD153" s="39"/>
      <c r="AE153" s="39"/>
      <c r="AF153" s="40"/>
      <c r="AG153" s="39"/>
      <c r="AH153" s="36"/>
      <c r="AI153" s="36"/>
      <c r="AJ153" s="36"/>
      <c r="AK153" s="36"/>
      <c r="AL153" s="36"/>
      <c r="AM153" s="36"/>
      <c r="AN153" s="36"/>
      <c r="AO153" s="36"/>
      <c r="AP153" s="38"/>
      <c r="AQ153" s="41"/>
    </row>
    <row r="154" spans="2:43" s="18" customFormat="1" ht="25.5">
      <c r="B154" s="65" t="str">
        <f>VLOOKUP(D154,Codes!$A$1:$B$65,2,FALSE)</f>
        <v>320101100001000</v>
      </c>
      <c r="C154" s="106" t="s">
        <v>171</v>
      </c>
      <c r="D154" s="34" t="s">
        <v>44</v>
      </c>
      <c r="E154" s="34" t="s">
        <v>47</v>
      </c>
      <c r="F154" s="88">
        <v>45017</v>
      </c>
      <c r="G154" s="88">
        <v>45017</v>
      </c>
      <c r="H154" s="88">
        <v>45017</v>
      </c>
      <c r="I154" s="88">
        <v>45017</v>
      </c>
      <c r="J154" s="31" t="s">
        <v>41</v>
      </c>
      <c r="K154" s="32">
        <f t="shared" si="2"/>
        <v>56000</v>
      </c>
      <c r="L154" s="102">
        <v>56000</v>
      </c>
      <c r="M154" s="90"/>
      <c r="N154" s="35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8"/>
      <c r="AD154" s="39"/>
      <c r="AE154" s="39"/>
      <c r="AF154" s="40"/>
      <c r="AG154" s="39"/>
      <c r="AH154" s="36"/>
      <c r="AI154" s="36"/>
      <c r="AJ154" s="36"/>
      <c r="AK154" s="36"/>
      <c r="AL154" s="36"/>
      <c r="AM154" s="36"/>
      <c r="AN154" s="36"/>
      <c r="AO154" s="36"/>
      <c r="AP154" s="38"/>
      <c r="AQ154" s="41"/>
    </row>
    <row r="155" spans="2:43" s="18" customFormat="1" ht="25.5">
      <c r="B155" s="65" t="str">
        <f>VLOOKUP(D155,Codes!$A$1:$B$65,2,FALSE)</f>
        <v>320101100001000</v>
      </c>
      <c r="C155" s="106" t="s">
        <v>172</v>
      </c>
      <c r="D155" s="34" t="s">
        <v>44</v>
      </c>
      <c r="E155" s="34" t="s">
        <v>47</v>
      </c>
      <c r="F155" s="88" t="s">
        <v>43</v>
      </c>
      <c r="G155" s="75" t="s">
        <v>43</v>
      </c>
      <c r="H155" s="59" t="s">
        <v>43</v>
      </c>
      <c r="I155" s="59" t="s">
        <v>43</v>
      </c>
      <c r="J155" s="31" t="s">
        <v>41</v>
      </c>
      <c r="K155" s="32">
        <f t="shared" si="2"/>
        <v>42000</v>
      </c>
      <c r="L155" s="102">
        <v>42000</v>
      </c>
      <c r="M155" s="90"/>
      <c r="N155" s="35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8"/>
      <c r="AD155" s="39"/>
      <c r="AE155" s="39"/>
      <c r="AF155" s="40"/>
      <c r="AG155" s="39"/>
      <c r="AH155" s="36"/>
      <c r="AI155" s="36"/>
      <c r="AJ155" s="36"/>
      <c r="AK155" s="36"/>
      <c r="AL155" s="36"/>
      <c r="AM155" s="36"/>
      <c r="AN155" s="36"/>
      <c r="AO155" s="36"/>
      <c r="AP155" s="38"/>
      <c r="AQ155" s="41"/>
    </row>
    <row r="156" spans="2:43" s="18" customFormat="1" ht="25.5">
      <c r="B156" s="65" t="str">
        <f>VLOOKUP(D156,Codes!$A$1:$B$65,2,FALSE)</f>
        <v>320101100001000</v>
      </c>
      <c r="C156" s="107" t="s">
        <v>173</v>
      </c>
      <c r="D156" s="34" t="s">
        <v>44</v>
      </c>
      <c r="E156" s="34" t="s">
        <v>47</v>
      </c>
      <c r="F156" s="88">
        <v>44958</v>
      </c>
      <c r="G156" s="88">
        <v>44958</v>
      </c>
      <c r="H156" s="88">
        <v>44958</v>
      </c>
      <c r="I156" s="88">
        <v>44958</v>
      </c>
      <c r="J156" s="31" t="s">
        <v>41</v>
      </c>
      <c r="K156" s="32">
        <f t="shared" si="2"/>
        <v>216000</v>
      </c>
      <c r="L156" s="102">
        <v>216000</v>
      </c>
      <c r="M156" s="90"/>
      <c r="N156" s="35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8"/>
      <c r="AD156" s="39"/>
      <c r="AE156" s="39"/>
      <c r="AF156" s="40"/>
      <c r="AG156" s="39"/>
      <c r="AH156" s="36"/>
      <c r="AI156" s="36"/>
      <c r="AJ156" s="36"/>
      <c r="AK156" s="36"/>
      <c r="AL156" s="36"/>
      <c r="AM156" s="36"/>
      <c r="AN156" s="36"/>
      <c r="AO156" s="36"/>
      <c r="AP156" s="38"/>
      <c r="AQ156" s="41"/>
    </row>
    <row r="157" spans="2:43" s="18" customFormat="1" ht="25.5">
      <c r="B157" s="65" t="str">
        <f>VLOOKUP(D157,Codes!$A$1:$B$65,2,FALSE)</f>
        <v>320101100001000</v>
      </c>
      <c r="C157" s="107" t="s">
        <v>174</v>
      </c>
      <c r="D157" s="34" t="s">
        <v>44</v>
      </c>
      <c r="E157" s="34" t="s">
        <v>47</v>
      </c>
      <c r="F157" s="88">
        <v>45078</v>
      </c>
      <c r="G157" s="88">
        <v>45078</v>
      </c>
      <c r="H157" s="88">
        <v>45078</v>
      </c>
      <c r="I157" s="88">
        <v>45078</v>
      </c>
      <c r="J157" s="31" t="s">
        <v>41</v>
      </c>
      <c r="K157" s="32">
        <f t="shared" si="2"/>
        <v>24000</v>
      </c>
      <c r="L157" s="102">
        <v>24000</v>
      </c>
      <c r="M157" s="90"/>
      <c r="N157" s="35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8"/>
      <c r="AD157" s="39"/>
      <c r="AE157" s="39"/>
      <c r="AF157" s="40"/>
      <c r="AG157" s="39"/>
      <c r="AH157" s="36"/>
      <c r="AI157" s="36"/>
      <c r="AJ157" s="36"/>
      <c r="AK157" s="36"/>
      <c r="AL157" s="36"/>
      <c r="AM157" s="36"/>
      <c r="AN157" s="36"/>
      <c r="AO157" s="36"/>
      <c r="AP157" s="38"/>
      <c r="AQ157" s="41"/>
    </row>
    <row r="158" spans="2:43" s="18" customFormat="1" ht="25.5">
      <c r="B158" s="65" t="str">
        <f>VLOOKUP(D158,Codes!$A$1:$B$65,2,FALSE)</f>
        <v>320101100001000</v>
      </c>
      <c r="C158" s="107" t="s">
        <v>175</v>
      </c>
      <c r="D158" s="34" t="s">
        <v>44</v>
      </c>
      <c r="E158" s="34" t="s">
        <v>47</v>
      </c>
      <c r="F158" s="88">
        <v>44958</v>
      </c>
      <c r="G158" s="88">
        <v>44958</v>
      </c>
      <c r="H158" s="88">
        <v>44958</v>
      </c>
      <c r="I158" s="88">
        <v>44958</v>
      </c>
      <c r="J158" s="31" t="s">
        <v>41</v>
      </c>
      <c r="K158" s="32">
        <f t="shared" si="2"/>
        <v>16800</v>
      </c>
      <c r="L158" s="102">
        <v>16800</v>
      </c>
      <c r="M158" s="90"/>
      <c r="N158" s="35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8"/>
      <c r="AD158" s="39"/>
      <c r="AE158" s="39"/>
      <c r="AF158" s="40"/>
      <c r="AG158" s="39"/>
      <c r="AH158" s="36"/>
      <c r="AI158" s="36"/>
      <c r="AJ158" s="36"/>
      <c r="AK158" s="36"/>
      <c r="AL158" s="36"/>
      <c r="AM158" s="36"/>
      <c r="AN158" s="36"/>
      <c r="AO158" s="36"/>
      <c r="AP158" s="38"/>
      <c r="AQ158" s="41"/>
    </row>
    <row r="159" spans="2:43" s="18" customFormat="1" ht="25.5">
      <c r="B159" s="65" t="str">
        <f>VLOOKUP(D159,Codes!$A$1:$B$65,2,FALSE)</f>
        <v>320101100001000</v>
      </c>
      <c r="C159" s="107" t="s">
        <v>176</v>
      </c>
      <c r="D159" s="34" t="s">
        <v>44</v>
      </c>
      <c r="E159" s="34" t="s">
        <v>47</v>
      </c>
      <c r="F159" s="88">
        <v>44927</v>
      </c>
      <c r="G159" s="88">
        <v>44927</v>
      </c>
      <c r="H159" s="88">
        <v>44927</v>
      </c>
      <c r="I159" s="88">
        <v>44927</v>
      </c>
      <c r="J159" s="31" t="s">
        <v>41</v>
      </c>
      <c r="K159" s="32">
        <f t="shared" si="2"/>
        <v>437300</v>
      </c>
      <c r="L159" s="102">
        <v>437300</v>
      </c>
      <c r="M159" s="90"/>
      <c r="N159" s="35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8"/>
      <c r="AD159" s="39"/>
      <c r="AE159" s="39"/>
      <c r="AF159" s="40"/>
      <c r="AG159" s="39"/>
      <c r="AH159" s="36"/>
      <c r="AI159" s="36"/>
      <c r="AJ159" s="36"/>
      <c r="AK159" s="36"/>
      <c r="AL159" s="36"/>
      <c r="AM159" s="36"/>
      <c r="AN159" s="36"/>
      <c r="AO159" s="36"/>
      <c r="AP159" s="38"/>
      <c r="AQ159" s="41"/>
    </row>
    <row r="160" spans="2:43" s="18" customFormat="1" ht="25.5">
      <c r="B160" s="65" t="str">
        <f>VLOOKUP(D160,Codes!$A$1:$B$65,2,FALSE)</f>
        <v>320101100001000</v>
      </c>
      <c r="C160" s="107" t="s">
        <v>177</v>
      </c>
      <c r="D160" s="34" t="s">
        <v>44</v>
      </c>
      <c r="E160" s="34" t="s">
        <v>47</v>
      </c>
      <c r="F160" s="88">
        <v>44986</v>
      </c>
      <c r="G160" s="88">
        <v>44986</v>
      </c>
      <c r="H160" s="88">
        <v>44986</v>
      </c>
      <c r="I160" s="88">
        <v>44986</v>
      </c>
      <c r="J160" s="31" t="s">
        <v>41</v>
      </c>
      <c r="K160" s="32">
        <f t="shared" si="2"/>
        <v>27000</v>
      </c>
      <c r="L160" s="102">
        <v>27000</v>
      </c>
      <c r="M160" s="90"/>
      <c r="N160" s="35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8"/>
      <c r="AD160" s="39"/>
      <c r="AE160" s="39"/>
      <c r="AF160" s="40"/>
      <c r="AG160" s="39"/>
      <c r="AH160" s="36"/>
      <c r="AI160" s="36"/>
      <c r="AJ160" s="36"/>
      <c r="AK160" s="36"/>
      <c r="AL160" s="36"/>
      <c r="AM160" s="36"/>
      <c r="AN160" s="36"/>
      <c r="AO160" s="36"/>
      <c r="AP160" s="38"/>
      <c r="AQ160" s="41"/>
    </row>
    <row r="161" spans="2:43" s="18" customFormat="1" ht="51">
      <c r="B161" s="65" t="str">
        <f>VLOOKUP(D161,Codes!$A$1:$B$65,2,FALSE)</f>
        <v>320101100001000</v>
      </c>
      <c r="C161" s="108" t="s">
        <v>181</v>
      </c>
      <c r="D161" s="34" t="s">
        <v>45</v>
      </c>
      <c r="E161" s="34" t="s">
        <v>47</v>
      </c>
      <c r="F161" s="88">
        <v>45017</v>
      </c>
      <c r="G161" s="88">
        <v>45017</v>
      </c>
      <c r="H161" s="88">
        <v>45017</v>
      </c>
      <c r="I161" s="88">
        <v>45017</v>
      </c>
      <c r="J161" s="31" t="s">
        <v>41</v>
      </c>
      <c r="K161" s="32">
        <f t="shared" si="2"/>
        <v>235000</v>
      </c>
      <c r="L161" s="102">
        <v>235000</v>
      </c>
      <c r="M161" s="90"/>
      <c r="N161" s="35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8"/>
      <c r="AD161" s="39"/>
      <c r="AE161" s="39"/>
      <c r="AF161" s="40"/>
      <c r="AG161" s="39"/>
      <c r="AH161" s="36"/>
      <c r="AI161" s="36"/>
      <c r="AJ161" s="36"/>
      <c r="AK161" s="36"/>
      <c r="AL161" s="36"/>
      <c r="AM161" s="36"/>
      <c r="AN161" s="36"/>
      <c r="AO161" s="36"/>
      <c r="AP161" s="38"/>
      <c r="AQ161" s="41"/>
    </row>
    <row r="162" spans="2:43" s="18" customFormat="1" ht="25.5">
      <c r="B162" s="65" t="str">
        <f>VLOOKUP(D162,Codes!$A$1:$B$65,2,FALSE)</f>
        <v>320101100001000</v>
      </c>
      <c r="C162" s="108" t="s">
        <v>182</v>
      </c>
      <c r="D162" s="34" t="s">
        <v>45</v>
      </c>
      <c r="E162" s="34" t="s">
        <v>47</v>
      </c>
      <c r="F162" s="88">
        <v>44927</v>
      </c>
      <c r="G162" s="88">
        <v>44927</v>
      </c>
      <c r="H162" s="88">
        <v>44927</v>
      </c>
      <c r="I162" s="88">
        <v>44927</v>
      </c>
      <c r="J162" s="31" t="s">
        <v>41</v>
      </c>
      <c r="K162" s="32">
        <f t="shared" si="2"/>
        <v>192000</v>
      </c>
      <c r="L162" s="102">
        <v>192000</v>
      </c>
      <c r="M162" s="90"/>
      <c r="N162" s="35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8"/>
      <c r="AD162" s="39"/>
      <c r="AE162" s="39"/>
      <c r="AF162" s="40"/>
      <c r="AG162" s="39"/>
      <c r="AH162" s="36"/>
      <c r="AI162" s="36"/>
      <c r="AJ162" s="36"/>
      <c r="AK162" s="36"/>
      <c r="AL162" s="36"/>
      <c r="AM162" s="36"/>
      <c r="AN162" s="36"/>
      <c r="AO162" s="36"/>
      <c r="AP162" s="38"/>
      <c r="AQ162" s="41"/>
    </row>
    <row r="163" spans="2:43" s="18" customFormat="1" ht="25.5">
      <c r="B163" s="65" t="str">
        <f>VLOOKUP(D163,Codes!$A$1:$B$65,2,FALSE)</f>
        <v>320101100001000</v>
      </c>
      <c r="C163" s="108" t="s">
        <v>183</v>
      </c>
      <c r="D163" s="34" t="s">
        <v>45</v>
      </c>
      <c r="E163" s="34" t="s">
        <v>47</v>
      </c>
      <c r="F163" s="88" t="s">
        <v>43</v>
      </c>
      <c r="G163" s="75" t="s">
        <v>43</v>
      </c>
      <c r="H163" s="59" t="s">
        <v>43</v>
      </c>
      <c r="I163" s="59" t="s">
        <v>43</v>
      </c>
      <c r="J163" s="31" t="s">
        <v>41</v>
      </c>
      <c r="K163" s="32">
        <f t="shared" si="2"/>
        <v>90000</v>
      </c>
      <c r="L163" s="102">
        <v>90000</v>
      </c>
      <c r="M163" s="90"/>
      <c r="N163" s="35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8"/>
      <c r="AD163" s="39"/>
      <c r="AE163" s="39"/>
      <c r="AF163" s="40"/>
      <c r="AG163" s="39"/>
      <c r="AH163" s="36"/>
      <c r="AI163" s="36"/>
      <c r="AJ163" s="36"/>
      <c r="AK163" s="36"/>
      <c r="AL163" s="36"/>
      <c r="AM163" s="36"/>
      <c r="AN163" s="36"/>
      <c r="AO163" s="36"/>
      <c r="AP163" s="38"/>
      <c r="AQ163" s="41"/>
    </row>
    <row r="164" spans="2:43" s="18" customFormat="1" ht="25.5">
      <c r="B164" s="65" t="str">
        <f>VLOOKUP(D164,Codes!$A$1:$B$65,2,FALSE)</f>
        <v>320101100001000</v>
      </c>
      <c r="C164" s="87" t="s">
        <v>184</v>
      </c>
      <c r="D164" s="34" t="s">
        <v>45</v>
      </c>
      <c r="E164" s="34" t="s">
        <v>47</v>
      </c>
      <c r="F164" s="88" t="s">
        <v>43</v>
      </c>
      <c r="G164" s="75" t="s">
        <v>43</v>
      </c>
      <c r="H164" s="59" t="s">
        <v>43</v>
      </c>
      <c r="I164" s="59" t="s">
        <v>43</v>
      </c>
      <c r="J164" s="31" t="s">
        <v>41</v>
      </c>
      <c r="K164" s="32">
        <f t="shared" si="2"/>
        <v>90000</v>
      </c>
      <c r="L164" s="102">
        <v>90000</v>
      </c>
      <c r="M164" s="90"/>
      <c r="N164" s="35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8"/>
      <c r="AD164" s="39"/>
      <c r="AE164" s="39"/>
      <c r="AF164" s="40"/>
      <c r="AG164" s="39"/>
      <c r="AH164" s="36"/>
      <c r="AI164" s="36"/>
      <c r="AJ164" s="36"/>
      <c r="AK164" s="36"/>
      <c r="AL164" s="36"/>
      <c r="AM164" s="36"/>
      <c r="AN164" s="36"/>
      <c r="AO164" s="36"/>
      <c r="AP164" s="38"/>
      <c r="AQ164" s="41"/>
    </row>
    <row r="165" spans="2:43" s="18" customFormat="1" ht="25.5">
      <c r="B165" s="65" t="str">
        <f>VLOOKUP(D165,Codes!$A$1:$B$65,2,FALSE)</f>
        <v>320101100001000</v>
      </c>
      <c r="C165" s="73" t="s">
        <v>309</v>
      </c>
      <c r="D165" s="34" t="s">
        <v>45</v>
      </c>
      <c r="E165" s="34" t="s">
        <v>47</v>
      </c>
      <c r="F165" s="88">
        <v>44927</v>
      </c>
      <c r="G165" s="88">
        <v>44927</v>
      </c>
      <c r="H165" s="88">
        <v>44927</v>
      </c>
      <c r="I165" s="88">
        <v>44927</v>
      </c>
      <c r="J165" s="31" t="s">
        <v>41</v>
      </c>
      <c r="K165" s="32">
        <f t="shared" si="2"/>
        <v>14000</v>
      </c>
      <c r="L165" s="102">
        <v>14000</v>
      </c>
      <c r="M165" s="90"/>
      <c r="N165" s="35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8"/>
      <c r="AD165" s="39"/>
      <c r="AE165" s="39"/>
      <c r="AF165" s="40"/>
      <c r="AG165" s="39"/>
      <c r="AH165" s="36"/>
      <c r="AI165" s="36"/>
      <c r="AJ165" s="36"/>
      <c r="AK165" s="36"/>
      <c r="AL165" s="36"/>
      <c r="AM165" s="36"/>
      <c r="AN165" s="36"/>
      <c r="AO165" s="36"/>
      <c r="AP165" s="38"/>
      <c r="AQ165" s="41"/>
    </row>
    <row r="166" spans="2:43" s="18" customFormat="1" ht="25.5">
      <c r="B166" s="65" t="str">
        <f>VLOOKUP(D166,Codes!$A$1:$B$65,2,FALSE)</f>
        <v>320101100001000</v>
      </c>
      <c r="C166" s="73" t="s">
        <v>310</v>
      </c>
      <c r="D166" s="34" t="s">
        <v>45</v>
      </c>
      <c r="E166" s="34" t="s">
        <v>47</v>
      </c>
      <c r="F166" s="88">
        <v>44927</v>
      </c>
      <c r="G166" s="88">
        <v>44927</v>
      </c>
      <c r="H166" s="88">
        <v>44927</v>
      </c>
      <c r="I166" s="88">
        <v>44927</v>
      </c>
      <c r="J166" s="31" t="s">
        <v>41</v>
      </c>
      <c r="K166" s="32">
        <f t="shared" si="2"/>
        <v>25500</v>
      </c>
      <c r="L166" s="102">
        <v>25500</v>
      </c>
      <c r="M166" s="90"/>
      <c r="N166" s="35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8"/>
      <c r="AD166" s="39"/>
      <c r="AE166" s="39"/>
      <c r="AF166" s="40"/>
      <c r="AG166" s="39"/>
      <c r="AH166" s="36"/>
      <c r="AI166" s="36"/>
      <c r="AJ166" s="36"/>
      <c r="AK166" s="36"/>
      <c r="AL166" s="36"/>
      <c r="AM166" s="36"/>
      <c r="AN166" s="36"/>
      <c r="AO166" s="36"/>
      <c r="AP166" s="38"/>
      <c r="AQ166" s="41"/>
    </row>
    <row r="167" spans="2:43" s="18" customFormat="1" ht="38.25">
      <c r="B167" s="65" t="str">
        <f>VLOOKUP(D167,Codes!$A$1:$B$65,2,FALSE)</f>
        <v>320101100001000</v>
      </c>
      <c r="C167" s="73" t="s">
        <v>311</v>
      </c>
      <c r="D167" s="34" t="s">
        <v>45</v>
      </c>
      <c r="E167" s="34" t="s">
        <v>47</v>
      </c>
      <c r="F167" s="88">
        <v>44958</v>
      </c>
      <c r="G167" s="88">
        <v>44958</v>
      </c>
      <c r="H167" s="88">
        <v>44958</v>
      </c>
      <c r="I167" s="88">
        <v>44958</v>
      </c>
      <c r="J167" s="31" t="s">
        <v>41</v>
      </c>
      <c r="K167" s="32">
        <f t="shared" si="2"/>
        <v>16700</v>
      </c>
      <c r="L167" s="102">
        <v>16700</v>
      </c>
      <c r="M167" s="90"/>
      <c r="N167" s="35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8"/>
      <c r="AD167" s="39"/>
      <c r="AE167" s="39"/>
      <c r="AF167" s="40"/>
      <c r="AG167" s="39"/>
      <c r="AH167" s="36"/>
      <c r="AI167" s="36"/>
      <c r="AJ167" s="36"/>
      <c r="AK167" s="36"/>
      <c r="AL167" s="36"/>
      <c r="AM167" s="36"/>
      <c r="AN167" s="36"/>
      <c r="AO167" s="36"/>
      <c r="AP167" s="38"/>
      <c r="AQ167" s="41"/>
    </row>
    <row r="168" spans="2:43" s="18" customFormat="1" ht="25.5">
      <c r="B168" s="65" t="str">
        <f>VLOOKUP(D168,Codes!$A$1:$B$65,2,FALSE)</f>
        <v>320101100001000</v>
      </c>
      <c r="C168" s="108" t="s">
        <v>312</v>
      </c>
      <c r="D168" s="34" t="s">
        <v>45</v>
      </c>
      <c r="E168" s="34" t="s">
        <v>47</v>
      </c>
      <c r="F168" s="88">
        <v>45017</v>
      </c>
      <c r="G168" s="88">
        <v>45017</v>
      </c>
      <c r="H168" s="88">
        <v>45017</v>
      </c>
      <c r="I168" s="88">
        <v>45017</v>
      </c>
      <c r="J168" s="31" t="s">
        <v>41</v>
      </c>
      <c r="K168" s="32">
        <f t="shared" si="2"/>
        <v>81000</v>
      </c>
      <c r="L168" s="102">
        <v>81000</v>
      </c>
      <c r="M168" s="90"/>
      <c r="N168" s="35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8"/>
      <c r="AD168" s="39"/>
      <c r="AE168" s="39"/>
      <c r="AF168" s="40"/>
      <c r="AG168" s="39"/>
      <c r="AH168" s="36"/>
      <c r="AI168" s="36"/>
      <c r="AJ168" s="36"/>
      <c r="AK168" s="36"/>
      <c r="AL168" s="36"/>
      <c r="AM168" s="36"/>
      <c r="AN168" s="36"/>
      <c r="AO168" s="36"/>
      <c r="AP168" s="38"/>
      <c r="AQ168" s="41"/>
    </row>
    <row r="169" spans="2:43" s="18" customFormat="1" ht="25.5">
      <c r="B169" s="65" t="str">
        <f>VLOOKUP(D169,Codes!$A$1:$B$65,2,FALSE)</f>
        <v>320101100001000</v>
      </c>
      <c r="C169" s="108" t="s">
        <v>185</v>
      </c>
      <c r="D169" s="34" t="s">
        <v>45</v>
      </c>
      <c r="E169" s="34" t="s">
        <v>47</v>
      </c>
      <c r="F169" s="88">
        <v>45017</v>
      </c>
      <c r="G169" s="88">
        <v>45017</v>
      </c>
      <c r="H169" s="88">
        <v>45017</v>
      </c>
      <c r="I169" s="88">
        <v>45017</v>
      </c>
      <c r="J169" s="31" t="s">
        <v>41</v>
      </c>
      <c r="K169" s="32">
        <f t="shared" si="2"/>
        <v>60000</v>
      </c>
      <c r="L169" s="102">
        <v>60000</v>
      </c>
      <c r="M169" s="90"/>
      <c r="N169" s="35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8"/>
      <c r="AD169" s="39"/>
      <c r="AE169" s="39"/>
      <c r="AF169" s="40"/>
      <c r="AG169" s="39"/>
      <c r="AH169" s="36"/>
      <c r="AI169" s="36"/>
      <c r="AJ169" s="36"/>
      <c r="AK169" s="36"/>
      <c r="AL169" s="36"/>
      <c r="AM169" s="36"/>
      <c r="AN169" s="36"/>
      <c r="AO169" s="36"/>
      <c r="AP169" s="38"/>
      <c r="AQ169" s="41"/>
    </row>
    <row r="170" spans="2:43" s="18" customFormat="1" ht="25.5">
      <c r="B170" s="65" t="str">
        <f>VLOOKUP(D170,Codes!$A$1:$B$65,2,FALSE)</f>
        <v>320101100001000</v>
      </c>
      <c r="C170" s="108" t="s">
        <v>186</v>
      </c>
      <c r="D170" s="34" t="s">
        <v>45</v>
      </c>
      <c r="E170" s="34" t="s">
        <v>47</v>
      </c>
      <c r="F170" s="88">
        <v>45017</v>
      </c>
      <c r="G170" s="88">
        <v>45017</v>
      </c>
      <c r="H170" s="88">
        <v>45017</v>
      </c>
      <c r="I170" s="88">
        <v>45017</v>
      </c>
      <c r="J170" s="31" t="s">
        <v>41</v>
      </c>
      <c r="K170" s="32">
        <f t="shared" si="2"/>
        <v>18000</v>
      </c>
      <c r="L170" s="102">
        <v>18000</v>
      </c>
      <c r="M170" s="42"/>
      <c r="N170" s="35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8"/>
      <c r="AD170" s="39"/>
      <c r="AE170" s="39"/>
      <c r="AF170" s="40"/>
      <c r="AG170" s="39"/>
      <c r="AH170" s="36"/>
      <c r="AI170" s="36"/>
      <c r="AJ170" s="36"/>
      <c r="AK170" s="36"/>
      <c r="AL170" s="36"/>
      <c r="AM170" s="36"/>
      <c r="AN170" s="36"/>
      <c r="AO170" s="36"/>
      <c r="AP170" s="38"/>
      <c r="AQ170" s="41"/>
    </row>
    <row r="171" spans="2:43" s="18" customFormat="1" ht="25.5">
      <c r="B171" s="65" t="str">
        <f>VLOOKUP(D171,Codes!$A$1:$B$65,2,FALSE)</f>
        <v>320101100001000</v>
      </c>
      <c r="C171" s="108" t="s">
        <v>187</v>
      </c>
      <c r="D171" s="34" t="s">
        <v>45</v>
      </c>
      <c r="E171" s="34" t="s">
        <v>47</v>
      </c>
      <c r="F171" s="88">
        <v>45078</v>
      </c>
      <c r="G171" s="88">
        <v>45078</v>
      </c>
      <c r="H171" s="88">
        <v>45078</v>
      </c>
      <c r="I171" s="88">
        <v>45078</v>
      </c>
      <c r="J171" s="74" t="s">
        <v>41</v>
      </c>
      <c r="K171" s="32">
        <f t="shared" si="2"/>
        <v>52200</v>
      </c>
      <c r="L171" s="109">
        <v>52200</v>
      </c>
      <c r="M171" s="42"/>
      <c r="N171" s="35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8"/>
      <c r="AD171" s="39"/>
      <c r="AE171" s="39"/>
      <c r="AF171" s="40"/>
      <c r="AG171" s="39"/>
      <c r="AH171" s="36"/>
      <c r="AI171" s="36"/>
      <c r="AJ171" s="36"/>
      <c r="AK171" s="36"/>
      <c r="AL171" s="36"/>
      <c r="AM171" s="36"/>
      <c r="AN171" s="36"/>
      <c r="AO171" s="36"/>
      <c r="AP171" s="38"/>
      <c r="AQ171" s="41"/>
    </row>
    <row r="172" spans="2:43" s="18" customFormat="1" ht="25.5">
      <c r="B172" s="65" t="str">
        <f>VLOOKUP(D172,Codes!$A$1:$B$65,2,FALSE)</f>
        <v>320101100001000</v>
      </c>
      <c r="C172" s="108" t="s">
        <v>188</v>
      </c>
      <c r="D172" s="34" t="s">
        <v>45</v>
      </c>
      <c r="E172" s="34" t="s">
        <v>47</v>
      </c>
      <c r="F172" s="88">
        <v>45108</v>
      </c>
      <c r="G172" s="88">
        <v>45108</v>
      </c>
      <c r="H172" s="88">
        <v>45108</v>
      </c>
      <c r="I172" s="88">
        <v>45108</v>
      </c>
      <c r="J172" s="34" t="s">
        <v>41</v>
      </c>
      <c r="K172" s="32">
        <f t="shared" si="2"/>
        <v>17700</v>
      </c>
      <c r="L172" s="71">
        <v>17700</v>
      </c>
      <c r="M172" s="42"/>
      <c r="N172" s="35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8"/>
      <c r="AD172" s="39"/>
      <c r="AE172" s="39"/>
      <c r="AF172" s="40"/>
      <c r="AG172" s="39"/>
      <c r="AH172" s="36"/>
      <c r="AI172" s="36"/>
      <c r="AJ172" s="36"/>
      <c r="AK172" s="36"/>
      <c r="AL172" s="36"/>
      <c r="AM172" s="36"/>
      <c r="AN172" s="36"/>
      <c r="AO172" s="36"/>
      <c r="AP172" s="38"/>
      <c r="AQ172" s="41"/>
    </row>
    <row r="173" spans="2:43" s="18" customFormat="1" ht="38.25">
      <c r="B173" s="65" t="str">
        <f>VLOOKUP(D173,Codes!$A$1:$B$65,2,FALSE)</f>
        <v>320101100001000</v>
      </c>
      <c r="C173" s="108" t="s">
        <v>189</v>
      </c>
      <c r="D173" s="34" t="s">
        <v>45</v>
      </c>
      <c r="E173" s="34" t="s">
        <v>47</v>
      </c>
      <c r="F173" s="88">
        <v>45139</v>
      </c>
      <c r="G173" s="88">
        <v>45139</v>
      </c>
      <c r="H173" s="88">
        <v>45139</v>
      </c>
      <c r="I173" s="88">
        <v>45139</v>
      </c>
      <c r="J173" s="34" t="s">
        <v>41</v>
      </c>
      <c r="K173" s="32">
        <f t="shared" si="2"/>
        <v>17700</v>
      </c>
      <c r="L173" s="71">
        <v>17700</v>
      </c>
      <c r="M173" s="42"/>
      <c r="N173" s="35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8"/>
      <c r="AD173" s="39"/>
      <c r="AE173" s="39"/>
      <c r="AF173" s="40"/>
      <c r="AG173" s="39"/>
      <c r="AH173" s="36"/>
      <c r="AI173" s="36"/>
      <c r="AJ173" s="36"/>
      <c r="AK173" s="36"/>
      <c r="AL173" s="36"/>
      <c r="AM173" s="36"/>
      <c r="AN173" s="36"/>
      <c r="AO173" s="36"/>
      <c r="AP173" s="38"/>
      <c r="AQ173" s="41"/>
    </row>
    <row r="174" spans="2:43" s="18" customFormat="1" ht="51">
      <c r="B174" s="65" t="str">
        <f>VLOOKUP(D174,Codes!$A$1:$B$65,2,FALSE)</f>
        <v>320101100001000</v>
      </c>
      <c r="C174" s="108" t="s">
        <v>190</v>
      </c>
      <c r="D174" s="34" t="s">
        <v>45</v>
      </c>
      <c r="E174" s="34" t="s">
        <v>47</v>
      </c>
      <c r="F174" s="88">
        <v>45139</v>
      </c>
      <c r="G174" s="88">
        <v>45139</v>
      </c>
      <c r="H174" s="88">
        <v>45139</v>
      </c>
      <c r="I174" s="88">
        <v>45139</v>
      </c>
      <c r="J174" s="34" t="s">
        <v>41</v>
      </c>
      <c r="K174" s="32">
        <f t="shared" si="2"/>
        <v>58500</v>
      </c>
      <c r="L174" s="71">
        <v>58500</v>
      </c>
      <c r="M174" s="42"/>
      <c r="N174" s="35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8"/>
      <c r="AD174" s="39"/>
      <c r="AE174" s="39"/>
      <c r="AF174" s="40"/>
      <c r="AG174" s="39"/>
      <c r="AH174" s="36"/>
      <c r="AI174" s="36"/>
      <c r="AJ174" s="36"/>
      <c r="AK174" s="36"/>
      <c r="AL174" s="36"/>
      <c r="AM174" s="36"/>
      <c r="AN174" s="36"/>
      <c r="AO174" s="36"/>
      <c r="AP174" s="38"/>
      <c r="AQ174" s="41"/>
    </row>
    <row r="175" spans="2:43" s="18" customFormat="1" ht="38.25">
      <c r="B175" s="65" t="str">
        <f>VLOOKUP(D175,Codes!$A$1:$B$65,2,FALSE)</f>
        <v>320101100001000</v>
      </c>
      <c r="C175" s="108" t="s">
        <v>313</v>
      </c>
      <c r="D175" s="34" t="s">
        <v>45</v>
      </c>
      <c r="E175" s="34" t="s">
        <v>47</v>
      </c>
      <c r="F175" s="88">
        <v>45170</v>
      </c>
      <c r="G175" s="88">
        <v>45170</v>
      </c>
      <c r="H175" s="88">
        <v>45170</v>
      </c>
      <c r="I175" s="88">
        <v>45170</v>
      </c>
      <c r="J175" s="34" t="s">
        <v>41</v>
      </c>
      <c r="K175" s="32">
        <f t="shared" si="2"/>
        <v>17700</v>
      </c>
      <c r="L175" s="71">
        <v>17700</v>
      </c>
      <c r="M175" s="42"/>
      <c r="N175" s="35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8"/>
      <c r="AD175" s="39"/>
      <c r="AE175" s="39"/>
      <c r="AF175" s="40"/>
      <c r="AG175" s="39"/>
      <c r="AH175" s="36"/>
      <c r="AI175" s="36"/>
      <c r="AJ175" s="36"/>
      <c r="AK175" s="36"/>
      <c r="AL175" s="36"/>
      <c r="AM175" s="36"/>
      <c r="AN175" s="36"/>
      <c r="AO175" s="36"/>
      <c r="AP175" s="38"/>
      <c r="AQ175" s="41"/>
    </row>
    <row r="176" spans="2:43" s="18" customFormat="1" ht="38.25">
      <c r="B176" s="65" t="str">
        <f>VLOOKUP(D176,Codes!$A$1:$B$65,2,FALSE)</f>
        <v>320101100001000</v>
      </c>
      <c r="C176" s="108" t="s">
        <v>241</v>
      </c>
      <c r="D176" s="34" t="s">
        <v>45</v>
      </c>
      <c r="E176" s="34" t="s">
        <v>47</v>
      </c>
      <c r="F176" s="88">
        <v>45170</v>
      </c>
      <c r="G176" s="88">
        <v>45170</v>
      </c>
      <c r="H176" s="88">
        <v>45170</v>
      </c>
      <c r="I176" s="88">
        <v>45170</v>
      </c>
      <c r="J176" s="110" t="s">
        <v>41</v>
      </c>
      <c r="K176" s="32" t="str">
        <f t="shared" si="2"/>
        <v>40, 500.00</v>
      </c>
      <c r="L176" s="111" t="s">
        <v>193</v>
      </c>
      <c r="M176" s="42"/>
      <c r="N176" s="35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8"/>
      <c r="AD176" s="39"/>
      <c r="AE176" s="39"/>
      <c r="AF176" s="40"/>
      <c r="AG176" s="39"/>
      <c r="AH176" s="36"/>
      <c r="AI176" s="36"/>
      <c r="AJ176" s="36"/>
      <c r="AK176" s="36"/>
      <c r="AL176" s="36"/>
      <c r="AM176" s="36"/>
      <c r="AN176" s="36"/>
      <c r="AO176" s="36"/>
      <c r="AP176" s="38"/>
      <c r="AQ176" s="41"/>
    </row>
    <row r="177" spans="2:43" s="18" customFormat="1" ht="38.25">
      <c r="B177" s="65" t="str">
        <f>VLOOKUP(D177,Codes!$A$1:$B$65,2,FALSE)</f>
        <v>320101100001000</v>
      </c>
      <c r="C177" s="108" t="s">
        <v>191</v>
      </c>
      <c r="D177" s="34" t="s">
        <v>45</v>
      </c>
      <c r="E177" s="34" t="s">
        <v>47</v>
      </c>
      <c r="F177" s="88">
        <v>45231</v>
      </c>
      <c r="G177" s="88">
        <v>45231</v>
      </c>
      <c r="H177" s="88">
        <v>45231</v>
      </c>
      <c r="I177" s="88">
        <v>45231</v>
      </c>
      <c r="J177" s="31" t="s">
        <v>41</v>
      </c>
      <c r="K177" s="32">
        <f t="shared" si="2"/>
        <v>48500</v>
      </c>
      <c r="L177" s="102">
        <v>48500</v>
      </c>
      <c r="M177" s="42"/>
      <c r="N177" s="35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8"/>
      <c r="AD177" s="39"/>
      <c r="AE177" s="39"/>
      <c r="AF177" s="40"/>
      <c r="AG177" s="39"/>
      <c r="AH177" s="36"/>
      <c r="AI177" s="36"/>
      <c r="AJ177" s="36"/>
      <c r="AK177" s="36"/>
      <c r="AL177" s="36"/>
      <c r="AM177" s="36"/>
      <c r="AN177" s="36"/>
      <c r="AO177" s="36"/>
      <c r="AP177" s="38"/>
      <c r="AQ177" s="41"/>
    </row>
    <row r="178" spans="2:43" s="18" customFormat="1" ht="38.25">
      <c r="B178" s="65" t="str">
        <f>VLOOKUP(D178,Codes!$A$1:$B$65,2,FALSE)</f>
        <v>320101100001000</v>
      </c>
      <c r="C178" s="108" t="s">
        <v>314</v>
      </c>
      <c r="D178" s="34" t="s">
        <v>45</v>
      </c>
      <c r="E178" s="34" t="s">
        <v>47</v>
      </c>
      <c r="F178" s="88" t="s">
        <v>40</v>
      </c>
      <c r="G178" s="75" t="s">
        <v>40</v>
      </c>
      <c r="H178" s="59" t="s">
        <v>40</v>
      </c>
      <c r="I178" s="59" t="s">
        <v>40</v>
      </c>
      <c r="J178" s="31" t="s">
        <v>41</v>
      </c>
      <c r="K178" s="32">
        <f t="shared" si="2"/>
        <v>165000</v>
      </c>
      <c r="L178" s="102">
        <v>165000</v>
      </c>
      <c r="M178" s="42"/>
      <c r="N178" s="35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8"/>
      <c r="AD178" s="39"/>
      <c r="AE178" s="39"/>
      <c r="AF178" s="40"/>
      <c r="AG178" s="39"/>
      <c r="AH178" s="36"/>
      <c r="AI178" s="36"/>
      <c r="AJ178" s="36"/>
      <c r="AK178" s="36"/>
      <c r="AL178" s="36"/>
      <c r="AM178" s="36"/>
      <c r="AN178" s="36"/>
      <c r="AO178" s="36"/>
      <c r="AP178" s="38"/>
      <c r="AQ178" s="41"/>
    </row>
    <row r="179" spans="2:43" s="18" customFormat="1" ht="25.5">
      <c r="B179" s="65" t="str">
        <f>VLOOKUP(D179,Codes!$A$1:$B$65,2,FALSE)</f>
        <v>320101100001000</v>
      </c>
      <c r="C179" s="112" t="s">
        <v>192</v>
      </c>
      <c r="D179" s="34" t="s">
        <v>45</v>
      </c>
      <c r="E179" s="34" t="s">
        <v>47</v>
      </c>
      <c r="F179" s="88">
        <v>45047</v>
      </c>
      <c r="G179" s="88">
        <v>45047</v>
      </c>
      <c r="H179" s="88">
        <v>45047</v>
      </c>
      <c r="I179" s="88">
        <v>45047</v>
      </c>
      <c r="J179" s="31" t="s">
        <v>41</v>
      </c>
      <c r="K179" s="32">
        <f t="shared" si="2"/>
        <v>35000</v>
      </c>
      <c r="L179" s="102">
        <v>35000</v>
      </c>
      <c r="M179" s="42"/>
      <c r="N179" s="35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8"/>
      <c r="AD179" s="39"/>
      <c r="AE179" s="39"/>
      <c r="AF179" s="40"/>
      <c r="AG179" s="39"/>
      <c r="AH179" s="36"/>
      <c r="AI179" s="36"/>
      <c r="AJ179" s="36"/>
      <c r="AK179" s="36"/>
      <c r="AL179" s="36"/>
      <c r="AM179" s="36"/>
      <c r="AN179" s="36"/>
      <c r="AO179" s="36"/>
      <c r="AP179" s="38"/>
      <c r="AQ179" s="41"/>
    </row>
    <row r="180" spans="2:43" s="18" customFormat="1" ht="25.5">
      <c r="B180" s="65">
        <f>VLOOKUP(D180,Codes!$A$1:$B$65,2,FALSE)</f>
        <v>320101100001000</v>
      </c>
      <c r="C180" s="107" t="s">
        <v>210</v>
      </c>
      <c r="D180" s="34" t="s">
        <v>49</v>
      </c>
      <c r="E180" s="34" t="s">
        <v>47</v>
      </c>
      <c r="F180" s="88">
        <v>44927</v>
      </c>
      <c r="G180" s="88">
        <v>44927</v>
      </c>
      <c r="H180" s="88">
        <v>44927</v>
      </c>
      <c r="I180" s="88">
        <v>44927</v>
      </c>
      <c r="J180" s="31" t="s">
        <v>41</v>
      </c>
      <c r="K180" s="32">
        <f t="shared" si="2"/>
        <v>153750</v>
      </c>
      <c r="L180" s="102">
        <v>153750</v>
      </c>
      <c r="M180" s="42"/>
      <c r="N180" s="35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8"/>
      <c r="AD180" s="39"/>
      <c r="AE180" s="39"/>
      <c r="AF180" s="40"/>
      <c r="AG180" s="39"/>
      <c r="AH180" s="36"/>
      <c r="AI180" s="36"/>
      <c r="AJ180" s="36"/>
      <c r="AK180" s="36"/>
      <c r="AL180" s="36"/>
      <c r="AM180" s="36"/>
      <c r="AN180" s="36"/>
      <c r="AO180" s="36"/>
      <c r="AP180" s="38"/>
      <c r="AQ180" s="41"/>
    </row>
    <row r="181" spans="2:43" s="18" customFormat="1" ht="25.5">
      <c r="B181" s="65">
        <f>VLOOKUP(D181,Codes!$A$1:$B$65,2,FALSE)</f>
        <v>320101100001000</v>
      </c>
      <c r="C181" s="107" t="s">
        <v>211</v>
      </c>
      <c r="D181" s="34" t="s">
        <v>49</v>
      </c>
      <c r="E181" s="34" t="s">
        <v>47</v>
      </c>
      <c r="F181" s="88" t="s">
        <v>43</v>
      </c>
      <c r="G181" s="75" t="s">
        <v>43</v>
      </c>
      <c r="H181" s="59" t="s">
        <v>43</v>
      </c>
      <c r="I181" s="59" t="s">
        <v>43</v>
      </c>
      <c r="J181" s="31" t="s">
        <v>41</v>
      </c>
      <c r="K181" s="32">
        <f t="shared" si="2"/>
        <v>146250</v>
      </c>
      <c r="L181" s="102">
        <v>146250</v>
      </c>
      <c r="M181" s="42"/>
      <c r="N181" s="35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8"/>
      <c r="AD181" s="39"/>
      <c r="AE181" s="39"/>
      <c r="AF181" s="40"/>
      <c r="AG181" s="39"/>
      <c r="AH181" s="36"/>
      <c r="AI181" s="36"/>
      <c r="AJ181" s="36"/>
      <c r="AK181" s="36"/>
      <c r="AL181" s="36"/>
      <c r="AM181" s="36"/>
      <c r="AN181" s="36"/>
      <c r="AO181" s="36"/>
      <c r="AP181" s="38"/>
      <c r="AQ181" s="41"/>
    </row>
    <row r="182" spans="2:43" s="18" customFormat="1" ht="25.5">
      <c r="B182" s="65">
        <f>VLOOKUP(D182,Codes!$A$1:$B$65,2,FALSE)</f>
        <v>320101100001000</v>
      </c>
      <c r="C182" s="107" t="s">
        <v>212</v>
      </c>
      <c r="D182" s="34" t="s">
        <v>49</v>
      </c>
      <c r="E182" s="34" t="s">
        <v>47</v>
      </c>
      <c r="F182" s="88">
        <v>44927</v>
      </c>
      <c r="G182" s="88">
        <v>44927</v>
      </c>
      <c r="H182" s="88">
        <v>44927</v>
      </c>
      <c r="I182" s="88">
        <v>44927</v>
      </c>
      <c r="J182" s="31" t="s">
        <v>41</v>
      </c>
      <c r="K182" s="32">
        <f t="shared" si="2"/>
        <v>32500</v>
      </c>
      <c r="L182" s="102">
        <v>32500</v>
      </c>
      <c r="M182" s="42"/>
      <c r="N182" s="35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8"/>
      <c r="AD182" s="39"/>
      <c r="AE182" s="39"/>
      <c r="AF182" s="40"/>
      <c r="AG182" s="39"/>
      <c r="AH182" s="36"/>
      <c r="AI182" s="36"/>
      <c r="AJ182" s="36"/>
      <c r="AK182" s="36"/>
      <c r="AL182" s="36"/>
      <c r="AM182" s="36"/>
      <c r="AN182" s="36"/>
      <c r="AO182" s="36"/>
      <c r="AP182" s="38"/>
      <c r="AQ182" s="41"/>
    </row>
    <row r="183" spans="2:43" s="18" customFormat="1" ht="25.5">
      <c r="B183" s="65">
        <f>VLOOKUP(D183,Codes!$A$1:$B$65,2,FALSE)</f>
        <v>320101100001000</v>
      </c>
      <c r="C183" s="107" t="s">
        <v>213</v>
      </c>
      <c r="D183" s="34" t="s">
        <v>49</v>
      </c>
      <c r="E183" s="34" t="s">
        <v>47</v>
      </c>
      <c r="F183" s="88">
        <v>44927</v>
      </c>
      <c r="G183" s="75">
        <v>44562</v>
      </c>
      <c r="H183" s="88">
        <v>44927</v>
      </c>
      <c r="I183" s="88">
        <v>44927</v>
      </c>
      <c r="J183" s="31" t="s">
        <v>41</v>
      </c>
      <c r="K183" s="32">
        <f t="shared" si="2"/>
        <v>32500</v>
      </c>
      <c r="L183" s="102">
        <v>32500</v>
      </c>
      <c r="M183" s="42"/>
      <c r="N183" s="35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8"/>
      <c r="AD183" s="39"/>
      <c r="AE183" s="39"/>
      <c r="AF183" s="40"/>
      <c r="AG183" s="39"/>
      <c r="AH183" s="36"/>
      <c r="AI183" s="36"/>
      <c r="AJ183" s="36"/>
      <c r="AK183" s="36"/>
      <c r="AL183" s="36"/>
      <c r="AM183" s="36"/>
      <c r="AN183" s="36"/>
      <c r="AO183" s="36"/>
      <c r="AP183" s="38"/>
      <c r="AQ183" s="41"/>
    </row>
    <row r="184" spans="2:43" s="18" customFormat="1" ht="25.5">
      <c r="B184" s="65">
        <f>VLOOKUP(D184,Codes!$A$1:$B$65,2,FALSE)</f>
        <v>320101100001000</v>
      </c>
      <c r="C184" s="107" t="s">
        <v>214</v>
      </c>
      <c r="D184" s="34" t="s">
        <v>49</v>
      </c>
      <c r="E184" s="34" t="s">
        <v>47</v>
      </c>
      <c r="F184" s="88">
        <v>44958</v>
      </c>
      <c r="G184" s="88">
        <v>44958</v>
      </c>
      <c r="H184" s="88">
        <v>44958</v>
      </c>
      <c r="I184" s="88">
        <v>44958</v>
      </c>
      <c r="J184" s="31" t="s">
        <v>41</v>
      </c>
      <c r="K184" s="32">
        <f t="shared" si="2"/>
        <v>32500</v>
      </c>
      <c r="L184" s="102">
        <v>32500</v>
      </c>
      <c r="M184" s="42"/>
      <c r="N184" s="35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8"/>
      <c r="AD184" s="39"/>
      <c r="AE184" s="39"/>
      <c r="AF184" s="40"/>
      <c r="AG184" s="39"/>
      <c r="AH184" s="36"/>
      <c r="AI184" s="36"/>
      <c r="AJ184" s="36"/>
      <c r="AK184" s="36"/>
      <c r="AL184" s="36"/>
      <c r="AM184" s="36"/>
      <c r="AN184" s="36"/>
      <c r="AO184" s="36"/>
      <c r="AP184" s="38"/>
      <c r="AQ184" s="41"/>
    </row>
    <row r="185" spans="2:43" s="18" customFormat="1" ht="25.5">
      <c r="B185" s="65">
        <f>VLOOKUP(D185,Codes!$A$1:$B$65,2,FALSE)</f>
        <v>320101100001000</v>
      </c>
      <c r="C185" s="107" t="s">
        <v>215</v>
      </c>
      <c r="D185" s="34" t="s">
        <v>49</v>
      </c>
      <c r="E185" s="34" t="s">
        <v>47</v>
      </c>
      <c r="F185" s="88">
        <v>45017</v>
      </c>
      <c r="G185" s="88">
        <v>45017</v>
      </c>
      <c r="H185" s="88">
        <v>45017</v>
      </c>
      <c r="I185" s="88">
        <v>45017</v>
      </c>
      <c r="J185" s="31" t="s">
        <v>41</v>
      </c>
      <c r="K185" s="32">
        <f t="shared" si="2"/>
        <v>32500</v>
      </c>
      <c r="L185" s="102">
        <v>32500</v>
      </c>
      <c r="M185" s="42"/>
      <c r="N185" s="35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8"/>
      <c r="AD185" s="39"/>
      <c r="AE185" s="39"/>
      <c r="AF185" s="40"/>
      <c r="AG185" s="39"/>
      <c r="AH185" s="36"/>
      <c r="AI185" s="36"/>
      <c r="AJ185" s="36"/>
      <c r="AK185" s="36"/>
      <c r="AL185" s="36"/>
      <c r="AM185" s="36"/>
      <c r="AN185" s="36"/>
      <c r="AO185" s="36"/>
      <c r="AP185" s="38"/>
      <c r="AQ185" s="41"/>
    </row>
    <row r="186" spans="2:43" s="18" customFormat="1" ht="25.5">
      <c r="B186" s="65">
        <f>VLOOKUP(D186,Codes!$A$1:$B$65,2,FALSE)</f>
        <v>320101100001000</v>
      </c>
      <c r="C186" s="107" t="s">
        <v>216</v>
      </c>
      <c r="D186" s="34" t="s">
        <v>49</v>
      </c>
      <c r="E186" s="34" t="s">
        <v>47</v>
      </c>
      <c r="F186" s="88">
        <v>45078</v>
      </c>
      <c r="G186" s="88">
        <v>45078</v>
      </c>
      <c r="H186" s="88">
        <v>45078</v>
      </c>
      <c r="I186" s="88">
        <v>45078</v>
      </c>
      <c r="J186" s="31" t="s">
        <v>41</v>
      </c>
      <c r="K186" s="32">
        <f t="shared" si="2"/>
        <v>32500</v>
      </c>
      <c r="L186" s="102">
        <v>32500</v>
      </c>
      <c r="M186" s="42"/>
      <c r="N186" s="35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8"/>
      <c r="AD186" s="39"/>
      <c r="AE186" s="39"/>
      <c r="AF186" s="40"/>
      <c r="AG186" s="39"/>
      <c r="AH186" s="36"/>
      <c r="AI186" s="36"/>
      <c r="AJ186" s="36"/>
      <c r="AK186" s="36"/>
      <c r="AL186" s="36"/>
      <c r="AM186" s="36"/>
      <c r="AN186" s="36"/>
      <c r="AO186" s="36"/>
      <c r="AP186" s="38"/>
      <c r="AQ186" s="41"/>
    </row>
    <row r="187" spans="2:43" s="18" customFormat="1" ht="25.5">
      <c r="B187" s="65">
        <f>VLOOKUP(D187,Codes!$A$1:$B$65,2,FALSE)</f>
        <v>320101100001000</v>
      </c>
      <c r="C187" s="107" t="s">
        <v>217</v>
      </c>
      <c r="D187" s="34" t="s">
        <v>49</v>
      </c>
      <c r="E187" s="34" t="s">
        <v>47</v>
      </c>
      <c r="F187" s="88">
        <v>44713</v>
      </c>
      <c r="G187" s="75">
        <v>44713</v>
      </c>
      <c r="H187" s="59">
        <v>44713</v>
      </c>
      <c r="I187" s="59">
        <v>44713</v>
      </c>
      <c r="J187" s="31" t="s">
        <v>41</v>
      </c>
      <c r="K187" s="32">
        <f t="shared" si="2"/>
        <v>32500</v>
      </c>
      <c r="L187" s="102">
        <v>32500</v>
      </c>
      <c r="M187" s="42"/>
      <c r="N187" s="35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8"/>
      <c r="AD187" s="39"/>
      <c r="AE187" s="39"/>
      <c r="AF187" s="40"/>
      <c r="AG187" s="39"/>
      <c r="AH187" s="36"/>
      <c r="AI187" s="36"/>
      <c r="AJ187" s="36"/>
      <c r="AK187" s="36"/>
      <c r="AL187" s="36"/>
      <c r="AM187" s="36"/>
      <c r="AN187" s="36"/>
      <c r="AO187" s="36"/>
      <c r="AP187" s="38"/>
      <c r="AQ187" s="41"/>
    </row>
    <row r="188" spans="2:43" s="18" customFormat="1" ht="25.5">
      <c r="B188" s="65">
        <f>VLOOKUP(D188,Codes!$A$1:$B$65,2,FALSE)</f>
        <v>320101100001000</v>
      </c>
      <c r="C188" s="107" t="s">
        <v>218</v>
      </c>
      <c r="D188" s="34" t="s">
        <v>49</v>
      </c>
      <c r="E188" s="34" t="s">
        <v>47</v>
      </c>
      <c r="F188" s="88">
        <v>45139</v>
      </c>
      <c r="G188" s="88">
        <v>45139</v>
      </c>
      <c r="H188" s="88">
        <v>45139</v>
      </c>
      <c r="I188" s="88">
        <v>45139</v>
      </c>
      <c r="J188" s="31" t="s">
        <v>41</v>
      </c>
      <c r="K188" s="32">
        <f t="shared" si="2"/>
        <v>32500</v>
      </c>
      <c r="L188" s="102">
        <v>32500</v>
      </c>
      <c r="M188" s="42"/>
      <c r="N188" s="35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8"/>
      <c r="AD188" s="39"/>
      <c r="AE188" s="39"/>
      <c r="AF188" s="40"/>
      <c r="AG188" s="39"/>
      <c r="AH188" s="36"/>
      <c r="AI188" s="36"/>
      <c r="AJ188" s="36"/>
      <c r="AK188" s="36"/>
      <c r="AL188" s="36"/>
      <c r="AM188" s="36"/>
      <c r="AN188" s="36"/>
      <c r="AO188" s="36"/>
      <c r="AP188" s="38"/>
      <c r="AQ188" s="41"/>
    </row>
    <row r="189" spans="2:43" s="18" customFormat="1" ht="25.5">
      <c r="B189" s="65">
        <f>VLOOKUP(D189,Codes!$A$1:$B$65,2,FALSE)</f>
        <v>320101100001000</v>
      </c>
      <c r="C189" s="107" t="s">
        <v>219</v>
      </c>
      <c r="D189" s="34" t="s">
        <v>49</v>
      </c>
      <c r="E189" s="34" t="s">
        <v>47</v>
      </c>
      <c r="F189" s="88">
        <v>45170</v>
      </c>
      <c r="G189" s="88">
        <v>45170</v>
      </c>
      <c r="H189" s="88">
        <v>45170</v>
      </c>
      <c r="I189" s="88">
        <v>45170</v>
      </c>
      <c r="J189" s="31" t="s">
        <v>41</v>
      </c>
      <c r="K189" s="32">
        <f t="shared" si="2"/>
        <v>32500</v>
      </c>
      <c r="L189" s="102">
        <v>32500</v>
      </c>
      <c r="M189" s="42"/>
      <c r="N189" s="35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8"/>
      <c r="AD189" s="39"/>
      <c r="AE189" s="39"/>
      <c r="AF189" s="40"/>
      <c r="AG189" s="39"/>
      <c r="AH189" s="36"/>
      <c r="AI189" s="36"/>
      <c r="AJ189" s="36"/>
      <c r="AK189" s="36"/>
      <c r="AL189" s="36"/>
      <c r="AM189" s="36"/>
      <c r="AN189" s="36"/>
      <c r="AO189" s="36"/>
      <c r="AP189" s="38"/>
      <c r="AQ189" s="41"/>
    </row>
    <row r="190" spans="2:43" s="18" customFormat="1" ht="25.5">
      <c r="B190" s="65">
        <f>VLOOKUP(D190,Codes!$A$1:$B$65,2,FALSE)</f>
        <v>320101100001000</v>
      </c>
      <c r="C190" s="107" t="s">
        <v>242</v>
      </c>
      <c r="D190" s="34" t="s">
        <v>49</v>
      </c>
      <c r="E190" s="34" t="s">
        <v>47</v>
      </c>
      <c r="F190" s="88">
        <v>45170</v>
      </c>
      <c r="G190" s="88">
        <v>45170</v>
      </c>
      <c r="H190" s="88">
        <v>45170</v>
      </c>
      <c r="I190" s="88">
        <v>45170</v>
      </c>
      <c r="J190" s="31" t="s">
        <v>41</v>
      </c>
      <c r="K190" s="32">
        <f t="shared" si="2"/>
        <v>32500</v>
      </c>
      <c r="L190" s="102">
        <v>32500</v>
      </c>
      <c r="M190" s="42"/>
      <c r="N190" s="35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8"/>
      <c r="AD190" s="39"/>
      <c r="AE190" s="39"/>
      <c r="AF190" s="40"/>
      <c r="AG190" s="39"/>
      <c r="AH190" s="36"/>
      <c r="AI190" s="36"/>
      <c r="AJ190" s="36"/>
      <c r="AK190" s="36"/>
      <c r="AL190" s="36"/>
      <c r="AM190" s="36"/>
      <c r="AN190" s="36"/>
      <c r="AO190" s="36"/>
      <c r="AP190" s="38"/>
      <c r="AQ190" s="41"/>
    </row>
    <row r="191" spans="2:43" s="18" customFormat="1" ht="25.5">
      <c r="B191" s="65">
        <f>VLOOKUP(D191,Codes!$A$1:$B$65,2,FALSE)</f>
        <v>320101100001000</v>
      </c>
      <c r="C191" s="107" t="s">
        <v>220</v>
      </c>
      <c r="D191" s="34" t="s">
        <v>49</v>
      </c>
      <c r="E191" s="34" t="s">
        <v>47</v>
      </c>
      <c r="F191" s="88">
        <v>44986</v>
      </c>
      <c r="G191" s="88">
        <v>44986</v>
      </c>
      <c r="H191" s="88">
        <v>44986</v>
      </c>
      <c r="I191" s="88">
        <v>44986</v>
      </c>
      <c r="J191" s="31" t="s">
        <v>41</v>
      </c>
      <c r="K191" s="32">
        <f t="shared" si="2"/>
        <v>32500</v>
      </c>
      <c r="L191" s="102">
        <v>32500</v>
      </c>
      <c r="M191" s="42"/>
      <c r="N191" s="35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8"/>
      <c r="AD191" s="39"/>
      <c r="AE191" s="39"/>
      <c r="AF191" s="40"/>
      <c r="AG191" s="39"/>
      <c r="AH191" s="36"/>
      <c r="AI191" s="36"/>
      <c r="AJ191" s="36"/>
      <c r="AK191" s="36"/>
      <c r="AL191" s="36"/>
      <c r="AM191" s="36"/>
      <c r="AN191" s="36"/>
      <c r="AO191" s="36"/>
      <c r="AP191" s="38"/>
      <c r="AQ191" s="41"/>
    </row>
    <row r="192" spans="2:43" s="18" customFormat="1" ht="25.5">
      <c r="B192" s="65">
        <f>VLOOKUP(D192,Codes!$A$1:$B$65,2,FALSE)</f>
        <v>320101100001000</v>
      </c>
      <c r="C192" s="107" t="s">
        <v>221</v>
      </c>
      <c r="D192" s="34" t="s">
        <v>49</v>
      </c>
      <c r="E192" s="34" t="s">
        <v>47</v>
      </c>
      <c r="F192" s="88">
        <v>45017</v>
      </c>
      <c r="G192" s="88">
        <v>45017</v>
      </c>
      <c r="H192" s="88">
        <v>45017</v>
      </c>
      <c r="I192" s="88">
        <v>45017</v>
      </c>
      <c r="J192" s="31" t="s">
        <v>41</v>
      </c>
      <c r="K192" s="32">
        <f t="shared" si="2"/>
        <v>31000</v>
      </c>
      <c r="L192" s="102">
        <v>31000</v>
      </c>
      <c r="M192" s="42"/>
      <c r="N192" s="35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8"/>
      <c r="AD192" s="39"/>
      <c r="AE192" s="39"/>
      <c r="AF192" s="40"/>
      <c r="AG192" s="39"/>
      <c r="AH192" s="36"/>
      <c r="AI192" s="36"/>
      <c r="AJ192" s="36"/>
      <c r="AK192" s="36"/>
      <c r="AL192" s="36"/>
      <c r="AM192" s="36"/>
      <c r="AN192" s="36"/>
      <c r="AO192" s="36"/>
      <c r="AP192" s="38"/>
      <c r="AQ192" s="41"/>
    </row>
    <row r="193" spans="2:43" s="18" customFormat="1" ht="25.5">
      <c r="B193" s="65">
        <f>VLOOKUP(D193,Codes!$A$1:$B$65,2,FALSE)</f>
        <v>320101100001000</v>
      </c>
      <c r="C193" s="107" t="s">
        <v>222</v>
      </c>
      <c r="D193" s="34" t="s">
        <v>49</v>
      </c>
      <c r="E193" s="34" t="s">
        <v>47</v>
      </c>
      <c r="F193" s="88">
        <v>44986</v>
      </c>
      <c r="G193" s="88">
        <v>44986</v>
      </c>
      <c r="H193" s="88">
        <v>44986</v>
      </c>
      <c r="I193" s="88">
        <v>44986</v>
      </c>
      <c r="J193" s="31" t="s">
        <v>41</v>
      </c>
      <c r="K193" s="32">
        <f t="shared" si="2"/>
        <v>61000</v>
      </c>
      <c r="L193" s="102">
        <v>61000</v>
      </c>
      <c r="M193" s="42"/>
      <c r="N193" s="35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8"/>
      <c r="AD193" s="39"/>
      <c r="AE193" s="39"/>
      <c r="AF193" s="40"/>
      <c r="AG193" s="39"/>
      <c r="AH193" s="36"/>
      <c r="AI193" s="36"/>
      <c r="AJ193" s="36"/>
      <c r="AK193" s="36"/>
      <c r="AL193" s="36"/>
      <c r="AM193" s="36"/>
      <c r="AN193" s="36"/>
      <c r="AO193" s="36"/>
      <c r="AP193" s="38"/>
      <c r="AQ193" s="41"/>
    </row>
    <row r="194" spans="2:43" s="18" customFormat="1" ht="25.5">
      <c r="B194" s="65">
        <f>VLOOKUP(D194,Codes!$A$1:$B$65,2,FALSE)</f>
        <v>320101100001000</v>
      </c>
      <c r="C194" s="107" t="s">
        <v>223</v>
      </c>
      <c r="D194" s="34" t="s">
        <v>49</v>
      </c>
      <c r="E194" s="34" t="s">
        <v>47</v>
      </c>
      <c r="F194" s="88">
        <v>44986</v>
      </c>
      <c r="G194" s="88">
        <v>44986</v>
      </c>
      <c r="H194" s="88">
        <v>44986</v>
      </c>
      <c r="I194" s="88">
        <v>44986</v>
      </c>
      <c r="J194" s="31" t="s">
        <v>41</v>
      </c>
      <c r="K194" s="32">
        <f t="shared" si="2"/>
        <v>32500</v>
      </c>
      <c r="L194" s="102">
        <v>32500</v>
      </c>
      <c r="M194" s="42"/>
      <c r="N194" s="35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8"/>
      <c r="AD194" s="39"/>
      <c r="AE194" s="39"/>
      <c r="AF194" s="40"/>
      <c r="AG194" s="39"/>
      <c r="AH194" s="36"/>
      <c r="AI194" s="36"/>
      <c r="AJ194" s="36"/>
      <c r="AK194" s="36"/>
      <c r="AL194" s="36"/>
      <c r="AM194" s="36"/>
      <c r="AN194" s="36"/>
      <c r="AO194" s="36"/>
      <c r="AP194" s="38"/>
      <c r="AQ194" s="41"/>
    </row>
    <row r="195" spans="2:43" s="18" customFormat="1" ht="25.5">
      <c r="B195" s="65">
        <f>VLOOKUP(D195,Codes!$A$1:$B$65,2,FALSE)</f>
        <v>320101100001000</v>
      </c>
      <c r="C195" s="107" t="s">
        <v>224</v>
      </c>
      <c r="D195" s="34" t="s">
        <v>49</v>
      </c>
      <c r="E195" s="34" t="s">
        <v>47</v>
      </c>
      <c r="F195" s="88">
        <v>45078</v>
      </c>
      <c r="G195" s="88">
        <v>45078</v>
      </c>
      <c r="H195" s="88">
        <v>45078</v>
      </c>
      <c r="I195" s="88">
        <v>45078</v>
      </c>
      <c r="J195" s="31" t="s">
        <v>41</v>
      </c>
      <c r="K195" s="32">
        <f t="shared" si="2"/>
        <v>73000</v>
      </c>
      <c r="L195" s="102">
        <v>73000</v>
      </c>
      <c r="M195" s="42"/>
      <c r="N195" s="35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8"/>
      <c r="AD195" s="39"/>
      <c r="AE195" s="39"/>
      <c r="AF195" s="40"/>
      <c r="AG195" s="39"/>
      <c r="AH195" s="36"/>
      <c r="AI195" s="36"/>
      <c r="AJ195" s="36"/>
      <c r="AK195" s="36"/>
      <c r="AL195" s="36"/>
      <c r="AM195" s="36"/>
      <c r="AN195" s="36"/>
      <c r="AO195" s="36"/>
      <c r="AP195" s="38"/>
      <c r="AQ195" s="41"/>
    </row>
    <row r="196" spans="2:43" s="18" customFormat="1" ht="25.5">
      <c r="B196" s="65">
        <f>VLOOKUP(D196,Codes!$A$1:$B$65,2,FALSE)</f>
        <v>320101100001000</v>
      </c>
      <c r="C196" s="107" t="s">
        <v>225</v>
      </c>
      <c r="D196" s="34" t="s">
        <v>49</v>
      </c>
      <c r="E196" s="34" t="s">
        <v>47</v>
      </c>
      <c r="F196" s="88">
        <v>45108</v>
      </c>
      <c r="G196" s="88">
        <v>45108</v>
      </c>
      <c r="H196" s="88">
        <v>45108</v>
      </c>
      <c r="I196" s="88">
        <v>45108</v>
      </c>
      <c r="J196" s="31" t="s">
        <v>41</v>
      </c>
      <c r="K196" s="32">
        <f t="shared" si="2"/>
        <v>36500</v>
      </c>
      <c r="L196" s="102">
        <v>36500</v>
      </c>
      <c r="M196" s="42"/>
      <c r="N196" s="35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8"/>
      <c r="AD196" s="39"/>
      <c r="AE196" s="39"/>
      <c r="AF196" s="40"/>
      <c r="AG196" s="39"/>
      <c r="AH196" s="36"/>
      <c r="AI196" s="36"/>
      <c r="AJ196" s="36"/>
      <c r="AK196" s="36"/>
      <c r="AL196" s="36"/>
      <c r="AM196" s="36"/>
      <c r="AN196" s="36"/>
      <c r="AO196" s="36"/>
      <c r="AP196" s="38"/>
      <c r="AQ196" s="41"/>
    </row>
    <row r="197" spans="2:43" s="18" customFormat="1" ht="25.5">
      <c r="B197" s="65">
        <f>VLOOKUP(D197,Codes!$A$1:$B$65,2,FALSE)</f>
        <v>320101100001000</v>
      </c>
      <c r="C197" s="107" t="s">
        <v>226</v>
      </c>
      <c r="D197" s="34" t="s">
        <v>49</v>
      </c>
      <c r="E197" s="34" t="s">
        <v>47</v>
      </c>
      <c r="F197" s="88">
        <v>45200</v>
      </c>
      <c r="G197" s="88">
        <v>45200</v>
      </c>
      <c r="H197" s="88">
        <v>45200</v>
      </c>
      <c r="I197" s="88">
        <v>45200</v>
      </c>
      <c r="J197" s="31" t="s">
        <v>41</v>
      </c>
      <c r="K197" s="32">
        <f t="shared" si="2"/>
        <v>36500</v>
      </c>
      <c r="L197" s="102">
        <v>36500</v>
      </c>
      <c r="M197" s="42"/>
      <c r="N197" s="35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8"/>
      <c r="AD197" s="39"/>
      <c r="AE197" s="39"/>
      <c r="AF197" s="40"/>
      <c r="AG197" s="39"/>
      <c r="AH197" s="36"/>
      <c r="AI197" s="36"/>
      <c r="AJ197" s="36"/>
      <c r="AK197" s="36"/>
      <c r="AL197" s="36"/>
      <c r="AM197" s="36"/>
      <c r="AN197" s="36"/>
      <c r="AO197" s="36"/>
      <c r="AP197" s="38"/>
      <c r="AQ197" s="41"/>
    </row>
    <row r="198" spans="2:43" s="18" customFormat="1" ht="63.75">
      <c r="B198" s="65">
        <f>VLOOKUP(D198,Codes!$A$1:$B$65,2,FALSE)</f>
        <v>320101100001000</v>
      </c>
      <c r="C198" s="103" t="s">
        <v>227</v>
      </c>
      <c r="D198" s="34" t="s">
        <v>49</v>
      </c>
      <c r="E198" s="34" t="s">
        <v>47</v>
      </c>
      <c r="F198" s="88" t="s">
        <v>43</v>
      </c>
      <c r="G198" s="75" t="s">
        <v>43</v>
      </c>
      <c r="H198" s="59" t="s">
        <v>43</v>
      </c>
      <c r="I198" s="59" t="s">
        <v>43</v>
      </c>
      <c r="J198" s="31" t="s">
        <v>41</v>
      </c>
      <c r="K198" s="32">
        <f t="shared" si="2"/>
        <v>6000</v>
      </c>
      <c r="L198" s="102">
        <v>6000</v>
      </c>
      <c r="M198" s="42"/>
      <c r="N198" s="35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8"/>
      <c r="AD198" s="39"/>
      <c r="AE198" s="39"/>
      <c r="AF198" s="40"/>
      <c r="AG198" s="39"/>
      <c r="AH198" s="36"/>
      <c r="AI198" s="36"/>
      <c r="AJ198" s="36"/>
      <c r="AK198" s="36"/>
      <c r="AL198" s="36"/>
      <c r="AM198" s="36"/>
      <c r="AN198" s="36"/>
      <c r="AO198" s="36"/>
      <c r="AP198" s="38"/>
      <c r="AQ198" s="41"/>
    </row>
    <row r="199" spans="2:43" s="18" customFormat="1" ht="25.5">
      <c r="B199" s="65">
        <f>VLOOKUP(D199,Codes!$A$1:$B$65,2,FALSE)</f>
        <v>320101100001000</v>
      </c>
      <c r="C199" s="113" t="s">
        <v>316</v>
      </c>
      <c r="D199" s="34" t="s">
        <v>49</v>
      </c>
      <c r="E199" s="34" t="s">
        <v>47</v>
      </c>
      <c r="F199" s="88">
        <v>44927</v>
      </c>
      <c r="G199" s="88">
        <v>44927</v>
      </c>
      <c r="H199" s="88">
        <v>44927</v>
      </c>
      <c r="I199" s="88">
        <v>44927</v>
      </c>
      <c r="J199" s="31" t="s">
        <v>41</v>
      </c>
      <c r="K199" s="32">
        <f t="shared" ref="K199:K262" si="3">L199</f>
        <v>500000</v>
      </c>
      <c r="L199" s="33">
        <v>500000</v>
      </c>
      <c r="M199" s="114"/>
      <c r="N199" s="114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8"/>
      <c r="AD199" s="39"/>
      <c r="AE199" s="39"/>
      <c r="AF199" s="40"/>
      <c r="AG199" s="39"/>
      <c r="AH199" s="36"/>
      <c r="AI199" s="36"/>
      <c r="AJ199" s="36"/>
      <c r="AK199" s="36"/>
      <c r="AL199" s="36"/>
      <c r="AM199" s="36"/>
      <c r="AN199" s="36"/>
      <c r="AO199" s="36"/>
      <c r="AP199" s="38"/>
      <c r="AQ199" s="41"/>
    </row>
    <row r="200" spans="2:43" s="18" customFormat="1" ht="25.5">
      <c r="B200" s="65">
        <f>VLOOKUP(D200,Codes!$A$1:$B$65,2,FALSE)</f>
        <v>320103100001000</v>
      </c>
      <c r="C200" s="106" t="s">
        <v>229</v>
      </c>
      <c r="D200" s="34" t="s">
        <v>228</v>
      </c>
      <c r="E200" s="34" t="s">
        <v>47</v>
      </c>
      <c r="F200" s="88" t="s">
        <v>40</v>
      </c>
      <c r="G200" s="75" t="s">
        <v>40</v>
      </c>
      <c r="H200" s="59" t="s">
        <v>40</v>
      </c>
      <c r="I200" s="59" t="s">
        <v>40</v>
      </c>
      <c r="J200" s="31" t="s">
        <v>41</v>
      </c>
      <c r="K200" s="32">
        <f t="shared" si="3"/>
        <v>81000</v>
      </c>
      <c r="L200" s="102">
        <v>81000</v>
      </c>
      <c r="M200" s="42"/>
      <c r="N200" s="35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8"/>
      <c r="AD200" s="39"/>
      <c r="AE200" s="39"/>
      <c r="AF200" s="40"/>
      <c r="AG200" s="39"/>
      <c r="AH200" s="36"/>
      <c r="AI200" s="36"/>
      <c r="AJ200" s="36"/>
      <c r="AK200" s="36"/>
      <c r="AL200" s="36"/>
      <c r="AM200" s="36"/>
      <c r="AN200" s="36"/>
      <c r="AO200" s="36"/>
      <c r="AP200" s="38"/>
      <c r="AQ200" s="41"/>
    </row>
    <row r="201" spans="2:43" s="18" customFormat="1" ht="25.5">
      <c r="B201" s="65">
        <f>VLOOKUP(D201,Codes!$A$1:$B$65,2,FALSE)</f>
        <v>320103100001000</v>
      </c>
      <c r="C201" s="106" t="s">
        <v>230</v>
      </c>
      <c r="D201" s="34" t="s">
        <v>228</v>
      </c>
      <c r="E201" s="34" t="s">
        <v>47</v>
      </c>
      <c r="F201" s="88">
        <v>45170</v>
      </c>
      <c r="G201" s="88">
        <v>45170</v>
      </c>
      <c r="H201" s="88">
        <v>45170</v>
      </c>
      <c r="I201" s="88">
        <v>45170</v>
      </c>
      <c r="J201" s="31" t="s">
        <v>41</v>
      </c>
      <c r="K201" s="32">
        <f t="shared" si="3"/>
        <v>59000</v>
      </c>
      <c r="L201" s="102">
        <v>59000</v>
      </c>
      <c r="M201" s="42"/>
      <c r="N201" s="35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8"/>
      <c r="AD201" s="39"/>
      <c r="AE201" s="39"/>
      <c r="AF201" s="40"/>
      <c r="AG201" s="39"/>
      <c r="AH201" s="36"/>
      <c r="AI201" s="36"/>
      <c r="AJ201" s="36"/>
      <c r="AK201" s="36"/>
      <c r="AL201" s="36"/>
      <c r="AM201" s="36"/>
      <c r="AN201" s="36"/>
      <c r="AO201" s="36"/>
      <c r="AP201" s="38"/>
      <c r="AQ201" s="41"/>
    </row>
    <row r="202" spans="2:43" s="18" customFormat="1" ht="25.5">
      <c r="B202" s="65">
        <f>VLOOKUP(D202,Codes!$A$1:$B$65,2,FALSE)</f>
        <v>320103100001000</v>
      </c>
      <c r="C202" s="107" t="s">
        <v>231</v>
      </c>
      <c r="D202" s="34" t="s">
        <v>228</v>
      </c>
      <c r="E202" s="34" t="s">
        <v>47</v>
      </c>
      <c r="F202" s="88">
        <v>45108</v>
      </c>
      <c r="G202" s="88">
        <v>45108</v>
      </c>
      <c r="H202" s="88">
        <v>45108</v>
      </c>
      <c r="I202" s="88">
        <v>45108</v>
      </c>
      <c r="J202" s="31" t="s">
        <v>41</v>
      </c>
      <c r="K202" s="32">
        <f t="shared" si="3"/>
        <v>154295</v>
      </c>
      <c r="L202" s="102">
        <v>154295</v>
      </c>
      <c r="M202" s="42"/>
      <c r="N202" s="35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8"/>
      <c r="AD202" s="39"/>
      <c r="AE202" s="39"/>
      <c r="AF202" s="40"/>
      <c r="AG202" s="39"/>
      <c r="AH202" s="36"/>
      <c r="AI202" s="36"/>
      <c r="AJ202" s="36"/>
      <c r="AK202" s="36"/>
      <c r="AL202" s="36"/>
      <c r="AM202" s="36"/>
      <c r="AN202" s="36"/>
      <c r="AO202" s="36"/>
      <c r="AP202" s="38"/>
      <c r="AQ202" s="41"/>
    </row>
    <row r="203" spans="2:43" s="18" customFormat="1" ht="25.5">
      <c r="B203" s="65">
        <f>VLOOKUP(D203,Codes!$A$1:$B$65,2,FALSE)</f>
        <v>320103100001000</v>
      </c>
      <c r="C203" s="106" t="s">
        <v>233</v>
      </c>
      <c r="D203" s="34" t="s">
        <v>228</v>
      </c>
      <c r="E203" s="34" t="s">
        <v>47</v>
      </c>
      <c r="F203" s="88">
        <v>45017</v>
      </c>
      <c r="G203" s="88">
        <v>45017</v>
      </c>
      <c r="H203" s="88">
        <v>45017</v>
      </c>
      <c r="I203" s="88">
        <v>45017</v>
      </c>
      <c r="J203" s="31" t="s">
        <v>41</v>
      </c>
      <c r="K203" s="32">
        <f t="shared" si="3"/>
        <v>50000</v>
      </c>
      <c r="L203" s="102">
        <v>50000</v>
      </c>
      <c r="M203" s="42"/>
      <c r="N203" s="35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8"/>
      <c r="AD203" s="39"/>
      <c r="AE203" s="39"/>
      <c r="AF203" s="40"/>
      <c r="AG203" s="39"/>
      <c r="AH203" s="36"/>
      <c r="AI203" s="36"/>
      <c r="AJ203" s="36"/>
      <c r="AK203" s="36"/>
      <c r="AL203" s="36"/>
      <c r="AM203" s="36"/>
      <c r="AN203" s="36"/>
      <c r="AO203" s="36"/>
      <c r="AP203" s="38"/>
      <c r="AQ203" s="41"/>
    </row>
    <row r="204" spans="2:43" s="18" customFormat="1" ht="25.5">
      <c r="B204" s="65">
        <f>VLOOKUP(D204,Codes!$A$1:$B$65,2,FALSE)</f>
        <v>320102100001000</v>
      </c>
      <c r="C204" s="106" t="s">
        <v>234</v>
      </c>
      <c r="D204" s="34" t="s">
        <v>52</v>
      </c>
      <c r="E204" s="34" t="s">
        <v>47</v>
      </c>
      <c r="F204" s="88">
        <v>44986</v>
      </c>
      <c r="G204" s="88">
        <v>44986</v>
      </c>
      <c r="H204" s="88">
        <v>44986</v>
      </c>
      <c r="I204" s="88">
        <v>44986</v>
      </c>
      <c r="J204" s="31" t="s">
        <v>41</v>
      </c>
      <c r="K204" s="32">
        <f t="shared" si="3"/>
        <v>182100</v>
      </c>
      <c r="L204" s="102">
        <v>182100</v>
      </c>
      <c r="M204" s="42"/>
      <c r="N204" s="35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8"/>
      <c r="AD204" s="39"/>
      <c r="AE204" s="39"/>
      <c r="AF204" s="40"/>
      <c r="AG204" s="39"/>
      <c r="AH204" s="36"/>
      <c r="AI204" s="36"/>
      <c r="AJ204" s="36"/>
      <c r="AK204" s="36"/>
      <c r="AL204" s="36"/>
      <c r="AM204" s="36"/>
      <c r="AN204" s="36"/>
      <c r="AO204" s="36"/>
      <c r="AP204" s="38"/>
      <c r="AQ204" s="41"/>
    </row>
    <row r="205" spans="2:43" s="18" customFormat="1" ht="25.5">
      <c r="B205" s="65">
        <f>VLOOKUP(D205,Codes!$A$1:$B$65,2,FALSE)</f>
        <v>320104100002000</v>
      </c>
      <c r="C205" s="115" t="s">
        <v>236</v>
      </c>
      <c r="D205" s="34" t="s">
        <v>238</v>
      </c>
      <c r="E205" s="34" t="s">
        <v>47</v>
      </c>
      <c r="F205" s="88">
        <v>44958</v>
      </c>
      <c r="G205" s="88">
        <v>44958</v>
      </c>
      <c r="H205" s="88">
        <v>44958</v>
      </c>
      <c r="I205" s="88">
        <v>44958</v>
      </c>
      <c r="J205" s="31" t="s">
        <v>41</v>
      </c>
      <c r="K205" s="32">
        <f t="shared" si="3"/>
        <v>16000</v>
      </c>
      <c r="L205" s="89">
        <v>16000</v>
      </c>
      <c r="M205" s="42"/>
      <c r="N205" s="35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8"/>
      <c r="AD205" s="39"/>
      <c r="AE205" s="39"/>
      <c r="AF205" s="40"/>
      <c r="AG205" s="39"/>
      <c r="AH205" s="36"/>
      <c r="AI205" s="36"/>
      <c r="AJ205" s="36"/>
      <c r="AK205" s="36"/>
      <c r="AL205" s="36"/>
      <c r="AM205" s="36"/>
      <c r="AN205" s="36"/>
      <c r="AO205" s="36"/>
      <c r="AP205" s="38"/>
      <c r="AQ205" s="41"/>
    </row>
    <row r="206" spans="2:43" s="18" customFormat="1" ht="25.5">
      <c r="B206" s="65">
        <f>VLOOKUP(D206,Codes!$A$1:$B$65,2,FALSE)</f>
        <v>320104100002000</v>
      </c>
      <c r="C206" s="103" t="s">
        <v>237</v>
      </c>
      <c r="D206" s="34" t="s">
        <v>238</v>
      </c>
      <c r="E206" s="34" t="s">
        <v>47</v>
      </c>
      <c r="F206" s="88">
        <v>45047</v>
      </c>
      <c r="G206" s="88">
        <v>45047</v>
      </c>
      <c r="H206" s="88">
        <v>45047</v>
      </c>
      <c r="I206" s="88">
        <v>45047</v>
      </c>
      <c r="J206" s="31" t="s">
        <v>41</v>
      </c>
      <c r="K206" s="32">
        <f t="shared" si="3"/>
        <v>200290</v>
      </c>
      <c r="L206" s="102">
        <v>200290</v>
      </c>
      <c r="M206" s="42"/>
      <c r="N206" s="35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8"/>
      <c r="AD206" s="39"/>
      <c r="AE206" s="39"/>
      <c r="AF206" s="40"/>
      <c r="AG206" s="39"/>
      <c r="AH206" s="36"/>
      <c r="AI206" s="36"/>
      <c r="AJ206" s="36"/>
      <c r="AK206" s="36"/>
      <c r="AL206" s="36"/>
      <c r="AM206" s="36"/>
      <c r="AN206" s="36"/>
      <c r="AO206" s="36"/>
      <c r="AP206" s="38"/>
      <c r="AQ206" s="41"/>
    </row>
    <row r="207" spans="2:43" s="18" customFormat="1" ht="25.5">
      <c r="B207" s="65">
        <f>VLOOKUP(D207,Codes!$A$1:$B$65,2,FALSE)</f>
        <v>320104100002000</v>
      </c>
      <c r="C207" s="103" t="s">
        <v>444</v>
      </c>
      <c r="D207" s="34" t="s">
        <v>238</v>
      </c>
      <c r="E207" s="34" t="s">
        <v>47</v>
      </c>
      <c r="F207" s="88">
        <v>45200</v>
      </c>
      <c r="G207" s="88">
        <v>45200</v>
      </c>
      <c r="H207" s="88">
        <v>45200</v>
      </c>
      <c r="I207" s="88">
        <v>45200</v>
      </c>
      <c r="J207" s="31" t="s">
        <v>41</v>
      </c>
      <c r="K207" s="32">
        <f t="shared" si="3"/>
        <v>50000</v>
      </c>
      <c r="L207" s="102">
        <v>50000</v>
      </c>
      <c r="M207" s="42"/>
      <c r="N207" s="35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8"/>
      <c r="AD207" s="39"/>
      <c r="AE207" s="39"/>
      <c r="AF207" s="40"/>
      <c r="AG207" s="39"/>
      <c r="AH207" s="36"/>
      <c r="AI207" s="36"/>
      <c r="AJ207" s="36"/>
      <c r="AK207" s="36"/>
      <c r="AL207" s="36"/>
      <c r="AM207" s="36"/>
      <c r="AN207" s="36"/>
      <c r="AO207" s="36"/>
      <c r="AP207" s="38"/>
      <c r="AQ207" s="41"/>
    </row>
    <row r="208" spans="2:43" s="18" customFormat="1" ht="30">
      <c r="B208" s="65">
        <f>VLOOKUP(D208,Codes!$A$1:$B$65,2,FALSE)</f>
        <v>320104100002000</v>
      </c>
      <c r="C208" s="116" t="s">
        <v>445</v>
      </c>
      <c r="D208" s="34" t="s">
        <v>238</v>
      </c>
      <c r="E208" s="34" t="s">
        <v>47</v>
      </c>
      <c r="F208" s="88">
        <v>45139</v>
      </c>
      <c r="G208" s="88">
        <v>45139</v>
      </c>
      <c r="H208" s="88">
        <v>45139</v>
      </c>
      <c r="I208" s="88">
        <v>45139</v>
      </c>
      <c r="J208" s="31" t="s">
        <v>41</v>
      </c>
      <c r="K208" s="32">
        <f t="shared" si="3"/>
        <v>200000</v>
      </c>
      <c r="L208" s="102">
        <v>200000</v>
      </c>
      <c r="M208" s="42"/>
      <c r="N208" s="35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8"/>
      <c r="AD208" s="39"/>
      <c r="AE208" s="39"/>
      <c r="AF208" s="40"/>
      <c r="AG208" s="39"/>
      <c r="AH208" s="36"/>
      <c r="AI208" s="36"/>
      <c r="AJ208" s="36"/>
      <c r="AK208" s="36"/>
      <c r="AL208" s="36"/>
      <c r="AM208" s="36"/>
      <c r="AN208" s="36"/>
      <c r="AO208" s="36"/>
      <c r="AP208" s="38"/>
      <c r="AQ208" s="41"/>
    </row>
    <row r="209" spans="2:43" s="18" customFormat="1" ht="25.5">
      <c r="B209" s="65">
        <f>VLOOKUP(D209,Codes!$A$1:$B$65,2,FALSE)</f>
        <v>320104100002000</v>
      </c>
      <c r="C209" s="117" t="s">
        <v>450</v>
      </c>
      <c r="D209" s="34" t="s">
        <v>68</v>
      </c>
      <c r="E209" s="34" t="s">
        <v>47</v>
      </c>
      <c r="F209" s="88">
        <v>44958</v>
      </c>
      <c r="G209" s="88">
        <v>44958</v>
      </c>
      <c r="H209" s="88">
        <v>44958</v>
      </c>
      <c r="I209" s="88">
        <v>44958</v>
      </c>
      <c r="J209" s="31" t="s">
        <v>41</v>
      </c>
      <c r="K209" s="32">
        <f t="shared" si="3"/>
        <v>50000</v>
      </c>
      <c r="L209" s="102">
        <v>50000</v>
      </c>
      <c r="M209" s="42"/>
      <c r="N209" s="35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8"/>
      <c r="AD209" s="39"/>
      <c r="AE209" s="39"/>
      <c r="AF209" s="40"/>
      <c r="AG209" s="39"/>
      <c r="AH209" s="36"/>
      <c r="AI209" s="36"/>
      <c r="AJ209" s="36"/>
      <c r="AK209" s="36"/>
      <c r="AL209" s="36"/>
      <c r="AM209" s="36"/>
      <c r="AN209" s="36"/>
      <c r="AO209" s="36"/>
      <c r="AP209" s="38"/>
      <c r="AQ209" s="41"/>
    </row>
    <row r="210" spans="2:43" s="125" customFormat="1" ht="25.5">
      <c r="B210" s="118">
        <f>VLOOKUP(D210,Codes!$A$1:$B$65,2,FALSE)</f>
        <v>320104100002000</v>
      </c>
      <c r="C210" s="117" t="s">
        <v>451</v>
      </c>
      <c r="D210" s="119" t="s">
        <v>68</v>
      </c>
      <c r="E210" s="119" t="s">
        <v>47</v>
      </c>
      <c r="F210" s="120">
        <v>44986</v>
      </c>
      <c r="G210" s="120">
        <v>44986</v>
      </c>
      <c r="H210" s="120">
        <v>44986</v>
      </c>
      <c r="I210" s="120">
        <v>44986</v>
      </c>
      <c r="J210" s="121" t="s">
        <v>41</v>
      </c>
      <c r="K210" s="32">
        <f t="shared" si="3"/>
        <v>232800</v>
      </c>
      <c r="L210" s="122">
        <v>232800</v>
      </c>
      <c r="M210" s="123"/>
      <c r="N210" s="124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  <c r="Z210" s="126"/>
      <c r="AA210" s="126"/>
      <c r="AB210" s="126"/>
      <c r="AC210" s="127"/>
      <c r="AD210" s="128"/>
      <c r="AE210" s="128"/>
      <c r="AF210" s="129"/>
      <c r="AG210" s="128"/>
      <c r="AH210" s="126"/>
      <c r="AI210" s="126"/>
      <c r="AJ210" s="126"/>
      <c r="AK210" s="126"/>
      <c r="AL210" s="126"/>
      <c r="AM210" s="126"/>
      <c r="AN210" s="126"/>
      <c r="AO210" s="126"/>
      <c r="AP210" s="127"/>
      <c r="AQ210" s="130"/>
    </row>
    <row r="211" spans="2:43" s="18" customFormat="1" ht="28.5">
      <c r="B211" s="65">
        <f>VLOOKUP(D211,Codes!$A$1:$B$65,2,FALSE)</f>
        <v>320104100002000</v>
      </c>
      <c r="C211" s="131" t="s">
        <v>452</v>
      </c>
      <c r="D211" s="34" t="s">
        <v>68</v>
      </c>
      <c r="E211" s="34" t="s">
        <v>47</v>
      </c>
      <c r="F211" s="88">
        <v>45017</v>
      </c>
      <c r="G211" s="88">
        <v>45017</v>
      </c>
      <c r="H211" s="88">
        <v>45017</v>
      </c>
      <c r="I211" s="88">
        <v>45017</v>
      </c>
      <c r="J211" s="31" t="s">
        <v>41</v>
      </c>
      <c r="K211" s="32">
        <f t="shared" si="3"/>
        <v>159000</v>
      </c>
      <c r="L211" s="102">
        <v>159000</v>
      </c>
      <c r="M211" s="42"/>
      <c r="N211" s="35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8"/>
      <c r="AD211" s="39"/>
      <c r="AE211" s="39"/>
      <c r="AF211" s="40"/>
      <c r="AG211" s="39"/>
      <c r="AH211" s="36"/>
      <c r="AI211" s="36"/>
      <c r="AJ211" s="36"/>
      <c r="AK211" s="36"/>
      <c r="AL211" s="36"/>
      <c r="AM211" s="36"/>
      <c r="AN211" s="36"/>
      <c r="AO211" s="36"/>
      <c r="AP211" s="38"/>
      <c r="AQ211" s="41"/>
    </row>
    <row r="212" spans="2:43" s="18" customFormat="1" ht="25.5">
      <c r="B212" s="65">
        <f>VLOOKUP(D212,Codes!$A$1:$B$65,2,FALSE)</f>
        <v>320105101103000</v>
      </c>
      <c r="C212" s="108" t="s">
        <v>453</v>
      </c>
      <c r="D212" s="34" t="s">
        <v>53</v>
      </c>
      <c r="E212" s="34" t="s">
        <v>47</v>
      </c>
      <c r="F212" s="88">
        <v>44986</v>
      </c>
      <c r="G212" s="88">
        <v>44986</v>
      </c>
      <c r="H212" s="88">
        <v>44986</v>
      </c>
      <c r="I212" s="88">
        <v>44986</v>
      </c>
      <c r="J212" s="31" t="s">
        <v>41</v>
      </c>
      <c r="K212" s="32">
        <f t="shared" si="3"/>
        <v>50000</v>
      </c>
      <c r="L212" s="102">
        <v>50000</v>
      </c>
      <c r="M212" s="42"/>
      <c r="N212" s="35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8"/>
      <c r="AD212" s="39"/>
      <c r="AE212" s="39"/>
      <c r="AF212" s="40"/>
      <c r="AG212" s="39"/>
      <c r="AH212" s="36"/>
      <c r="AI212" s="36"/>
      <c r="AJ212" s="36"/>
      <c r="AK212" s="36"/>
      <c r="AL212" s="36"/>
      <c r="AM212" s="36"/>
      <c r="AN212" s="36"/>
      <c r="AO212" s="36"/>
      <c r="AP212" s="38"/>
      <c r="AQ212" s="41"/>
    </row>
    <row r="213" spans="2:43" s="18" customFormat="1" ht="25.5">
      <c r="B213" s="65">
        <f>VLOOKUP(D213,Codes!$A$1:$B$65,2,FALSE)</f>
        <v>320105101103000</v>
      </c>
      <c r="C213" s="108" t="s">
        <v>454</v>
      </c>
      <c r="D213" s="34" t="s">
        <v>53</v>
      </c>
      <c r="E213" s="34" t="s">
        <v>47</v>
      </c>
      <c r="F213" s="88">
        <v>44986</v>
      </c>
      <c r="G213" s="88">
        <v>44986</v>
      </c>
      <c r="H213" s="88">
        <v>44986</v>
      </c>
      <c r="I213" s="88">
        <v>44986</v>
      </c>
      <c r="J213" s="31" t="s">
        <v>41</v>
      </c>
      <c r="K213" s="32">
        <f t="shared" si="3"/>
        <v>40000</v>
      </c>
      <c r="L213" s="102">
        <v>40000</v>
      </c>
      <c r="M213" s="42"/>
      <c r="N213" s="35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8"/>
      <c r="AD213" s="39"/>
      <c r="AE213" s="39"/>
      <c r="AF213" s="40"/>
      <c r="AG213" s="39"/>
      <c r="AH213" s="36"/>
      <c r="AI213" s="36"/>
      <c r="AJ213" s="36"/>
      <c r="AK213" s="36"/>
      <c r="AL213" s="36"/>
      <c r="AM213" s="36"/>
      <c r="AN213" s="36"/>
      <c r="AO213" s="36"/>
      <c r="AP213" s="38"/>
      <c r="AQ213" s="41"/>
    </row>
    <row r="214" spans="2:43" s="18" customFormat="1" ht="38.25">
      <c r="B214" s="65">
        <f>VLOOKUP(D214,Codes!$A$1:$B$65,2,FALSE)</f>
        <v>320104100001000</v>
      </c>
      <c r="C214" s="108" t="s">
        <v>244</v>
      </c>
      <c r="D214" s="34" t="s">
        <v>243</v>
      </c>
      <c r="E214" s="34" t="s">
        <v>47</v>
      </c>
      <c r="F214" s="88">
        <v>45017</v>
      </c>
      <c r="G214" s="88">
        <v>45017</v>
      </c>
      <c r="H214" s="88">
        <v>45017</v>
      </c>
      <c r="I214" s="88">
        <v>45017</v>
      </c>
      <c r="J214" s="31" t="s">
        <v>41</v>
      </c>
      <c r="K214" s="32">
        <f t="shared" si="3"/>
        <v>50000</v>
      </c>
      <c r="L214" s="102">
        <v>50000</v>
      </c>
      <c r="M214" s="42"/>
      <c r="N214" s="35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8"/>
      <c r="AD214" s="39"/>
      <c r="AE214" s="39"/>
      <c r="AF214" s="40"/>
      <c r="AG214" s="39"/>
      <c r="AH214" s="36"/>
      <c r="AI214" s="36"/>
      <c r="AJ214" s="36"/>
      <c r="AK214" s="36"/>
      <c r="AL214" s="36"/>
      <c r="AM214" s="36"/>
      <c r="AN214" s="36"/>
      <c r="AO214" s="36"/>
      <c r="AP214" s="38"/>
      <c r="AQ214" s="41"/>
    </row>
    <row r="215" spans="2:43" s="18" customFormat="1" ht="25.5">
      <c r="B215" s="65">
        <f>VLOOKUP(D215,Codes!$A$1:$B$65,2,FALSE)</f>
        <v>320104100001000</v>
      </c>
      <c r="C215" s="108" t="s">
        <v>245</v>
      </c>
      <c r="D215" s="34" t="s">
        <v>243</v>
      </c>
      <c r="E215" s="34" t="s">
        <v>47</v>
      </c>
      <c r="F215" s="88">
        <v>45170</v>
      </c>
      <c r="G215" s="88">
        <v>45170</v>
      </c>
      <c r="H215" s="88">
        <v>45170</v>
      </c>
      <c r="I215" s="88">
        <v>45170</v>
      </c>
      <c r="J215" s="31" t="s">
        <v>41</v>
      </c>
      <c r="K215" s="32">
        <f t="shared" si="3"/>
        <v>50000</v>
      </c>
      <c r="L215" s="102">
        <v>50000</v>
      </c>
      <c r="M215" s="42"/>
      <c r="N215" s="35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8"/>
      <c r="AD215" s="39"/>
      <c r="AE215" s="39"/>
      <c r="AF215" s="40"/>
      <c r="AG215" s="39"/>
      <c r="AH215" s="36"/>
      <c r="AI215" s="36"/>
      <c r="AJ215" s="36"/>
      <c r="AK215" s="36"/>
      <c r="AL215" s="36"/>
      <c r="AM215" s="36"/>
      <c r="AN215" s="36"/>
      <c r="AO215" s="36"/>
      <c r="AP215" s="38"/>
      <c r="AQ215" s="41"/>
    </row>
    <row r="216" spans="2:43" s="18" customFormat="1" ht="25.5">
      <c r="B216" s="65">
        <f>VLOOKUP(D216,Codes!$A$1:$B$65,2,FALSE)</f>
        <v>320104100001000</v>
      </c>
      <c r="C216" s="14" t="s">
        <v>442</v>
      </c>
      <c r="D216" s="34" t="s">
        <v>243</v>
      </c>
      <c r="E216" s="34" t="s">
        <v>47</v>
      </c>
      <c r="F216" s="88">
        <v>44986</v>
      </c>
      <c r="G216" s="88">
        <v>44986</v>
      </c>
      <c r="H216" s="88">
        <v>44986</v>
      </c>
      <c r="I216" s="88">
        <v>44986</v>
      </c>
      <c r="J216" s="31" t="s">
        <v>41</v>
      </c>
      <c r="K216" s="32">
        <f t="shared" si="3"/>
        <v>50000</v>
      </c>
      <c r="L216" s="102">
        <v>50000</v>
      </c>
      <c r="M216" s="42"/>
      <c r="N216" s="35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8"/>
      <c r="AD216" s="39"/>
      <c r="AE216" s="39"/>
      <c r="AF216" s="40"/>
      <c r="AG216" s="39"/>
      <c r="AH216" s="36"/>
      <c r="AI216" s="36"/>
      <c r="AJ216" s="36"/>
      <c r="AK216" s="36"/>
      <c r="AL216" s="36"/>
      <c r="AM216" s="36"/>
      <c r="AN216" s="36"/>
      <c r="AO216" s="36"/>
      <c r="AP216" s="38"/>
      <c r="AQ216" s="41"/>
    </row>
    <row r="217" spans="2:43" s="18" customFormat="1" ht="25.5">
      <c r="B217" s="65">
        <f>VLOOKUP(D217,Codes!$A$1:$B$65,2,FALSE)</f>
        <v>320104100001000</v>
      </c>
      <c r="C217" s="108" t="s">
        <v>248</v>
      </c>
      <c r="D217" s="34" t="s">
        <v>243</v>
      </c>
      <c r="E217" s="34" t="s">
        <v>47</v>
      </c>
      <c r="F217" s="88">
        <v>44958</v>
      </c>
      <c r="G217" s="88">
        <v>44958</v>
      </c>
      <c r="H217" s="88">
        <v>44958</v>
      </c>
      <c r="I217" s="88">
        <v>44958</v>
      </c>
      <c r="J217" s="31" t="s">
        <v>41</v>
      </c>
      <c r="K217" s="32">
        <f t="shared" si="3"/>
        <v>40000</v>
      </c>
      <c r="L217" s="102">
        <v>40000</v>
      </c>
      <c r="M217" s="42"/>
      <c r="N217" s="35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8"/>
      <c r="AD217" s="39"/>
      <c r="AE217" s="39"/>
      <c r="AF217" s="40"/>
      <c r="AG217" s="39"/>
      <c r="AH217" s="36"/>
      <c r="AI217" s="36"/>
      <c r="AJ217" s="36"/>
      <c r="AK217" s="36"/>
      <c r="AL217" s="36"/>
      <c r="AM217" s="36"/>
      <c r="AN217" s="36"/>
      <c r="AO217" s="36"/>
      <c r="AP217" s="38"/>
      <c r="AQ217" s="41"/>
    </row>
    <row r="218" spans="2:43" s="18" customFormat="1" ht="60">
      <c r="B218" s="65">
        <f>VLOOKUP(D218,Codes!$A$1:$B$65,2,FALSE)</f>
        <v>320104100001000</v>
      </c>
      <c r="C218" s="14" t="s">
        <v>443</v>
      </c>
      <c r="D218" s="34" t="s">
        <v>243</v>
      </c>
      <c r="E218" s="34" t="s">
        <v>47</v>
      </c>
      <c r="F218" s="88">
        <v>45047</v>
      </c>
      <c r="G218" s="88">
        <v>45047</v>
      </c>
      <c r="H218" s="88">
        <v>45047</v>
      </c>
      <c r="I218" s="88">
        <v>45047</v>
      </c>
      <c r="J218" s="31" t="s">
        <v>41</v>
      </c>
      <c r="K218" s="32">
        <f t="shared" si="3"/>
        <v>150000</v>
      </c>
      <c r="L218" s="102">
        <v>150000</v>
      </c>
      <c r="M218" s="42"/>
      <c r="N218" s="35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8"/>
      <c r="AD218" s="39"/>
      <c r="AE218" s="39"/>
      <c r="AF218" s="40"/>
      <c r="AG218" s="39"/>
      <c r="AH218" s="36"/>
      <c r="AI218" s="36"/>
      <c r="AJ218" s="36"/>
      <c r="AK218" s="36"/>
      <c r="AL218" s="36"/>
      <c r="AM218" s="36"/>
      <c r="AN218" s="36"/>
      <c r="AO218" s="36"/>
      <c r="AP218" s="38"/>
      <c r="AQ218" s="41"/>
    </row>
    <row r="219" spans="2:43" s="18" customFormat="1" ht="38.25">
      <c r="B219" s="65">
        <f>VLOOKUP(D219,Codes!$A$1:$B$65,2,FALSE)</f>
        <v>3201021100001000</v>
      </c>
      <c r="C219" s="73" t="s">
        <v>448</v>
      </c>
      <c r="D219" s="34" t="s">
        <v>250</v>
      </c>
      <c r="E219" s="34" t="s">
        <v>47</v>
      </c>
      <c r="F219" s="88">
        <v>44958</v>
      </c>
      <c r="G219" s="88">
        <v>44958</v>
      </c>
      <c r="H219" s="88">
        <v>44958</v>
      </c>
      <c r="I219" s="88">
        <v>44958</v>
      </c>
      <c r="J219" s="31" t="s">
        <v>41</v>
      </c>
      <c r="K219" s="32">
        <f t="shared" si="3"/>
        <v>40000</v>
      </c>
      <c r="L219" s="102">
        <v>40000</v>
      </c>
      <c r="M219" s="42"/>
      <c r="N219" s="35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8"/>
      <c r="AD219" s="39"/>
      <c r="AE219" s="39"/>
      <c r="AF219" s="40"/>
      <c r="AG219" s="39"/>
      <c r="AH219" s="36"/>
      <c r="AI219" s="36"/>
      <c r="AJ219" s="36"/>
      <c r="AK219" s="36"/>
      <c r="AL219" s="36"/>
      <c r="AM219" s="36"/>
      <c r="AN219" s="36"/>
      <c r="AO219" s="36"/>
      <c r="AP219" s="38"/>
      <c r="AQ219" s="41"/>
    </row>
    <row r="220" spans="2:43" s="18" customFormat="1" ht="25.5">
      <c r="B220" s="65">
        <f>VLOOKUP(D220,Codes!$A$1:$B$65,2,FALSE)</f>
        <v>3201021100001000</v>
      </c>
      <c r="C220" s="58" t="s">
        <v>449</v>
      </c>
      <c r="D220" s="34" t="s">
        <v>250</v>
      </c>
      <c r="E220" s="34" t="s">
        <v>47</v>
      </c>
      <c r="F220" s="88" t="s">
        <v>40</v>
      </c>
      <c r="G220" s="88" t="s">
        <v>40</v>
      </c>
      <c r="H220" s="88" t="s">
        <v>40</v>
      </c>
      <c r="I220" s="88" t="s">
        <v>40</v>
      </c>
      <c r="J220" s="31" t="s">
        <v>41</v>
      </c>
      <c r="K220" s="32">
        <f t="shared" si="3"/>
        <v>50000</v>
      </c>
      <c r="L220" s="102">
        <v>50000</v>
      </c>
      <c r="M220" s="42"/>
      <c r="N220" s="35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8"/>
      <c r="AD220" s="39"/>
      <c r="AE220" s="39"/>
      <c r="AF220" s="40"/>
      <c r="AG220" s="39"/>
      <c r="AH220" s="36"/>
      <c r="AI220" s="36"/>
      <c r="AJ220" s="36"/>
      <c r="AK220" s="36"/>
      <c r="AL220" s="36"/>
      <c r="AM220" s="36"/>
      <c r="AN220" s="36"/>
      <c r="AO220" s="36"/>
      <c r="AP220" s="38"/>
      <c r="AQ220" s="41"/>
    </row>
    <row r="221" spans="2:43" s="18" customFormat="1" ht="30">
      <c r="B221" s="65">
        <f>VLOOKUP(D221,Codes!$A$1:$B$65,2,FALSE)</f>
        <v>3201021100002000</v>
      </c>
      <c r="C221" s="58" t="s">
        <v>456</v>
      </c>
      <c r="D221" s="34" t="s">
        <v>455</v>
      </c>
      <c r="E221" s="34" t="s">
        <v>47</v>
      </c>
      <c r="F221" s="88">
        <v>45047</v>
      </c>
      <c r="G221" s="88">
        <v>45047</v>
      </c>
      <c r="H221" s="88">
        <v>45047</v>
      </c>
      <c r="I221" s="88">
        <v>45047</v>
      </c>
      <c r="J221" s="31" t="s">
        <v>41</v>
      </c>
      <c r="K221" s="32">
        <f t="shared" si="3"/>
        <v>25670</v>
      </c>
      <c r="L221" s="102">
        <v>25670</v>
      </c>
      <c r="M221" s="42"/>
      <c r="N221" s="35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8"/>
      <c r="AD221" s="39"/>
      <c r="AE221" s="39"/>
      <c r="AF221" s="40"/>
      <c r="AG221" s="39"/>
      <c r="AH221" s="36"/>
      <c r="AI221" s="36"/>
      <c r="AJ221" s="36"/>
      <c r="AK221" s="36"/>
      <c r="AL221" s="36"/>
      <c r="AM221" s="36"/>
      <c r="AN221" s="36"/>
      <c r="AO221" s="36"/>
      <c r="AP221" s="38"/>
      <c r="AQ221" s="41"/>
    </row>
    <row r="222" spans="2:43" s="18" customFormat="1" ht="25.5">
      <c r="B222" s="65">
        <f>VLOOKUP(D222,Codes!$A$1:$B$65,2,FALSE)</f>
        <v>3201021100002000</v>
      </c>
      <c r="C222" s="60" t="s">
        <v>457</v>
      </c>
      <c r="D222" s="34" t="s">
        <v>455</v>
      </c>
      <c r="E222" s="34" t="s">
        <v>47</v>
      </c>
      <c r="F222" s="88">
        <v>45078</v>
      </c>
      <c r="G222" s="88">
        <v>45078</v>
      </c>
      <c r="H222" s="88">
        <v>45078</v>
      </c>
      <c r="I222" s="88">
        <v>45078</v>
      </c>
      <c r="J222" s="31" t="s">
        <v>41</v>
      </c>
      <c r="K222" s="32">
        <f t="shared" si="3"/>
        <v>50000</v>
      </c>
      <c r="L222" s="102">
        <v>50000</v>
      </c>
      <c r="M222" s="42"/>
      <c r="N222" s="35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8"/>
      <c r="AD222" s="39"/>
      <c r="AE222" s="39"/>
      <c r="AF222" s="40"/>
      <c r="AG222" s="39"/>
      <c r="AH222" s="36"/>
      <c r="AI222" s="36"/>
      <c r="AJ222" s="36"/>
      <c r="AK222" s="36"/>
      <c r="AL222" s="36"/>
      <c r="AM222" s="36"/>
      <c r="AN222" s="36"/>
      <c r="AO222" s="36"/>
      <c r="AP222" s="38"/>
      <c r="AQ222" s="41"/>
    </row>
    <row r="223" spans="2:43" s="18" customFormat="1" ht="25.5">
      <c r="B223" s="65">
        <f>VLOOKUP(D223,Codes!$A$1:$B$65,2,FALSE)</f>
        <v>3201021100002000</v>
      </c>
      <c r="C223" s="60" t="s">
        <v>458</v>
      </c>
      <c r="D223" s="34" t="s">
        <v>455</v>
      </c>
      <c r="E223" s="34" t="s">
        <v>47</v>
      </c>
      <c r="F223" s="88">
        <v>45108</v>
      </c>
      <c r="G223" s="88">
        <v>45108</v>
      </c>
      <c r="H223" s="88">
        <v>45108</v>
      </c>
      <c r="I223" s="88">
        <v>45108</v>
      </c>
      <c r="J223" s="31" t="s">
        <v>41</v>
      </c>
      <c r="K223" s="32">
        <f t="shared" si="3"/>
        <v>20000</v>
      </c>
      <c r="L223" s="102">
        <v>20000</v>
      </c>
      <c r="M223" s="42"/>
      <c r="N223" s="35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8"/>
      <c r="AD223" s="39"/>
      <c r="AE223" s="39"/>
      <c r="AF223" s="40"/>
      <c r="AG223" s="39"/>
      <c r="AH223" s="36"/>
      <c r="AI223" s="36"/>
      <c r="AJ223" s="36"/>
      <c r="AK223" s="36"/>
      <c r="AL223" s="36"/>
      <c r="AM223" s="36"/>
      <c r="AN223" s="36"/>
      <c r="AO223" s="36"/>
      <c r="AP223" s="38"/>
      <c r="AQ223" s="41"/>
    </row>
    <row r="224" spans="2:43" s="18" customFormat="1" ht="25.5">
      <c r="B224" s="65">
        <f>VLOOKUP(D224,Codes!$A$1:$B$65,2,FALSE)</f>
        <v>3201021100002000</v>
      </c>
      <c r="C224" s="60" t="s">
        <v>459</v>
      </c>
      <c r="D224" s="34" t="s">
        <v>455</v>
      </c>
      <c r="E224" s="34" t="s">
        <v>47</v>
      </c>
      <c r="F224" s="88">
        <v>45108</v>
      </c>
      <c r="G224" s="88">
        <v>45108</v>
      </c>
      <c r="H224" s="88">
        <v>45108</v>
      </c>
      <c r="I224" s="88">
        <v>45108</v>
      </c>
      <c r="J224" s="31" t="s">
        <v>41</v>
      </c>
      <c r="K224" s="32">
        <f t="shared" si="3"/>
        <v>20000</v>
      </c>
      <c r="L224" s="102">
        <v>20000</v>
      </c>
      <c r="M224" s="42"/>
      <c r="N224" s="35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8"/>
      <c r="AD224" s="39"/>
      <c r="AE224" s="39"/>
      <c r="AF224" s="40"/>
      <c r="AG224" s="39"/>
      <c r="AH224" s="36"/>
      <c r="AI224" s="36"/>
      <c r="AJ224" s="36"/>
      <c r="AK224" s="36"/>
      <c r="AL224" s="36"/>
      <c r="AM224" s="36"/>
      <c r="AN224" s="36"/>
      <c r="AO224" s="36"/>
      <c r="AP224" s="38"/>
      <c r="AQ224" s="41"/>
    </row>
    <row r="225" spans="2:43" s="18" customFormat="1" ht="25.5">
      <c r="B225" s="65">
        <f>VLOOKUP(D225,Codes!$A$1:$B$65,2,FALSE)</f>
        <v>3201021100002000</v>
      </c>
      <c r="C225" s="60" t="s">
        <v>460</v>
      </c>
      <c r="D225" s="34" t="s">
        <v>455</v>
      </c>
      <c r="E225" s="34" t="s">
        <v>47</v>
      </c>
      <c r="F225" s="88">
        <v>45200</v>
      </c>
      <c r="G225" s="88">
        <v>45200</v>
      </c>
      <c r="H225" s="88">
        <v>45200</v>
      </c>
      <c r="I225" s="88">
        <v>45200</v>
      </c>
      <c r="J225" s="31" t="s">
        <v>41</v>
      </c>
      <c r="K225" s="32">
        <f t="shared" si="3"/>
        <v>20000</v>
      </c>
      <c r="L225" s="102">
        <v>20000</v>
      </c>
      <c r="M225" s="42"/>
      <c r="N225" s="35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8"/>
      <c r="AD225" s="39"/>
      <c r="AE225" s="39"/>
      <c r="AF225" s="40"/>
      <c r="AG225" s="39"/>
      <c r="AH225" s="36"/>
      <c r="AI225" s="36"/>
      <c r="AJ225" s="36"/>
      <c r="AK225" s="36"/>
      <c r="AL225" s="36"/>
      <c r="AM225" s="36"/>
      <c r="AN225" s="36"/>
      <c r="AO225" s="36"/>
      <c r="AP225" s="38"/>
      <c r="AQ225" s="41"/>
    </row>
    <row r="226" spans="2:43" s="18" customFormat="1" ht="25.5">
      <c r="B226" s="65">
        <f>VLOOKUP(D226,Codes!$A$1:$B$65,2,FALSE)</f>
        <v>3201021100002000</v>
      </c>
      <c r="C226" s="60" t="s">
        <v>461</v>
      </c>
      <c r="D226" s="34" t="s">
        <v>455</v>
      </c>
      <c r="E226" s="34" t="s">
        <v>47</v>
      </c>
      <c r="F226" s="88">
        <v>45231</v>
      </c>
      <c r="G226" s="88">
        <v>45231</v>
      </c>
      <c r="H226" s="88">
        <v>45231</v>
      </c>
      <c r="I226" s="88">
        <v>45231</v>
      </c>
      <c r="J226" s="31" t="s">
        <v>41</v>
      </c>
      <c r="K226" s="32">
        <f t="shared" si="3"/>
        <v>20000</v>
      </c>
      <c r="L226" s="102">
        <v>20000</v>
      </c>
      <c r="M226" s="42"/>
      <c r="N226" s="35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8"/>
      <c r="AD226" s="39"/>
      <c r="AE226" s="39"/>
      <c r="AF226" s="40"/>
      <c r="AG226" s="39"/>
      <c r="AH226" s="36"/>
      <c r="AI226" s="36"/>
      <c r="AJ226" s="36"/>
      <c r="AK226" s="36"/>
      <c r="AL226" s="36"/>
      <c r="AM226" s="36"/>
      <c r="AN226" s="36"/>
      <c r="AO226" s="36"/>
      <c r="AP226" s="38"/>
      <c r="AQ226" s="41"/>
    </row>
    <row r="227" spans="2:43" s="18" customFormat="1" ht="25.5">
      <c r="B227" s="65">
        <f>VLOOKUP(D227,Codes!$A$1:$B$65,2,FALSE)</f>
        <v>320104100001000</v>
      </c>
      <c r="C227" s="14" t="s">
        <v>247</v>
      </c>
      <c r="D227" s="34" t="s">
        <v>446</v>
      </c>
      <c r="E227" s="34" t="s">
        <v>47</v>
      </c>
      <c r="F227" s="88">
        <v>45200</v>
      </c>
      <c r="G227" s="88">
        <v>45200</v>
      </c>
      <c r="H227" s="88">
        <v>45200</v>
      </c>
      <c r="I227" s="88">
        <v>45200</v>
      </c>
      <c r="J227" s="31" t="s">
        <v>41</v>
      </c>
      <c r="K227" s="32">
        <f t="shared" si="3"/>
        <v>25000</v>
      </c>
      <c r="L227" s="102">
        <v>25000</v>
      </c>
      <c r="M227" s="42"/>
      <c r="N227" s="35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8"/>
      <c r="AD227" s="39"/>
      <c r="AE227" s="39"/>
      <c r="AF227" s="40"/>
      <c r="AG227" s="39"/>
      <c r="AH227" s="36"/>
      <c r="AI227" s="36"/>
      <c r="AJ227" s="36"/>
      <c r="AK227" s="36"/>
      <c r="AL227" s="36"/>
      <c r="AM227" s="36"/>
      <c r="AN227" s="36"/>
      <c r="AO227" s="36"/>
      <c r="AP227" s="38"/>
      <c r="AQ227" s="41"/>
    </row>
    <row r="228" spans="2:43" s="18" customFormat="1" ht="25.5">
      <c r="B228" s="65">
        <f>VLOOKUP(D228,Codes!$A$1:$B$65,2,FALSE)</f>
        <v>320104100001000</v>
      </c>
      <c r="C228" s="14" t="s">
        <v>246</v>
      </c>
      <c r="D228" s="34" t="s">
        <v>446</v>
      </c>
      <c r="E228" s="34" t="s">
        <v>47</v>
      </c>
      <c r="F228" s="88">
        <v>45200</v>
      </c>
      <c r="G228" s="88">
        <v>45200</v>
      </c>
      <c r="H228" s="88">
        <v>45200</v>
      </c>
      <c r="I228" s="88">
        <v>45200</v>
      </c>
      <c r="J228" s="31" t="s">
        <v>41</v>
      </c>
      <c r="K228" s="32">
        <f t="shared" si="3"/>
        <v>25000</v>
      </c>
      <c r="L228" s="102">
        <v>25000</v>
      </c>
      <c r="M228" s="42"/>
      <c r="N228" s="35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8"/>
      <c r="AD228" s="39"/>
      <c r="AE228" s="39"/>
      <c r="AF228" s="40"/>
      <c r="AG228" s="39"/>
      <c r="AH228" s="36"/>
      <c r="AI228" s="36"/>
      <c r="AJ228" s="36"/>
      <c r="AK228" s="36"/>
      <c r="AL228" s="36"/>
      <c r="AM228" s="36"/>
      <c r="AN228" s="36"/>
      <c r="AO228" s="36"/>
      <c r="AP228" s="38"/>
      <c r="AQ228" s="41"/>
    </row>
    <row r="229" spans="2:43" s="18" customFormat="1" ht="45">
      <c r="B229" s="65">
        <f>VLOOKUP(D229,Codes!$A$1:$B$65,2,FALSE)</f>
        <v>320104100001000</v>
      </c>
      <c r="C229" s="14" t="s">
        <v>447</v>
      </c>
      <c r="D229" s="34" t="s">
        <v>446</v>
      </c>
      <c r="E229" s="34" t="s">
        <v>47</v>
      </c>
      <c r="F229" s="88">
        <v>45047</v>
      </c>
      <c r="G229" s="88">
        <v>45047</v>
      </c>
      <c r="H229" s="88">
        <v>45047</v>
      </c>
      <c r="I229" s="88">
        <v>45047</v>
      </c>
      <c r="J229" s="31" t="s">
        <v>41</v>
      </c>
      <c r="K229" s="32">
        <f t="shared" si="3"/>
        <v>100000</v>
      </c>
      <c r="L229" s="102">
        <v>100000</v>
      </c>
      <c r="M229" s="42"/>
      <c r="N229" s="35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8"/>
      <c r="AD229" s="39"/>
      <c r="AE229" s="39"/>
      <c r="AF229" s="40"/>
      <c r="AG229" s="39"/>
      <c r="AH229" s="36"/>
      <c r="AI229" s="36"/>
      <c r="AJ229" s="36"/>
      <c r="AK229" s="36"/>
      <c r="AL229" s="36"/>
      <c r="AM229" s="36"/>
      <c r="AN229" s="36"/>
      <c r="AO229" s="36"/>
      <c r="AP229" s="38"/>
      <c r="AQ229" s="41"/>
    </row>
    <row r="230" spans="2:43" s="18" customFormat="1" ht="25.5">
      <c r="B230" s="65">
        <f>VLOOKUP(D230,Codes!$A$1:$B$65,2,FALSE)</f>
        <v>320104100001000</v>
      </c>
      <c r="C230" s="132" t="s">
        <v>254</v>
      </c>
      <c r="D230" s="34" t="s">
        <v>252</v>
      </c>
      <c r="E230" s="34" t="s">
        <v>47</v>
      </c>
      <c r="F230" s="88">
        <v>44958</v>
      </c>
      <c r="G230" s="88">
        <v>44958</v>
      </c>
      <c r="H230" s="88">
        <v>44958</v>
      </c>
      <c r="I230" s="88">
        <v>44958</v>
      </c>
      <c r="J230" s="31" t="s">
        <v>41</v>
      </c>
      <c r="K230" s="32">
        <f t="shared" si="3"/>
        <v>50000</v>
      </c>
      <c r="L230" s="102">
        <v>50000</v>
      </c>
      <c r="M230" s="42"/>
      <c r="N230" s="35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8"/>
      <c r="AD230" s="39"/>
      <c r="AE230" s="39"/>
      <c r="AF230" s="40"/>
      <c r="AG230" s="39"/>
      <c r="AH230" s="36"/>
      <c r="AI230" s="36"/>
      <c r="AJ230" s="36"/>
      <c r="AK230" s="36"/>
      <c r="AL230" s="36"/>
      <c r="AM230" s="36"/>
      <c r="AN230" s="36"/>
      <c r="AO230" s="36"/>
      <c r="AP230" s="38"/>
      <c r="AQ230" s="41"/>
    </row>
    <row r="231" spans="2:43" s="18" customFormat="1" ht="25.5">
      <c r="B231" s="65">
        <f>VLOOKUP(D231,Codes!$A$1:$B$65,2,FALSE)</f>
        <v>320104100001000</v>
      </c>
      <c r="C231" s="133" t="s">
        <v>253</v>
      </c>
      <c r="D231" s="34" t="s">
        <v>252</v>
      </c>
      <c r="E231" s="34" t="s">
        <v>47</v>
      </c>
      <c r="F231" s="88">
        <v>45170</v>
      </c>
      <c r="G231" s="88">
        <v>45170</v>
      </c>
      <c r="H231" s="88">
        <v>45170</v>
      </c>
      <c r="I231" s="88">
        <v>45170</v>
      </c>
      <c r="J231" s="31" t="s">
        <v>41</v>
      </c>
      <c r="K231" s="32">
        <f t="shared" si="3"/>
        <v>50000</v>
      </c>
      <c r="L231" s="102">
        <v>50000</v>
      </c>
      <c r="M231" s="42"/>
      <c r="N231" s="35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8"/>
      <c r="AD231" s="39"/>
      <c r="AE231" s="39"/>
      <c r="AF231" s="40"/>
      <c r="AG231" s="39"/>
      <c r="AH231" s="36"/>
      <c r="AI231" s="36"/>
      <c r="AJ231" s="36"/>
      <c r="AK231" s="36"/>
      <c r="AL231" s="36"/>
      <c r="AM231" s="36"/>
      <c r="AN231" s="36"/>
      <c r="AO231" s="36"/>
      <c r="AP231" s="38"/>
      <c r="AQ231" s="41"/>
    </row>
    <row r="232" spans="2:43" s="18" customFormat="1" ht="30.75" thickBot="1">
      <c r="B232" s="65">
        <f>VLOOKUP(D232,Codes!$A$1:$B$65,2,FALSE)</f>
        <v>320104100001000</v>
      </c>
      <c r="C232" s="116" t="s">
        <v>462</v>
      </c>
      <c r="D232" s="34" t="s">
        <v>252</v>
      </c>
      <c r="E232" s="34" t="s">
        <v>47</v>
      </c>
      <c r="F232" s="88">
        <v>45170</v>
      </c>
      <c r="G232" s="88">
        <v>45170</v>
      </c>
      <c r="H232" s="88">
        <v>45170</v>
      </c>
      <c r="I232" s="88">
        <v>45170</v>
      </c>
      <c r="J232" s="31" t="s">
        <v>41</v>
      </c>
      <c r="K232" s="32">
        <f t="shared" si="3"/>
        <v>150000</v>
      </c>
      <c r="L232" s="102">
        <v>150000</v>
      </c>
      <c r="M232" s="42"/>
      <c r="N232" s="35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8"/>
      <c r="AD232" s="39"/>
      <c r="AE232" s="39"/>
      <c r="AF232" s="40"/>
      <c r="AG232" s="39"/>
      <c r="AH232" s="36"/>
      <c r="AI232" s="36"/>
      <c r="AJ232" s="36"/>
      <c r="AK232" s="36"/>
      <c r="AL232" s="36"/>
      <c r="AM232" s="36"/>
      <c r="AN232" s="36"/>
      <c r="AO232" s="36"/>
      <c r="AP232" s="38"/>
      <c r="AQ232" s="41"/>
    </row>
    <row r="233" spans="2:43" s="18" customFormat="1" ht="26.25" thickBot="1">
      <c r="B233" s="65">
        <f>VLOOKUP(D233,Codes!$A$1:$B$65,2,FALSE)</f>
        <v>310100100001000</v>
      </c>
      <c r="C233" s="134" t="s">
        <v>466</v>
      </c>
      <c r="D233" s="34" t="s">
        <v>60</v>
      </c>
      <c r="E233" s="34" t="s">
        <v>47</v>
      </c>
      <c r="F233" s="88">
        <v>44927</v>
      </c>
      <c r="G233" s="88">
        <v>44927</v>
      </c>
      <c r="H233" s="88">
        <v>44927</v>
      </c>
      <c r="I233" s="88">
        <v>44927</v>
      </c>
      <c r="J233" s="31" t="s">
        <v>41</v>
      </c>
      <c r="K233" s="32">
        <f t="shared" si="3"/>
        <v>56400</v>
      </c>
      <c r="L233" s="102">
        <v>56400</v>
      </c>
      <c r="M233" s="42"/>
      <c r="N233" s="35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8"/>
      <c r="AD233" s="39"/>
      <c r="AE233" s="39"/>
      <c r="AF233" s="40"/>
      <c r="AG233" s="39"/>
      <c r="AH233" s="36"/>
      <c r="AI233" s="36"/>
      <c r="AJ233" s="36"/>
      <c r="AK233" s="36"/>
      <c r="AL233" s="36"/>
      <c r="AM233" s="36"/>
      <c r="AN233" s="36"/>
      <c r="AO233" s="36"/>
      <c r="AP233" s="38"/>
      <c r="AQ233" s="41"/>
    </row>
    <row r="234" spans="2:43" s="18" customFormat="1" ht="26.25" thickBot="1">
      <c r="B234" s="65">
        <f>VLOOKUP(D234,Codes!$A$1:$B$65,2,FALSE)</f>
        <v>310100100001000</v>
      </c>
      <c r="C234" s="134" t="s">
        <v>465</v>
      </c>
      <c r="D234" s="34" t="s">
        <v>60</v>
      </c>
      <c r="E234" s="34" t="s">
        <v>47</v>
      </c>
      <c r="F234" s="88">
        <v>45200</v>
      </c>
      <c r="G234" s="88">
        <v>45200</v>
      </c>
      <c r="H234" s="88">
        <v>45200</v>
      </c>
      <c r="I234" s="88">
        <v>45200</v>
      </c>
      <c r="J234" s="31" t="s">
        <v>41</v>
      </c>
      <c r="K234" s="32">
        <f t="shared" si="3"/>
        <v>73100</v>
      </c>
      <c r="L234" s="102">
        <v>73100</v>
      </c>
      <c r="M234" s="42"/>
      <c r="N234" s="35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8"/>
      <c r="AD234" s="39"/>
      <c r="AE234" s="39"/>
      <c r="AF234" s="40"/>
      <c r="AG234" s="39"/>
      <c r="AH234" s="36"/>
      <c r="AI234" s="36"/>
      <c r="AJ234" s="36"/>
      <c r="AK234" s="36"/>
      <c r="AL234" s="36"/>
      <c r="AM234" s="36"/>
      <c r="AN234" s="36"/>
      <c r="AO234" s="36"/>
      <c r="AP234" s="38"/>
      <c r="AQ234" s="41"/>
    </row>
    <row r="235" spans="2:43" s="18" customFormat="1" ht="26.25" thickBot="1">
      <c r="B235" s="65">
        <f>VLOOKUP(D235,Codes!$A$1:$B$65,2,FALSE)</f>
        <v>310100100001000</v>
      </c>
      <c r="C235" s="135" t="s">
        <v>463</v>
      </c>
      <c r="D235" s="34" t="s">
        <v>60</v>
      </c>
      <c r="E235" s="34" t="s">
        <v>47</v>
      </c>
      <c r="F235" s="88">
        <v>44927</v>
      </c>
      <c r="G235" s="88">
        <v>44927</v>
      </c>
      <c r="H235" s="88">
        <v>44927</v>
      </c>
      <c r="I235" s="88">
        <v>44927</v>
      </c>
      <c r="J235" s="31" t="s">
        <v>41</v>
      </c>
      <c r="K235" s="32">
        <f t="shared" si="3"/>
        <v>83400</v>
      </c>
      <c r="L235" s="102">
        <v>83400</v>
      </c>
      <c r="M235" s="42"/>
      <c r="N235" s="35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8"/>
      <c r="AD235" s="39"/>
      <c r="AE235" s="39"/>
      <c r="AF235" s="40"/>
      <c r="AG235" s="39"/>
      <c r="AH235" s="36"/>
      <c r="AI235" s="36"/>
      <c r="AJ235" s="36"/>
      <c r="AK235" s="36"/>
      <c r="AL235" s="36"/>
      <c r="AM235" s="36"/>
      <c r="AN235" s="36"/>
      <c r="AO235" s="36"/>
      <c r="AP235" s="38"/>
      <c r="AQ235" s="41"/>
    </row>
    <row r="236" spans="2:43" s="18" customFormat="1" ht="25.5">
      <c r="B236" s="65">
        <f>VLOOKUP(D236,Codes!$A$1:$B$65,2,FALSE)</f>
        <v>310100100001000</v>
      </c>
      <c r="C236" s="134" t="s">
        <v>464</v>
      </c>
      <c r="D236" s="34" t="s">
        <v>60</v>
      </c>
      <c r="E236" s="34" t="s">
        <v>47</v>
      </c>
      <c r="F236" s="88">
        <v>45170</v>
      </c>
      <c r="G236" s="88">
        <v>45170</v>
      </c>
      <c r="H236" s="88">
        <v>45170</v>
      </c>
      <c r="I236" s="88">
        <v>45170</v>
      </c>
      <c r="J236" s="31" t="s">
        <v>41</v>
      </c>
      <c r="K236" s="32">
        <f t="shared" si="3"/>
        <v>14040</v>
      </c>
      <c r="L236" s="102">
        <v>14040</v>
      </c>
      <c r="M236" s="42"/>
      <c r="N236" s="35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8"/>
      <c r="AD236" s="39"/>
      <c r="AE236" s="39"/>
      <c r="AF236" s="40"/>
      <c r="AG236" s="39"/>
      <c r="AH236" s="36"/>
      <c r="AI236" s="36"/>
      <c r="AJ236" s="36"/>
      <c r="AK236" s="36"/>
      <c r="AL236" s="36"/>
      <c r="AM236" s="36"/>
      <c r="AN236" s="36"/>
      <c r="AO236" s="36"/>
      <c r="AP236" s="38"/>
      <c r="AQ236" s="41"/>
    </row>
    <row r="237" spans="2:43" s="18" customFormat="1" ht="25.5">
      <c r="B237" s="65">
        <f>VLOOKUP(D237,Codes!$A$1:$B$65,2,FALSE)</f>
        <v>310100100001000</v>
      </c>
      <c r="C237" s="136" t="s">
        <v>467</v>
      </c>
      <c r="D237" s="34" t="s">
        <v>60</v>
      </c>
      <c r="E237" s="34" t="s">
        <v>47</v>
      </c>
      <c r="F237" s="88" t="s">
        <v>43</v>
      </c>
      <c r="G237" s="88" t="s">
        <v>43</v>
      </c>
      <c r="H237" s="88" t="s">
        <v>43</v>
      </c>
      <c r="I237" s="88" t="s">
        <v>43</v>
      </c>
      <c r="J237" s="31" t="s">
        <v>41</v>
      </c>
      <c r="K237" s="32">
        <f t="shared" si="3"/>
        <v>4000</v>
      </c>
      <c r="L237" s="102">
        <v>4000</v>
      </c>
      <c r="M237" s="42"/>
      <c r="N237" s="35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8"/>
      <c r="AD237" s="39"/>
      <c r="AE237" s="39"/>
      <c r="AF237" s="40"/>
      <c r="AG237" s="39"/>
      <c r="AH237" s="36"/>
      <c r="AI237" s="36"/>
      <c r="AJ237" s="36"/>
      <c r="AK237" s="36"/>
      <c r="AL237" s="36"/>
      <c r="AM237" s="36"/>
      <c r="AN237" s="36"/>
      <c r="AO237" s="36"/>
      <c r="AP237" s="38"/>
      <c r="AQ237" s="41"/>
    </row>
    <row r="238" spans="2:43" s="18" customFormat="1" ht="25.5">
      <c r="B238" s="65">
        <f>VLOOKUP(D238,Codes!$A$1:$B$65,2,FALSE)</f>
        <v>310100100001000</v>
      </c>
      <c r="C238" s="137" t="s">
        <v>468</v>
      </c>
      <c r="D238" s="34" t="s">
        <v>60</v>
      </c>
      <c r="E238" s="34" t="s">
        <v>47</v>
      </c>
      <c r="F238" s="88" t="s">
        <v>337</v>
      </c>
      <c r="G238" s="88" t="s">
        <v>337</v>
      </c>
      <c r="H238" s="88" t="s">
        <v>337</v>
      </c>
      <c r="I238" s="88" t="s">
        <v>337</v>
      </c>
      <c r="J238" s="31" t="s">
        <v>41</v>
      </c>
      <c r="K238" s="32">
        <f t="shared" si="3"/>
        <v>12800</v>
      </c>
      <c r="L238" s="102">
        <v>12800</v>
      </c>
      <c r="M238" s="42"/>
      <c r="N238" s="35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8"/>
      <c r="AD238" s="39"/>
      <c r="AE238" s="39"/>
      <c r="AF238" s="40"/>
      <c r="AG238" s="39"/>
      <c r="AH238" s="36"/>
      <c r="AI238" s="36"/>
      <c r="AJ238" s="36"/>
      <c r="AK238" s="36"/>
      <c r="AL238" s="36"/>
      <c r="AM238" s="36"/>
      <c r="AN238" s="36"/>
      <c r="AO238" s="36"/>
      <c r="AP238" s="38"/>
      <c r="AQ238" s="41"/>
    </row>
    <row r="239" spans="2:43" s="18" customFormat="1" ht="25.5">
      <c r="B239" s="65">
        <f>VLOOKUP(D239,Codes!$A$1:$B$65,2,FALSE)</f>
        <v>310100100001000</v>
      </c>
      <c r="C239" s="137" t="s">
        <v>255</v>
      </c>
      <c r="D239" s="34" t="s">
        <v>60</v>
      </c>
      <c r="E239" s="34" t="s">
        <v>47</v>
      </c>
      <c r="F239" s="88" t="s">
        <v>337</v>
      </c>
      <c r="G239" s="88" t="s">
        <v>337</v>
      </c>
      <c r="H239" s="88" t="s">
        <v>337</v>
      </c>
      <c r="I239" s="88" t="s">
        <v>337</v>
      </c>
      <c r="J239" s="31" t="s">
        <v>41</v>
      </c>
      <c r="K239" s="32">
        <f t="shared" si="3"/>
        <v>9600</v>
      </c>
      <c r="L239" s="102">
        <v>9600</v>
      </c>
      <c r="M239" s="42"/>
      <c r="N239" s="35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8"/>
      <c r="AD239" s="39"/>
      <c r="AE239" s="39"/>
      <c r="AF239" s="40"/>
      <c r="AG239" s="39"/>
      <c r="AH239" s="36"/>
      <c r="AI239" s="36"/>
      <c r="AJ239" s="36"/>
      <c r="AK239" s="36"/>
      <c r="AL239" s="36"/>
      <c r="AM239" s="36"/>
      <c r="AN239" s="36"/>
      <c r="AO239" s="36"/>
      <c r="AP239" s="38"/>
      <c r="AQ239" s="41"/>
    </row>
    <row r="240" spans="2:43" s="18" customFormat="1" ht="25.5">
      <c r="B240" s="65">
        <f>VLOOKUP(D240,Codes!$A$1:$B$65,2,FALSE)</f>
        <v>310100100001000</v>
      </c>
      <c r="C240" s="137" t="s">
        <v>256</v>
      </c>
      <c r="D240" s="34" t="s">
        <v>60</v>
      </c>
      <c r="E240" s="34" t="s">
        <v>47</v>
      </c>
      <c r="F240" s="88" t="s">
        <v>337</v>
      </c>
      <c r="G240" s="88" t="s">
        <v>337</v>
      </c>
      <c r="H240" s="88" t="s">
        <v>337</v>
      </c>
      <c r="I240" s="88" t="s">
        <v>337</v>
      </c>
      <c r="J240" s="31" t="s">
        <v>41</v>
      </c>
      <c r="K240" s="32">
        <f t="shared" si="3"/>
        <v>72600</v>
      </c>
      <c r="L240" s="102">
        <v>72600</v>
      </c>
      <c r="M240" s="42"/>
      <c r="N240" s="35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8"/>
      <c r="AD240" s="39"/>
      <c r="AE240" s="39"/>
      <c r="AF240" s="40"/>
      <c r="AG240" s="39"/>
      <c r="AH240" s="36"/>
      <c r="AI240" s="36"/>
      <c r="AJ240" s="36"/>
      <c r="AK240" s="36"/>
      <c r="AL240" s="36"/>
      <c r="AM240" s="36"/>
      <c r="AN240" s="36"/>
      <c r="AO240" s="36"/>
      <c r="AP240" s="38"/>
      <c r="AQ240" s="41"/>
    </row>
    <row r="241" spans="2:43" s="18" customFormat="1" ht="25.5">
      <c r="B241" s="65">
        <f>VLOOKUP(D241,Codes!$A$1:$B$65,2,FALSE)</f>
        <v>310100100001000</v>
      </c>
      <c r="C241" s="138" t="s">
        <v>469</v>
      </c>
      <c r="D241" s="34" t="s">
        <v>60</v>
      </c>
      <c r="E241" s="34" t="s">
        <v>47</v>
      </c>
      <c r="F241" s="88">
        <v>44986</v>
      </c>
      <c r="G241" s="88">
        <v>44986</v>
      </c>
      <c r="H241" s="88">
        <v>44986</v>
      </c>
      <c r="I241" s="88">
        <v>44986</v>
      </c>
      <c r="J241" s="31" t="s">
        <v>41</v>
      </c>
      <c r="K241" s="32">
        <f t="shared" si="3"/>
        <v>316500</v>
      </c>
      <c r="L241" s="102">
        <v>316500</v>
      </c>
      <c r="M241" s="42"/>
      <c r="N241" s="35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8"/>
      <c r="AD241" s="39"/>
      <c r="AE241" s="39"/>
      <c r="AF241" s="40"/>
      <c r="AG241" s="39"/>
      <c r="AH241" s="36"/>
      <c r="AI241" s="36"/>
      <c r="AJ241" s="36"/>
      <c r="AK241" s="36"/>
      <c r="AL241" s="36"/>
      <c r="AM241" s="36"/>
      <c r="AN241" s="36"/>
      <c r="AO241" s="36"/>
      <c r="AP241" s="38"/>
      <c r="AQ241" s="41"/>
    </row>
    <row r="242" spans="2:43" s="18" customFormat="1" ht="42.75">
      <c r="B242" s="65">
        <f>VLOOKUP(D242,Codes!$A$1:$B$65,2,FALSE)</f>
        <v>320104100001000</v>
      </c>
      <c r="C242" s="139" t="s">
        <v>470</v>
      </c>
      <c r="D242" s="34" t="s">
        <v>257</v>
      </c>
      <c r="E242" s="34" t="s">
        <v>47</v>
      </c>
      <c r="F242" s="88">
        <v>44927</v>
      </c>
      <c r="G242" s="88">
        <v>44927</v>
      </c>
      <c r="H242" s="88">
        <v>44927</v>
      </c>
      <c r="I242" s="88">
        <v>44927</v>
      </c>
      <c r="J242" s="31" t="s">
        <v>41</v>
      </c>
      <c r="K242" s="32">
        <f t="shared" si="3"/>
        <v>432000</v>
      </c>
      <c r="L242" s="102">
        <v>432000</v>
      </c>
      <c r="M242" s="42"/>
      <c r="N242" s="35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8"/>
      <c r="AD242" s="39"/>
      <c r="AE242" s="39"/>
      <c r="AF242" s="40"/>
      <c r="AG242" s="39"/>
      <c r="AH242" s="36"/>
      <c r="AI242" s="36"/>
      <c r="AJ242" s="36"/>
      <c r="AK242" s="36"/>
      <c r="AL242" s="36"/>
      <c r="AM242" s="36"/>
      <c r="AN242" s="36"/>
      <c r="AO242" s="36"/>
      <c r="AP242" s="38"/>
      <c r="AQ242" s="41"/>
    </row>
    <row r="243" spans="2:43" s="18" customFormat="1" ht="25.5">
      <c r="B243" s="65">
        <f>VLOOKUP(D243,Codes!$A$1:$B$65,2,FALSE)</f>
        <v>320104100001000</v>
      </c>
      <c r="C243" s="73" t="s">
        <v>471</v>
      </c>
      <c r="D243" s="34" t="s">
        <v>257</v>
      </c>
      <c r="E243" s="34" t="s">
        <v>47</v>
      </c>
      <c r="F243" s="88" t="s">
        <v>40</v>
      </c>
      <c r="G243" s="88" t="s">
        <v>40</v>
      </c>
      <c r="H243" s="88" t="s">
        <v>40</v>
      </c>
      <c r="I243" s="88" t="s">
        <v>40</v>
      </c>
      <c r="J243" s="31" t="s">
        <v>41</v>
      </c>
      <c r="K243" s="32">
        <f t="shared" si="3"/>
        <v>68000</v>
      </c>
      <c r="L243" s="102">
        <v>68000</v>
      </c>
      <c r="M243" s="42"/>
      <c r="N243" s="35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8"/>
      <c r="AD243" s="39"/>
      <c r="AE243" s="39"/>
      <c r="AF243" s="40"/>
      <c r="AG243" s="39"/>
      <c r="AH243" s="36"/>
      <c r="AI243" s="36"/>
      <c r="AJ243" s="36"/>
      <c r="AK243" s="36"/>
      <c r="AL243" s="36"/>
      <c r="AM243" s="36"/>
      <c r="AN243" s="36"/>
      <c r="AO243" s="36"/>
      <c r="AP243" s="38"/>
      <c r="AQ243" s="41"/>
    </row>
    <row r="244" spans="2:43" s="18" customFormat="1" ht="25.5">
      <c r="B244" s="65">
        <f>VLOOKUP(D244,Codes!$A$1:$B$65,2,FALSE)</f>
        <v>320104100001000</v>
      </c>
      <c r="C244" s="115" t="s">
        <v>472</v>
      </c>
      <c r="D244" s="34" t="s">
        <v>257</v>
      </c>
      <c r="E244" s="34" t="s">
        <v>47</v>
      </c>
      <c r="F244" s="88">
        <v>44986</v>
      </c>
      <c r="G244" s="88">
        <v>44986</v>
      </c>
      <c r="H244" s="88">
        <v>44986</v>
      </c>
      <c r="I244" s="88">
        <v>44986</v>
      </c>
      <c r="J244" s="31" t="s">
        <v>41</v>
      </c>
      <c r="K244" s="32">
        <f t="shared" si="3"/>
        <v>55800</v>
      </c>
      <c r="L244" s="102">
        <v>55800</v>
      </c>
      <c r="M244" s="42"/>
      <c r="N244" s="35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8"/>
      <c r="AD244" s="39"/>
      <c r="AE244" s="39"/>
      <c r="AF244" s="40"/>
      <c r="AG244" s="39"/>
      <c r="AH244" s="36"/>
      <c r="AI244" s="36"/>
      <c r="AJ244" s="36"/>
      <c r="AK244" s="36"/>
      <c r="AL244" s="36"/>
      <c r="AM244" s="36"/>
      <c r="AN244" s="36"/>
      <c r="AO244" s="36"/>
      <c r="AP244" s="38"/>
      <c r="AQ244" s="41"/>
    </row>
    <row r="245" spans="2:43" s="18" customFormat="1" ht="89.25">
      <c r="B245" s="65">
        <f>VLOOKUP(D245,Codes!$A$1:$B$65,2,FALSE)</f>
        <v>320104100001000</v>
      </c>
      <c r="C245" s="115" t="s">
        <v>473</v>
      </c>
      <c r="D245" s="34" t="s">
        <v>257</v>
      </c>
      <c r="E245" s="34" t="s">
        <v>47</v>
      </c>
      <c r="F245" s="88">
        <v>45017</v>
      </c>
      <c r="G245" s="88">
        <v>45017</v>
      </c>
      <c r="H245" s="88">
        <v>45017</v>
      </c>
      <c r="I245" s="88">
        <v>45017</v>
      </c>
      <c r="J245" s="31" t="s">
        <v>41</v>
      </c>
      <c r="K245" s="32">
        <f t="shared" si="3"/>
        <v>160480</v>
      </c>
      <c r="L245" s="102">
        <v>160480</v>
      </c>
      <c r="M245" s="42"/>
      <c r="N245" s="35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8"/>
      <c r="AD245" s="39"/>
      <c r="AE245" s="39"/>
      <c r="AF245" s="40"/>
      <c r="AG245" s="39"/>
      <c r="AH245" s="36"/>
      <c r="AI245" s="36"/>
      <c r="AJ245" s="36"/>
      <c r="AK245" s="36"/>
      <c r="AL245" s="36"/>
      <c r="AM245" s="36"/>
      <c r="AN245" s="36"/>
      <c r="AO245" s="36"/>
      <c r="AP245" s="38"/>
      <c r="AQ245" s="41"/>
    </row>
    <row r="246" spans="2:43" s="18" customFormat="1" ht="25.5">
      <c r="B246" s="65">
        <f>VLOOKUP(D246,Codes!$A$1:$B$65,2,FALSE)</f>
        <v>320104100001000</v>
      </c>
      <c r="C246" s="140" t="s">
        <v>474</v>
      </c>
      <c r="D246" s="34" t="s">
        <v>257</v>
      </c>
      <c r="E246" s="34" t="s">
        <v>47</v>
      </c>
      <c r="F246" s="88">
        <v>45231</v>
      </c>
      <c r="G246" s="88">
        <v>45231</v>
      </c>
      <c r="H246" s="88">
        <v>45231</v>
      </c>
      <c r="I246" s="88">
        <v>45231</v>
      </c>
      <c r="J246" s="31" t="s">
        <v>41</v>
      </c>
      <c r="K246" s="32">
        <f t="shared" si="3"/>
        <v>266080</v>
      </c>
      <c r="L246" s="102">
        <v>266080</v>
      </c>
      <c r="M246" s="42"/>
      <c r="N246" s="35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8"/>
      <c r="AD246" s="39"/>
      <c r="AE246" s="39"/>
      <c r="AF246" s="40"/>
      <c r="AG246" s="39"/>
      <c r="AH246" s="36"/>
      <c r="AI246" s="36"/>
      <c r="AJ246" s="36"/>
      <c r="AK246" s="36"/>
      <c r="AL246" s="36"/>
      <c r="AM246" s="36"/>
      <c r="AN246" s="36"/>
      <c r="AO246" s="36"/>
      <c r="AP246" s="38"/>
      <c r="AQ246" s="41"/>
    </row>
    <row r="247" spans="2:43" s="18" customFormat="1" ht="38.25">
      <c r="B247" s="65">
        <f>VLOOKUP(D247,Codes!$A$1:$B$65,2,FALSE)</f>
        <v>320104100001000</v>
      </c>
      <c r="C247" s="141" t="s">
        <v>475</v>
      </c>
      <c r="D247" s="34" t="s">
        <v>257</v>
      </c>
      <c r="E247" s="34" t="s">
        <v>47</v>
      </c>
      <c r="F247" s="88">
        <v>45078</v>
      </c>
      <c r="G247" s="88">
        <v>45078</v>
      </c>
      <c r="H247" s="88">
        <v>45078</v>
      </c>
      <c r="I247" s="88">
        <v>45078</v>
      </c>
      <c r="J247" s="31" t="s">
        <v>41</v>
      </c>
      <c r="K247" s="32">
        <f t="shared" si="3"/>
        <v>213600</v>
      </c>
      <c r="L247" s="102">
        <v>213600</v>
      </c>
      <c r="M247" s="42"/>
      <c r="N247" s="35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8"/>
      <c r="AD247" s="39"/>
      <c r="AE247" s="39"/>
      <c r="AF247" s="40"/>
      <c r="AG247" s="39"/>
      <c r="AH247" s="36"/>
      <c r="AI247" s="36"/>
      <c r="AJ247" s="36"/>
      <c r="AK247" s="36"/>
      <c r="AL247" s="36"/>
      <c r="AM247" s="36"/>
      <c r="AN247" s="36"/>
      <c r="AO247" s="36"/>
      <c r="AP247" s="38"/>
      <c r="AQ247" s="41"/>
    </row>
    <row r="248" spans="2:43" s="18" customFormat="1" ht="25.5">
      <c r="B248" s="65">
        <f>VLOOKUP(D248,Codes!$A$1:$B$65,2,FALSE)</f>
        <v>320104100001000</v>
      </c>
      <c r="C248" s="142" t="s">
        <v>476</v>
      </c>
      <c r="D248" s="34" t="s">
        <v>257</v>
      </c>
      <c r="E248" s="34" t="s">
        <v>47</v>
      </c>
      <c r="F248" s="88">
        <v>45078</v>
      </c>
      <c r="G248" s="88">
        <v>45078</v>
      </c>
      <c r="H248" s="88">
        <v>45078</v>
      </c>
      <c r="I248" s="88">
        <v>45078</v>
      </c>
      <c r="J248" s="31" t="s">
        <v>41</v>
      </c>
      <c r="K248" s="32">
        <f t="shared" si="3"/>
        <v>126060</v>
      </c>
      <c r="L248" s="102">
        <v>126060</v>
      </c>
      <c r="M248" s="42"/>
      <c r="N248" s="35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8"/>
      <c r="AD248" s="39"/>
      <c r="AE248" s="39"/>
      <c r="AF248" s="40"/>
      <c r="AG248" s="39"/>
      <c r="AH248" s="36"/>
      <c r="AI248" s="36"/>
      <c r="AJ248" s="36"/>
      <c r="AK248" s="36"/>
      <c r="AL248" s="36"/>
      <c r="AM248" s="36"/>
      <c r="AN248" s="36"/>
      <c r="AO248" s="36"/>
      <c r="AP248" s="38"/>
      <c r="AQ248" s="41"/>
    </row>
    <row r="249" spans="2:43" s="18" customFormat="1" ht="25.5">
      <c r="B249" s="65">
        <f>VLOOKUP(D249,Codes!$A$1:$B$65,2,FALSE)</f>
        <v>320104100001000</v>
      </c>
      <c r="C249" s="115" t="s">
        <v>477</v>
      </c>
      <c r="D249" s="34" t="s">
        <v>257</v>
      </c>
      <c r="E249" s="34" t="s">
        <v>47</v>
      </c>
      <c r="F249" s="88">
        <v>45231</v>
      </c>
      <c r="G249" s="88">
        <v>45231</v>
      </c>
      <c r="H249" s="88">
        <v>45231</v>
      </c>
      <c r="I249" s="88">
        <v>45231</v>
      </c>
      <c r="J249" s="31" t="s">
        <v>41</v>
      </c>
      <c r="K249" s="32">
        <f t="shared" si="3"/>
        <v>67600</v>
      </c>
      <c r="L249" s="102">
        <v>67600</v>
      </c>
      <c r="M249" s="42"/>
      <c r="N249" s="35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8"/>
      <c r="AD249" s="39"/>
      <c r="AE249" s="39"/>
      <c r="AF249" s="40"/>
      <c r="AG249" s="39"/>
      <c r="AH249" s="36"/>
      <c r="AI249" s="36"/>
      <c r="AJ249" s="36"/>
      <c r="AK249" s="36"/>
      <c r="AL249" s="36"/>
      <c r="AM249" s="36"/>
      <c r="AN249" s="36"/>
      <c r="AO249" s="36"/>
      <c r="AP249" s="38"/>
      <c r="AQ249" s="41"/>
    </row>
    <row r="250" spans="2:43" s="18" customFormat="1" ht="25.5">
      <c r="B250" s="65">
        <f>VLOOKUP(D250,Codes!$A$1:$B$65,2,FALSE)</f>
        <v>320104100001000</v>
      </c>
      <c r="C250" s="73" t="s">
        <v>478</v>
      </c>
      <c r="D250" s="34" t="s">
        <v>257</v>
      </c>
      <c r="E250" s="34" t="s">
        <v>47</v>
      </c>
      <c r="F250" s="88">
        <v>44986</v>
      </c>
      <c r="G250" s="88">
        <v>44986</v>
      </c>
      <c r="H250" s="88">
        <v>44986</v>
      </c>
      <c r="I250" s="88">
        <v>44986</v>
      </c>
      <c r="J250" s="31" t="s">
        <v>41</v>
      </c>
      <c r="K250" s="32">
        <f t="shared" si="3"/>
        <v>8700</v>
      </c>
      <c r="L250" s="102">
        <v>8700</v>
      </c>
      <c r="M250" s="42"/>
      <c r="N250" s="35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8"/>
      <c r="AD250" s="39"/>
      <c r="AE250" s="39"/>
      <c r="AF250" s="40"/>
      <c r="AG250" s="39"/>
      <c r="AH250" s="36"/>
      <c r="AI250" s="36"/>
      <c r="AJ250" s="36"/>
      <c r="AK250" s="36"/>
      <c r="AL250" s="36"/>
      <c r="AM250" s="36"/>
      <c r="AN250" s="36"/>
      <c r="AO250" s="36"/>
      <c r="AP250" s="38"/>
      <c r="AQ250" s="41"/>
    </row>
    <row r="251" spans="2:43" s="18" customFormat="1" ht="25.5">
      <c r="B251" s="65">
        <f>VLOOKUP(D251,Codes!$A$1:$B$65,2,FALSE)</f>
        <v>320104100001000</v>
      </c>
      <c r="C251" s="73" t="s">
        <v>479</v>
      </c>
      <c r="D251" s="34" t="s">
        <v>257</v>
      </c>
      <c r="E251" s="34" t="s">
        <v>47</v>
      </c>
      <c r="F251" s="88">
        <v>45170</v>
      </c>
      <c r="G251" s="88">
        <v>45170</v>
      </c>
      <c r="H251" s="88">
        <v>45170</v>
      </c>
      <c r="I251" s="88">
        <v>45170</v>
      </c>
      <c r="J251" s="31" t="s">
        <v>41</v>
      </c>
      <c r="K251" s="32">
        <f t="shared" si="3"/>
        <v>44600</v>
      </c>
      <c r="L251" s="102">
        <v>44600</v>
      </c>
      <c r="M251" s="42"/>
      <c r="N251" s="35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8"/>
      <c r="AD251" s="39"/>
      <c r="AE251" s="39"/>
      <c r="AF251" s="40"/>
      <c r="AG251" s="39"/>
      <c r="AH251" s="36"/>
      <c r="AI251" s="36"/>
      <c r="AJ251" s="36"/>
      <c r="AK251" s="36"/>
      <c r="AL251" s="36"/>
      <c r="AM251" s="36"/>
      <c r="AN251" s="36"/>
      <c r="AO251" s="36"/>
      <c r="AP251" s="38"/>
      <c r="AQ251" s="41"/>
    </row>
    <row r="252" spans="2:43" s="18" customFormat="1" ht="25.5">
      <c r="B252" s="65">
        <f>VLOOKUP(D252,Codes!$A$1:$B$65,2,FALSE)</f>
        <v>320104100001000</v>
      </c>
      <c r="C252" s="73" t="s">
        <v>480</v>
      </c>
      <c r="D252" s="34" t="s">
        <v>257</v>
      </c>
      <c r="E252" s="34" t="s">
        <v>47</v>
      </c>
      <c r="F252" s="88">
        <v>45078</v>
      </c>
      <c r="G252" s="88">
        <v>45078</v>
      </c>
      <c r="H252" s="88">
        <v>45078</v>
      </c>
      <c r="I252" s="88">
        <v>45078</v>
      </c>
      <c r="J252" s="31" t="s">
        <v>41</v>
      </c>
      <c r="K252" s="32">
        <f t="shared" si="3"/>
        <v>29880</v>
      </c>
      <c r="L252" s="102">
        <v>29880</v>
      </c>
      <c r="M252" s="42"/>
      <c r="N252" s="35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8"/>
      <c r="AD252" s="39"/>
      <c r="AE252" s="39"/>
      <c r="AF252" s="40"/>
      <c r="AG252" s="39"/>
      <c r="AH252" s="36"/>
      <c r="AI252" s="36"/>
      <c r="AJ252" s="36"/>
      <c r="AK252" s="36"/>
      <c r="AL252" s="36"/>
      <c r="AM252" s="36"/>
      <c r="AN252" s="36"/>
      <c r="AO252" s="36"/>
      <c r="AP252" s="38"/>
      <c r="AQ252" s="41"/>
    </row>
    <row r="253" spans="2:43" s="18" customFormat="1" ht="25.5">
      <c r="B253" s="65">
        <f>VLOOKUP(D253,Codes!$A$1:$B$65,2,FALSE)</f>
        <v>320104100001000</v>
      </c>
      <c r="C253" s="73" t="s">
        <v>481</v>
      </c>
      <c r="D253" s="34" t="s">
        <v>257</v>
      </c>
      <c r="E253" s="34" t="s">
        <v>47</v>
      </c>
      <c r="F253" s="88" t="s">
        <v>40</v>
      </c>
      <c r="G253" s="88" t="s">
        <v>40</v>
      </c>
      <c r="H253" s="88" t="s">
        <v>40</v>
      </c>
      <c r="I253" s="88" t="s">
        <v>40</v>
      </c>
      <c r="J253" s="31" t="s">
        <v>41</v>
      </c>
      <c r="K253" s="32">
        <f t="shared" si="3"/>
        <v>30000</v>
      </c>
      <c r="L253" s="102">
        <v>30000</v>
      </c>
      <c r="M253" s="42"/>
      <c r="N253" s="35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8"/>
      <c r="AD253" s="39"/>
      <c r="AE253" s="39"/>
      <c r="AF253" s="40"/>
      <c r="AG253" s="39"/>
      <c r="AH253" s="36"/>
      <c r="AI253" s="36"/>
      <c r="AJ253" s="36"/>
      <c r="AK253" s="36"/>
      <c r="AL253" s="36"/>
      <c r="AM253" s="36"/>
      <c r="AN253" s="36"/>
      <c r="AO253" s="36"/>
      <c r="AP253" s="38"/>
      <c r="AQ253" s="41"/>
    </row>
    <row r="254" spans="2:43" s="18" customFormat="1" ht="25.5">
      <c r="B254" s="65">
        <f>VLOOKUP(D254,Codes!$A$1:$B$65,2,FALSE)</f>
        <v>320104100001000</v>
      </c>
      <c r="C254" s="73" t="s">
        <v>482</v>
      </c>
      <c r="D254" s="34" t="s">
        <v>257</v>
      </c>
      <c r="E254" s="34" t="s">
        <v>47</v>
      </c>
      <c r="F254" s="88" t="s">
        <v>337</v>
      </c>
      <c r="G254" s="88" t="s">
        <v>337</v>
      </c>
      <c r="H254" s="88" t="s">
        <v>337</v>
      </c>
      <c r="I254" s="88" t="s">
        <v>337</v>
      </c>
      <c r="J254" s="31" t="s">
        <v>41</v>
      </c>
      <c r="K254" s="32">
        <f t="shared" si="3"/>
        <v>15000</v>
      </c>
      <c r="L254" s="102">
        <v>15000</v>
      </c>
      <c r="M254" s="42"/>
      <c r="N254" s="35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8"/>
      <c r="AD254" s="39"/>
      <c r="AE254" s="39"/>
      <c r="AF254" s="40"/>
      <c r="AG254" s="39"/>
      <c r="AH254" s="36"/>
      <c r="AI254" s="36"/>
      <c r="AJ254" s="36"/>
      <c r="AK254" s="36"/>
      <c r="AL254" s="36"/>
      <c r="AM254" s="36"/>
      <c r="AN254" s="36"/>
      <c r="AO254" s="36"/>
      <c r="AP254" s="38"/>
      <c r="AQ254" s="41"/>
    </row>
    <row r="255" spans="2:43" s="18" customFormat="1" ht="25.5">
      <c r="B255" s="65">
        <f>VLOOKUP(D255,Codes!$A$1:$B$65,2,FALSE)</f>
        <v>320104100001000</v>
      </c>
      <c r="C255" s="73" t="s">
        <v>482</v>
      </c>
      <c r="D255" s="34" t="s">
        <v>257</v>
      </c>
      <c r="E255" s="34" t="s">
        <v>47</v>
      </c>
      <c r="F255" s="88" t="s">
        <v>337</v>
      </c>
      <c r="G255" s="88" t="s">
        <v>337</v>
      </c>
      <c r="H255" s="88" t="s">
        <v>337</v>
      </c>
      <c r="I255" s="88" t="s">
        <v>337</v>
      </c>
      <c r="J255" s="31" t="s">
        <v>41</v>
      </c>
      <c r="K255" s="32">
        <f t="shared" si="3"/>
        <v>15000</v>
      </c>
      <c r="L255" s="102">
        <v>15000</v>
      </c>
      <c r="M255" s="42"/>
      <c r="N255" s="35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8"/>
      <c r="AD255" s="39"/>
      <c r="AE255" s="39"/>
      <c r="AF255" s="40"/>
      <c r="AG255" s="39"/>
      <c r="AH255" s="36"/>
      <c r="AI255" s="36"/>
      <c r="AJ255" s="36"/>
      <c r="AK255" s="36"/>
      <c r="AL255" s="36"/>
      <c r="AM255" s="36"/>
      <c r="AN255" s="36"/>
      <c r="AO255" s="36"/>
      <c r="AP255" s="38"/>
      <c r="AQ255" s="41"/>
    </row>
    <row r="256" spans="2:43" s="18" customFormat="1" ht="25.5">
      <c r="B256" s="65">
        <f>VLOOKUP(D256,Codes!$A$1:$B$65,2,FALSE)</f>
        <v>320104100001000</v>
      </c>
      <c r="C256" s="107" t="s">
        <v>259</v>
      </c>
      <c r="D256" s="34" t="s">
        <v>67</v>
      </c>
      <c r="E256" s="34" t="s">
        <v>47</v>
      </c>
      <c r="F256" s="88" t="s">
        <v>40</v>
      </c>
      <c r="G256" s="88" t="s">
        <v>40</v>
      </c>
      <c r="H256" s="88" t="s">
        <v>40</v>
      </c>
      <c r="I256" s="88" t="s">
        <v>40</v>
      </c>
      <c r="J256" s="31" t="s">
        <v>41</v>
      </c>
      <c r="K256" s="32">
        <f t="shared" si="3"/>
        <v>139200</v>
      </c>
      <c r="L256" s="102">
        <v>139200</v>
      </c>
      <c r="M256" s="42"/>
      <c r="N256" s="35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8"/>
      <c r="AD256" s="39"/>
      <c r="AE256" s="39"/>
      <c r="AF256" s="40"/>
      <c r="AG256" s="39"/>
      <c r="AH256" s="36"/>
      <c r="AI256" s="36"/>
      <c r="AJ256" s="36"/>
      <c r="AK256" s="36"/>
      <c r="AL256" s="36"/>
      <c r="AM256" s="36"/>
      <c r="AN256" s="36"/>
      <c r="AO256" s="36"/>
      <c r="AP256" s="38"/>
      <c r="AQ256" s="41"/>
    </row>
    <row r="257" spans="2:43" s="18" customFormat="1" ht="25.5">
      <c r="B257" s="65">
        <f>VLOOKUP(D257,Codes!$A$1:$B$65,2,FALSE)</f>
        <v>320104100001000</v>
      </c>
      <c r="C257" s="107" t="s">
        <v>260</v>
      </c>
      <c r="D257" s="34" t="s">
        <v>67</v>
      </c>
      <c r="E257" s="34" t="s">
        <v>47</v>
      </c>
      <c r="F257" s="88">
        <v>45231</v>
      </c>
      <c r="G257" s="88">
        <v>45231</v>
      </c>
      <c r="H257" s="88">
        <v>45231</v>
      </c>
      <c r="I257" s="88">
        <v>45231</v>
      </c>
      <c r="J257" s="31" t="s">
        <v>41</v>
      </c>
      <c r="K257" s="32">
        <f t="shared" si="3"/>
        <v>283250</v>
      </c>
      <c r="L257" s="102">
        <v>283250</v>
      </c>
      <c r="M257" s="42"/>
      <c r="N257" s="35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8"/>
      <c r="AD257" s="39"/>
      <c r="AE257" s="39"/>
      <c r="AF257" s="40"/>
      <c r="AG257" s="39"/>
      <c r="AH257" s="36"/>
      <c r="AI257" s="36"/>
      <c r="AJ257" s="36"/>
      <c r="AK257" s="36"/>
      <c r="AL257" s="36"/>
      <c r="AM257" s="36"/>
      <c r="AN257" s="36"/>
      <c r="AO257" s="36"/>
      <c r="AP257" s="38"/>
      <c r="AQ257" s="41"/>
    </row>
    <row r="258" spans="2:43" s="18" customFormat="1" ht="25.5">
      <c r="B258" s="65">
        <f>VLOOKUP(D258,Codes!$A$1:$B$65,2,FALSE)</f>
        <v>320104100001000</v>
      </c>
      <c r="C258" s="107" t="s">
        <v>261</v>
      </c>
      <c r="D258" s="34" t="s">
        <v>67</v>
      </c>
      <c r="E258" s="34" t="s">
        <v>47</v>
      </c>
      <c r="F258" s="88">
        <v>45170</v>
      </c>
      <c r="G258" s="88">
        <v>45170</v>
      </c>
      <c r="H258" s="88">
        <v>45170</v>
      </c>
      <c r="I258" s="88">
        <v>45170</v>
      </c>
      <c r="J258" s="31" t="s">
        <v>41</v>
      </c>
      <c r="K258" s="32">
        <f t="shared" si="3"/>
        <v>234000</v>
      </c>
      <c r="L258" s="102">
        <v>234000</v>
      </c>
      <c r="M258" s="42"/>
      <c r="N258" s="35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8"/>
      <c r="AD258" s="39"/>
      <c r="AE258" s="39"/>
      <c r="AF258" s="40"/>
      <c r="AG258" s="39"/>
      <c r="AH258" s="36"/>
      <c r="AI258" s="36"/>
      <c r="AJ258" s="36"/>
      <c r="AK258" s="36"/>
      <c r="AL258" s="36"/>
      <c r="AM258" s="36"/>
      <c r="AN258" s="36"/>
      <c r="AO258" s="36"/>
      <c r="AP258" s="38"/>
      <c r="AQ258" s="41"/>
    </row>
    <row r="259" spans="2:43" s="18" customFormat="1" ht="25.5">
      <c r="B259" s="65">
        <f>VLOOKUP(D259,Codes!$A$1:$B$65,2,FALSE)</f>
        <v>320104100001000</v>
      </c>
      <c r="C259" s="107" t="s">
        <v>262</v>
      </c>
      <c r="D259" s="34" t="s">
        <v>67</v>
      </c>
      <c r="E259" s="34" t="s">
        <v>47</v>
      </c>
      <c r="F259" s="88">
        <v>45170</v>
      </c>
      <c r="G259" s="88">
        <v>45170</v>
      </c>
      <c r="H259" s="88">
        <v>45170</v>
      </c>
      <c r="I259" s="88">
        <v>45170</v>
      </c>
      <c r="J259" s="31" t="s">
        <v>41</v>
      </c>
      <c r="K259" s="32">
        <f t="shared" si="3"/>
        <v>166400</v>
      </c>
      <c r="L259" s="102">
        <v>166400</v>
      </c>
      <c r="M259" s="42"/>
      <c r="N259" s="35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8"/>
      <c r="AD259" s="39"/>
      <c r="AE259" s="39"/>
      <c r="AF259" s="40"/>
      <c r="AG259" s="39"/>
      <c r="AH259" s="36"/>
      <c r="AI259" s="36"/>
      <c r="AJ259" s="36"/>
      <c r="AK259" s="36"/>
      <c r="AL259" s="36"/>
      <c r="AM259" s="36"/>
      <c r="AN259" s="36"/>
      <c r="AO259" s="36"/>
      <c r="AP259" s="38"/>
      <c r="AQ259" s="41"/>
    </row>
    <row r="260" spans="2:43" s="18" customFormat="1" ht="30">
      <c r="B260" s="65">
        <f>VLOOKUP(D260,Codes!$A$1:$B$65,2,FALSE)</f>
        <v>320104100001000</v>
      </c>
      <c r="C260" s="116" t="s">
        <v>483</v>
      </c>
      <c r="D260" s="34" t="s">
        <v>67</v>
      </c>
      <c r="E260" s="34" t="s">
        <v>47</v>
      </c>
      <c r="F260" s="88">
        <v>44927</v>
      </c>
      <c r="G260" s="88">
        <v>44927</v>
      </c>
      <c r="H260" s="88">
        <v>44927</v>
      </c>
      <c r="I260" s="88">
        <v>44927</v>
      </c>
      <c r="J260" s="31" t="s">
        <v>41</v>
      </c>
      <c r="K260" s="32">
        <f t="shared" si="3"/>
        <v>495000</v>
      </c>
      <c r="L260" s="102">
        <v>495000</v>
      </c>
      <c r="M260" s="42"/>
      <c r="N260" s="35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8"/>
      <c r="AD260" s="39"/>
      <c r="AE260" s="39"/>
      <c r="AF260" s="40"/>
      <c r="AG260" s="39"/>
      <c r="AH260" s="36"/>
      <c r="AI260" s="36"/>
      <c r="AJ260" s="36"/>
      <c r="AK260" s="36"/>
      <c r="AL260" s="36"/>
      <c r="AM260" s="36"/>
      <c r="AN260" s="36"/>
      <c r="AO260" s="36"/>
      <c r="AP260" s="38"/>
      <c r="AQ260" s="41"/>
    </row>
    <row r="261" spans="2:43" s="18" customFormat="1" ht="45">
      <c r="B261" s="65">
        <f>VLOOKUP(D261,Codes!$A$1:$B$65,2,FALSE)</f>
        <v>330100100001000</v>
      </c>
      <c r="C261" s="85" t="s">
        <v>378</v>
      </c>
      <c r="D261" s="34" t="s">
        <v>55</v>
      </c>
      <c r="E261" s="34" t="s">
        <v>47</v>
      </c>
      <c r="F261" s="88">
        <v>44958</v>
      </c>
      <c r="G261" s="88">
        <v>44958</v>
      </c>
      <c r="H261" s="88">
        <v>44958</v>
      </c>
      <c r="I261" s="88">
        <v>44958</v>
      </c>
      <c r="J261" s="31" t="s">
        <v>41</v>
      </c>
      <c r="K261" s="32">
        <f t="shared" si="3"/>
        <v>617700</v>
      </c>
      <c r="L261" s="102">
        <v>617700</v>
      </c>
      <c r="M261" s="42"/>
      <c r="N261" s="35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8"/>
      <c r="AD261" s="39"/>
      <c r="AE261" s="39"/>
      <c r="AF261" s="40"/>
      <c r="AG261" s="39"/>
      <c r="AH261" s="36"/>
      <c r="AI261" s="36"/>
      <c r="AJ261" s="36"/>
      <c r="AK261" s="36"/>
      <c r="AL261" s="36"/>
      <c r="AM261" s="36"/>
      <c r="AN261" s="36"/>
      <c r="AO261" s="36"/>
      <c r="AP261" s="38"/>
      <c r="AQ261" s="41"/>
    </row>
    <row r="262" spans="2:43" s="18" customFormat="1" ht="45">
      <c r="B262" s="65">
        <f>VLOOKUP(D262,Codes!$A$1:$B$65,2,FALSE)</f>
        <v>330100100001000</v>
      </c>
      <c r="C262" s="85" t="s">
        <v>379</v>
      </c>
      <c r="D262" s="34" t="s">
        <v>55</v>
      </c>
      <c r="E262" s="34" t="s">
        <v>47</v>
      </c>
      <c r="F262" s="88">
        <v>44958</v>
      </c>
      <c r="G262" s="88">
        <v>44958</v>
      </c>
      <c r="H262" s="88">
        <v>44958</v>
      </c>
      <c r="I262" s="88">
        <v>44958</v>
      </c>
      <c r="J262" s="31" t="s">
        <v>41</v>
      </c>
      <c r="K262" s="32">
        <f t="shared" si="3"/>
        <v>813250</v>
      </c>
      <c r="L262" s="102">
        <v>813250</v>
      </c>
      <c r="M262" s="42"/>
      <c r="N262" s="35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8"/>
      <c r="AD262" s="39"/>
      <c r="AE262" s="39"/>
      <c r="AF262" s="40"/>
      <c r="AG262" s="39"/>
      <c r="AH262" s="36"/>
      <c r="AI262" s="36"/>
      <c r="AJ262" s="36"/>
      <c r="AK262" s="36"/>
      <c r="AL262" s="36"/>
      <c r="AM262" s="36"/>
      <c r="AN262" s="36"/>
      <c r="AO262" s="36"/>
      <c r="AP262" s="38"/>
      <c r="AQ262" s="41"/>
    </row>
    <row r="263" spans="2:43" s="18" customFormat="1" ht="61.5" customHeight="1">
      <c r="B263" s="65">
        <f>VLOOKUP(D263,Codes!$A$1:$B$65,2,FALSE)</f>
        <v>330100100001000</v>
      </c>
      <c r="C263" s="85" t="s">
        <v>380</v>
      </c>
      <c r="D263" s="34" t="s">
        <v>55</v>
      </c>
      <c r="E263" s="34" t="s">
        <v>47</v>
      </c>
      <c r="F263" s="88">
        <v>44986</v>
      </c>
      <c r="G263" s="88">
        <v>44986</v>
      </c>
      <c r="H263" s="88">
        <v>44986</v>
      </c>
      <c r="I263" s="88">
        <v>44986</v>
      </c>
      <c r="J263" s="31" t="s">
        <v>41</v>
      </c>
      <c r="K263" s="32">
        <f t="shared" ref="K263:K326" si="4">L263</f>
        <v>837750</v>
      </c>
      <c r="L263" s="102">
        <v>837750</v>
      </c>
      <c r="M263" s="42"/>
      <c r="N263" s="35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8"/>
      <c r="AD263" s="39"/>
      <c r="AE263" s="39"/>
      <c r="AF263" s="40"/>
      <c r="AG263" s="39"/>
      <c r="AH263" s="36"/>
      <c r="AI263" s="36"/>
      <c r="AJ263" s="36"/>
      <c r="AK263" s="36"/>
      <c r="AL263" s="36"/>
      <c r="AM263" s="36"/>
      <c r="AN263" s="36"/>
      <c r="AO263" s="36"/>
      <c r="AP263" s="38"/>
      <c r="AQ263" s="41"/>
    </row>
    <row r="264" spans="2:43" s="18" customFormat="1" ht="50.25" customHeight="1">
      <c r="B264" s="65">
        <f>VLOOKUP(D264,Codes!$A$1:$B$65,2,FALSE)</f>
        <v>330100100001000</v>
      </c>
      <c r="C264" s="85" t="s">
        <v>381</v>
      </c>
      <c r="D264" s="34" t="s">
        <v>55</v>
      </c>
      <c r="E264" s="34" t="s">
        <v>47</v>
      </c>
      <c r="F264" s="88">
        <v>44986</v>
      </c>
      <c r="G264" s="88">
        <v>44986</v>
      </c>
      <c r="H264" s="88">
        <v>44986</v>
      </c>
      <c r="I264" s="88">
        <v>44986</v>
      </c>
      <c r="J264" s="31" t="s">
        <v>41</v>
      </c>
      <c r="K264" s="32">
        <f t="shared" si="4"/>
        <v>382450</v>
      </c>
      <c r="L264" s="102">
        <v>382450</v>
      </c>
      <c r="M264" s="42"/>
      <c r="N264" s="35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8"/>
      <c r="AD264" s="39"/>
      <c r="AE264" s="39"/>
      <c r="AF264" s="40"/>
      <c r="AG264" s="39"/>
      <c r="AH264" s="36"/>
      <c r="AI264" s="36"/>
      <c r="AJ264" s="36"/>
      <c r="AK264" s="36"/>
      <c r="AL264" s="36"/>
      <c r="AM264" s="36"/>
      <c r="AN264" s="36"/>
      <c r="AO264" s="36"/>
      <c r="AP264" s="38"/>
      <c r="AQ264" s="41"/>
    </row>
    <row r="265" spans="2:43" s="18" customFormat="1" ht="30">
      <c r="B265" s="65">
        <f>VLOOKUP(D265,Codes!$A$1:$B$65,2,FALSE)</f>
        <v>330100100001000</v>
      </c>
      <c r="C265" s="85" t="s">
        <v>382</v>
      </c>
      <c r="D265" s="34" t="s">
        <v>55</v>
      </c>
      <c r="E265" s="34" t="s">
        <v>47</v>
      </c>
      <c r="F265" s="88">
        <v>45017</v>
      </c>
      <c r="G265" s="88">
        <v>45017</v>
      </c>
      <c r="H265" s="88">
        <v>45017</v>
      </c>
      <c r="I265" s="88">
        <v>45017</v>
      </c>
      <c r="J265" s="31" t="s">
        <v>41</v>
      </c>
      <c r="K265" s="32">
        <f t="shared" si="4"/>
        <v>387700</v>
      </c>
      <c r="L265" s="102">
        <v>387700</v>
      </c>
      <c r="M265" s="42"/>
      <c r="N265" s="35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8"/>
      <c r="AD265" s="39"/>
      <c r="AE265" s="39"/>
      <c r="AF265" s="40"/>
      <c r="AG265" s="39"/>
      <c r="AH265" s="36"/>
      <c r="AI265" s="36"/>
      <c r="AJ265" s="36"/>
      <c r="AK265" s="36"/>
      <c r="AL265" s="36"/>
      <c r="AM265" s="36"/>
      <c r="AN265" s="36"/>
      <c r="AO265" s="36"/>
      <c r="AP265" s="38"/>
      <c r="AQ265" s="41"/>
    </row>
    <row r="266" spans="2:43" s="18" customFormat="1" ht="30">
      <c r="B266" s="65">
        <f>VLOOKUP(D266,Codes!$A$1:$B$65,2,FALSE)</f>
        <v>330100100001000</v>
      </c>
      <c r="C266" s="85" t="s">
        <v>383</v>
      </c>
      <c r="D266" s="34" t="s">
        <v>55</v>
      </c>
      <c r="E266" s="34" t="s">
        <v>47</v>
      </c>
      <c r="F266" s="88">
        <v>45047</v>
      </c>
      <c r="G266" s="88">
        <v>45047</v>
      </c>
      <c r="H266" s="88">
        <v>45047</v>
      </c>
      <c r="I266" s="88">
        <v>45047</v>
      </c>
      <c r="J266" s="74" t="s">
        <v>41</v>
      </c>
      <c r="K266" s="32">
        <f t="shared" si="4"/>
        <v>213000</v>
      </c>
      <c r="L266" s="102">
        <v>213000</v>
      </c>
      <c r="M266" s="42"/>
      <c r="N266" s="35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8"/>
      <c r="AD266" s="39"/>
      <c r="AE266" s="39"/>
      <c r="AF266" s="40"/>
      <c r="AG266" s="39"/>
      <c r="AH266" s="36"/>
      <c r="AI266" s="36"/>
      <c r="AJ266" s="36"/>
      <c r="AK266" s="36"/>
      <c r="AL266" s="36"/>
      <c r="AM266" s="36"/>
      <c r="AN266" s="36"/>
      <c r="AO266" s="36"/>
      <c r="AP266" s="38"/>
      <c r="AQ266" s="41"/>
    </row>
    <row r="267" spans="2:43" s="18" customFormat="1" ht="30">
      <c r="B267" s="65">
        <f>VLOOKUP(D267,Codes!$A$1:$B$65,2,FALSE)</f>
        <v>330100100001000</v>
      </c>
      <c r="C267" s="85" t="s">
        <v>384</v>
      </c>
      <c r="D267" s="34" t="s">
        <v>55</v>
      </c>
      <c r="E267" s="34" t="s">
        <v>47</v>
      </c>
      <c r="F267" s="88">
        <v>45047</v>
      </c>
      <c r="G267" s="88">
        <v>45047</v>
      </c>
      <c r="H267" s="88">
        <v>45047</v>
      </c>
      <c r="I267" s="88">
        <v>45047</v>
      </c>
      <c r="J267" s="74" t="s">
        <v>41</v>
      </c>
      <c r="K267" s="32">
        <f t="shared" si="4"/>
        <v>515600</v>
      </c>
      <c r="L267" s="102">
        <v>515600</v>
      </c>
      <c r="M267" s="42"/>
      <c r="N267" s="35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8"/>
      <c r="AD267" s="39"/>
      <c r="AE267" s="39"/>
      <c r="AF267" s="40"/>
      <c r="AG267" s="39"/>
      <c r="AH267" s="36"/>
      <c r="AI267" s="36"/>
      <c r="AJ267" s="36"/>
      <c r="AK267" s="36"/>
      <c r="AL267" s="36"/>
      <c r="AM267" s="36"/>
      <c r="AN267" s="36"/>
      <c r="AO267" s="36"/>
      <c r="AP267" s="38"/>
      <c r="AQ267" s="41"/>
    </row>
    <row r="268" spans="2:43" s="18" customFormat="1" ht="30">
      <c r="B268" s="65">
        <f>VLOOKUP(D268,Codes!$A$1:$B$65,2,FALSE)</f>
        <v>330100100001000</v>
      </c>
      <c r="C268" s="85" t="s">
        <v>385</v>
      </c>
      <c r="D268" s="34" t="s">
        <v>55</v>
      </c>
      <c r="E268" s="34" t="s">
        <v>47</v>
      </c>
      <c r="F268" s="88">
        <v>45017</v>
      </c>
      <c r="G268" s="88">
        <v>45017</v>
      </c>
      <c r="H268" s="88">
        <v>45017</v>
      </c>
      <c r="I268" s="88">
        <v>45017</v>
      </c>
      <c r="J268" s="74" t="s">
        <v>41</v>
      </c>
      <c r="K268" s="32">
        <f t="shared" si="4"/>
        <v>441250</v>
      </c>
      <c r="L268" s="102">
        <v>441250</v>
      </c>
      <c r="M268" s="42"/>
      <c r="N268" s="35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8"/>
      <c r="AD268" s="39"/>
      <c r="AE268" s="39"/>
      <c r="AF268" s="40"/>
      <c r="AG268" s="39"/>
      <c r="AH268" s="36"/>
      <c r="AI268" s="36"/>
      <c r="AJ268" s="36"/>
      <c r="AK268" s="36"/>
      <c r="AL268" s="36"/>
      <c r="AM268" s="36"/>
      <c r="AN268" s="36"/>
      <c r="AO268" s="36"/>
      <c r="AP268" s="38"/>
      <c r="AQ268" s="41"/>
    </row>
    <row r="269" spans="2:43" s="18" customFormat="1" ht="45">
      <c r="B269" s="65">
        <f>VLOOKUP(D269,Codes!$A$1:$B$65,2,FALSE)</f>
        <v>330100100001000</v>
      </c>
      <c r="C269" s="85" t="s">
        <v>386</v>
      </c>
      <c r="D269" s="34" t="s">
        <v>55</v>
      </c>
      <c r="E269" s="34" t="s">
        <v>47</v>
      </c>
      <c r="F269" s="88">
        <v>45047</v>
      </c>
      <c r="G269" s="88">
        <v>45047</v>
      </c>
      <c r="H269" s="88">
        <v>45047</v>
      </c>
      <c r="I269" s="88">
        <v>45047</v>
      </c>
      <c r="J269" s="74" t="s">
        <v>41</v>
      </c>
      <c r="K269" s="32">
        <f t="shared" si="4"/>
        <v>367800</v>
      </c>
      <c r="L269" s="102">
        <v>367800</v>
      </c>
      <c r="M269" s="42"/>
      <c r="N269" s="35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8"/>
      <c r="AD269" s="39"/>
      <c r="AE269" s="39"/>
      <c r="AF269" s="40"/>
      <c r="AG269" s="39"/>
      <c r="AH269" s="36"/>
      <c r="AI269" s="36"/>
      <c r="AJ269" s="36"/>
      <c r="AK269" s="36"/>
      <c r="AL269" s="36"/>
      <c r="AM269" s="36"/>
      <c r="AN269" s="36"/>
      <c r="AO269" s="36"/>
      <c r="AP269" s="38"/>
      <c r="AQ269" s="41"/>
    </row>
    <row r="270" spans="2:43" s="18" customFormat="1" ht="45">
      <c r="B270" s="65">
        <f>VLOOKUP(D270,Codes!$A$1:$B$65,2,FALSE)</f>
        <v>330100100001000</v>
      </c>
      <c r="C270" s="85" t="s">
        <v>387</v>
      </c>
      <c r="D270" s="34" t="s">
        <v>55</v>
      </c>
      <c r="E270" s="34" t="s">
        <v>47</v>
      </c>
      <c r="F270" s="88">
        <v>45200</v>
      </c>
      <c r="G270" s="88">
        <v>45200</v>
      </c>
      <c r="H270" s="88">
        <v>45200</v>
      </c>
      <c r="I270" s="88">
        <v>45200</v>
      </c>
      <c r="J270" s="74" t="s">
        <v>41</v>
      </c>
      <c r="K270" s="32">
        <f t="shared" si="4"/>
        <v>201000</v>
      </c>
      <c r="L270" s="102">
        <v>201000</v>
      </c>
      <c r="M270" s="42"/>
      <c r="N270" s="35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8"/>
      <c r="AD270" s="39"/>
      <c r="AE270" s="39"/>
      <c r="AF270" s="40"/>
      <c r="AG270" s="39"/>
      <c r="AH270" s="36"/>
      <c r="AI270" s="36"/>
      <c r="AJ270" s="36"/>
      <c r="AK270" s="36"/>
      <c r="AL270" s="36"/>
      <c r="AM270" s="36"/>
      <c r="AN270" s="36"/>
      <c r="AO270" s="36"/>
      <c r="AP270" s="38"/>
      <c r="AQ270" s="41"/>
    </row>
    <row r="271" spans="2:43" s="18" customFormat="1" ht="26.25" thickBot="1">
      <c r="B271" s="65">
        <f>VLOOKUP(D271,Codes!$A$1:$B$65,2,FALSE)</f>
        <v>330100100001000</v>
      </c>
      <c r="C271" s="85" t="s">
        <v>388</v>
      </c>
      <c r="D271" s="34" t="s">
        <v>55</v>
      </c>
      <c r="E271" s="34" t="s">
        <v>47</v>
      </c>
      <c r="F271" s="88" t="s">
        <v>43</v>
      </c>
      <c r="G271" s="88" t="s">
        <v>43</v>
      </c>
      <c r="H271" s="88" t="s">
        <v>43</v>
      </c>
      <c r="I271" s="88" t="s">
        <v>43</v>
      </c>
      <c r="J271" s="74" t="s">
        <v>41</v>
      </c>
      <c r="K271" s="32">
        <f t="shared" si="4"/>
        <v>362000</v>
      </c>
      <c r="L271" s="102">
        <v>362000</v>
      </c>
      <c r="M271" s="42"/>
      <c r="N271" s="35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8"/>
      <c r="AD271" s="39"/>
      <c r="AE271" s="39"/>
      <c r="AF271" s="40"/>
      <c r="AG271" s="39"/>
      <c r="AH271" s="36"/>
      <c r="AI271" s="36"/>
      <c r="AJ271" s="36"/>
      <c r="AK271" s="36"/>
      <c r="AL271" s="36"/>
      <c r="AM271" s="36"/>
      <c r="AN271" s="36"/>
      <c r="AO271" s="36"/>
      <c r="AP271" s="38"/>
      <c r="AQ271" s="41"/>
    </row>
    <row r="272" spans="2:43" s="18" customFormat="1" ht="45">
      <c r="B272" s="65">
        <f>VLOOKUP(D272,Codes!$A$1:$B$65,2,FALSE)</f>
        <v>330100100001000</v>
      </c>
      <c r="C272" s="143" t="s">
        <v>389</v>
      </c>
      <c r="D272" s="34" t="s">
        <v>55</v>
      </c>
      <c r="E272" s="34" t="s">
        <v>47</v>
      </c>
      <c r="F272" s="88">
        <v>44958</v>
      </c>
      <c r="G272" s="88">
        <v>44958</v>
      </c>
      <c r="H272" s="88">
        <v>44958</v>
      </c>
      <c r="I272" s="88">
        <v>44958</v>
      </c>
      <c r="J272" s="74" t="s">
        <v>41</v>
      </c>
      <c r="K272" s="32">
        <f t="shared" si="4"/>
        <v>349500</v>
      </c>
      <c r="L272" s="102">
        <v>349500</v>
      </c>
      <c r="M272" s="42"/>
      <c r="N272" s="35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8"/>
      <c r="AD272" s="39"/>
      <c r="AE272" s="39"/>
      <c r="AF272" s="40"/>
      <c r="AG272" s="39"/>
      <c r="AH272" s="36"/>
      <c r="AI272" s="36"/>
      <c r="AJ272" s="36"/>
      <c r="AK272" s="36"/>
      <c r="AL272" s="36"/>
      <c r="AM272" s="36"/>
      <c r="AN272" s="36"/>
      <c r="AO272" s="36"/>
      <c r="AP272" s="38"/>
      <c r="AQ272" s="41"/>
    </row>
    <row r="273" spans="2:43" s="18" customFormat="1" ht="66.75" customHeight="1">
      <c r="B273" s="65">
        <f>VLOOKUP(D273,Codes!$A$1:$B$65,2,FALSE)</f>
        <v>330100100001000</v>
      </c>
      <c r="C273" s="144" t="s">
        <v>390</v>
      </c>
      <c r="D273" s="34" t="s">
        <v>55</v>
      </c>
      <c r="E273" s="34" t="s">
        <v>47</v>
      </c>
      <c r="F273" s="88">
        <v>45170</v>
      </c>
      <c r="G273" s="88">
        <v>45170</v>
      </c>
      <c r="H273" s="88">
        <v>45170</v>
      </c>
      <c r="I273" s="88">
        <v>45170</v>
      </c>
      <c r="J273" s="74" t="s">
        <v>41</v>
      </c>
      <c r="K273" s="32">
        <f t="shared" si="4"/>
        <v>21500</v>
      </c>
      <c r="L273" s="102">
        <v>21500</v>
      </c>
      <c r="M273" s="42"/>
      <c r="N273" s="35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8"/>
      <c r="AD273" s="39"/>
      <c r="AE273" s="39"/>
      <c r="AF273" s="40"/>
      <c r="AG273" s="39"/>
      <c r="AH273" s="36"/>
      <c r="AI273" s="36"/>
      <c r="AJ273" s="36"/>
      <c r="AK273" s="36"/>
      <c r="AL273" s="36"/>
      <c r="AM273" s="36"/>
      <c r="AN273" s="36"/>
      <c r="AO273" s="36"/>
      <c r="AP273" s="38"/>
      <c r="AQ273" s="41"/>
    </row>
    <row r="274" spans="2:43" s="18" customFormat="1" ht="30.75" customHeight="1">
      <c r="B274" s="65">
        <f>VLOOKUP(D274,Codes!$A$1:$B$65,2,FALSE)</f>
        <v>330100100001000</v>
      </c>
      <c r="C274" s="144" t="s">
        <v>391</v>
      </c>
      <c r="D274" s="34" t="s">
        <v>55</v>
      </c>
      <c r="E274" s="34" t="s">
        <v>47</v>
      </c>
      <c r="F274" s="88" t="s">
        <v>40</v>
      </c>
      <c r="G274" s="88" t="s">
        <v>40</v>
      </c>
      <c r="H274" s="88" t="s">
        <v>40</v>
      </c>
      <c r="I274" s="88" t="s">
        <v>40</v>
      </c>
      <c r="J274" s="74" t="s">
        <v>41</v>
      </c>
      <c r="K274" s="32">
        <f t="shared" si="4"/>
        <v>60000</v>
      </c>
      <c r="L274" s="102">
        <v>60000</v>
      </c>
      <c r="M274" s="42"/>
      <c r="N274" s="35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8"/>
      <c r="AD274" s="39"/>
      <c r="AE274" s="39"/>
      <c r="AF274" s="40"/>
      <c r="AG274" s="39"/>
      <c r="AH274" s="36"/>
      <c r="AI274" s="36"/>
      <c r="AJ274" s="36"/>
      <c r="AK274" s="36"/>
      <c r="AL274" s="36"/>
      <c r="AM274" s="36"/>
      <c r="AN274" s="36"/>
      <c r="AO274" s="36"/>
      <c r="AP274" s="38"/>
      <c r="AQ274" s="41"/>
    </row>
    <row r="275" spans="2:43" s="18" customFormat="1" ht="25.5">
      <c r="B275" s="65">
        <v>350100100001000</v>
      </c>
      <c r="C275" s="73" t="s">
        <v>438</v>
      </c>
      <c r="D275" s="34" t="s">
        <v>268</v>
      </c>
      <c r="E275" s="34" t="s">
        <v>47</v>
      </c>
      <c r="F275" s="75">
        <v>44958</v>
      </c>
      <c r="G275" s="75">
        <v>44958</v>
      </c>
      <c r="H275" s="75">
        <v>44958</v>
      </c>
      <c r="I275" s="75">
        <v>44958</v>
      </c>
      <c r="J275" s="145" t="s">
        <v>41</v>
      </c>
      <c r="K275" s="32">
        <f t="shared" si="4"/>
        <v>19500</v>
      </c>
      <c r="L275" s="102">
        <v>19500</v>
      </c>
      <c r="M275" s="42"/>
      <c r="N275" s="35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8"/>
      <c r="AD275" s="39"/>
      <c r="AE275" s="39"/>
      <c r="AF275" s="40"/>
      <c r="AG275" s="39"/>
      <c r="AH275" s="36"/>
      <c r="AI275" s="36"/>
      <c r="AJ275" s="36"/>
      <c r="AK275" s="36"/>
      <c r="AL275" s="36"/>
      <c r="AM275" s="36"/>
      <c r="AN275" s="36"/>
      <c r="AO275" s="36"/>
      <c r="AP275" s="38"/>
      <c r="AQ275" s="41"/>
    </row>
    <row r="276" spans="2:43" s="18" customFormat="1" ht="51">
      <c r="B276" s="65">
        <v>350100100001000</v>
      </c>
      <c r="C276" s="73" t="s">
        <v>439</v>
      </c>
      <c r="D276" s="34" t="s">
        <v>268</v>
      </c>
      <c r="E276" s="34" t="s">
        <v>47</v>
      </c>
      <c r="F276" s="88" t="s">
        <v>43</v>
      </c>
      <c r="G276" s="88" t="s">
        <v>43</v>
      </c>
      <c r="H276" s="88" t="s">
        <v>43</v>
      </c>
      <c r="I276" s="88" t="s">
        <v>43</v>
      </c>
      <c r="J276" s="145" t="s">
        <v>41</v>
      </c>
      <c r="K276" s="32">
        <f t="shared" si="4"/>
        <v>22750</v>
      </c>
      <c r="L276" s="102">
        <v>22750</v>
      </c>
      <c r="M276" s="42"/>
      <c r="N276" s="35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8"/>
      <c r="AD276" s="39"/>
      <c r="AE276" s="39"/>
      <c r="AF276" s="40"/>
      <c r="AG276" s="39"/>
      <c r="AH276" s="36"/>
      <c r="AI276" s="36"/>
      <c r="AJ276" s="36"/>
      <c r="AK276" s="36"/>
      <c r="AL276" s="36"/>
      <c r="AM276" s="36"/>
      <c r="AN276" s="36"/>
      <c r="AO276" s="36"/>
      <c r="AP276" s="38"/>
      <c r="AQ276" s="41"/>
    </row>
    <row r="277" spans="2:43" s="18" customFormat="1" ht="25.5">
      <c r="B277" s="65">
        <v>350100100001000</v>
      </c>
      <c r="C277" s="73" t="s">
        <v>440</v>
      </c>
      <c r="D277" s="34" t="s">
        <v>268</v>
      </c>
      <c r="E277" s="34" t="s">
        <v>47</v>
      </c>
      <c r="F277" s="88" t="s">
        <v>40</v>
      </c>
      <c r="G277" s="88" t="s">
        <v>40</v>
      </c>
      <c r="H277" s="88" t="s">
        <v>40</v>
      </c>
      <c r="I277" s="88" t="s">
        <v>40</v>
      </c>
      <c r="J277" s="145" t="s">
        <v>41</v>
      </c>
      <c r="K277" s="32">
        <f t="shared" si="4"/>
        <v>78000</v>
      </c>
      <c r="L277" s="102">
        <v>78000</v>
      </c>
      <c r="M277" s="42"/>
      <c r="N277" s="35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8"/>
      <c r="AD277" s="39"/>
      <c r="AE277" s="39"/>
      <c r="AF277" s="40"/>
      <c r="AG277" s="39"/>
      <c r="AH277" s="36"/>
      <c r="AI277" s="36"/>
      <c r="AJ277" s="36"/>
      <c r="AK277" s="36"/>
      <c r="AL277" s="36"/>
      <c r="AM277" s="36"/>
      <c r="AN277" s="36"/>
      <c r="AO277" s="36"/>
      <c r="AP277" s="38"/>
      <c r="AQ277" s="41"/>
    </row>
    <row r="278" spans="2:43" s="18" customFormat="1" ht="38.25">
      <c r="B278" s="65">
        <v>350100100001000</v>
      </c>
      <c r="C278" s="73" t="s">
        <v>441</v>
      </c>
      <c r="D278" s="34" t="s">
        <v>268</v>
      </c>
      <c r="E278" s="34" t="s">
        <v>47</v>
      </c>
      <c r="F278" s="88">
        <v>44958</v>
      </c>
      <c r="G278" s="88">
        <v>44958</v>
      </c>
      <c r="H278" s="88">
        <v>44958</v>
      </c>
      <c r="I278" s="88">
        <v>44958</v>
      </c>
      <c r="J278" s="145" t="s">
        <v>41</v>
      </c>
      <c r="K278" s="32">
        <f t="shared" si="4"/>
        <v>351000</v>
      </c>
      <c r="L278" s="102">
        <v>351000</v>
      </c>
      <c r="M278" s="42"/>
      <c r="N278" s="35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8"/>
      <c r="AD278" s="39"/>
      <c r="AE278" s="39"/>
      <c r="AF278" s="40"/>
      <c r="AG278" s="39"/>
      <c r="AH278" s="36"/>
      <c r="AI278" s="36"/>
      <c r="AJ278" s="36"/>
      <c r="AK278" s="36"/>
      <c r="AL278" s="36"/>
      <c r="AM278" s="36"/>
      <c r="AN278" s="36"/>
      <c r="AO278" s="36"/>
      <c r="AP278" s="38"/>
      <c r="AQ278" s="41"/>
    </row>
    <row r="279" spans="2:43" s="18" customFormat="1" ht="25.5">
      <c r="B279" s="65">
        <f>VLOOKUP(D279,Codes!$A$1:$B$65,2,FALSE)</f>
        <v>350100100001000</v>
      </c>
      <c r="C279" s="73" t="s">
        <v>269</v>
      </c>
      <c r="D279" s="34" t="s">
        <v>57</v>
      </c>
      <c r="E279" s="34" t="s">
        <v>47</v>
      </c>
      <c r="F279" s="88" t="s">
        <v>40</v>
      </c>
      <c r="G279" s="75" t="s">
        <v>40</v>
      </c>
      <c r="H279" s="59" t="s">
        <v>40</v>
      </c>
      <c r="I279" s="59" t="s">
        <v>40</v>
      </c>
      <c r="J279" s="74" t="s">
        <v>41</v>
      </c>
      <c r="K279" s="32">
        <f t="shared" si="4"/>
        <v>60000</v>
      </c>
      <c r="L279" s="102">
        <v>60000</v>
      </c>
      <c r="M279" s="42"/>
      <c r="N279" s="35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8"/>
      <c r="AD279" s="39"/>
      <c r="AE279" s="39"/>
      <c r="AF279" s="40"/>
      <c r="AG279" s="39"/>
      <c r="AH279" s="36"/>
      <c r="AI279" s="36"/>
      <c r="AJ279" s="36"/>
      <c r="AK279" s="36"/>
      <c r="AL279" s="36"/>
      <c r="AM279" s="36"/>
      <c r="AN279" s="36"/>
      <c r="AO279" s="36"/>
      <c r="AP279" s="38"/>
      <c r="AQ279" s="41"/>
    </row>
    <row r="280" spans="2:43" s="18" customFormat="1" ht="51">
      <c r="B280" s="65">
        <f>VLOOKUP(D280,Codes!$A$1:$B$65,2,FALSE)</f>
        <v>200000100003000</v>
      </c>
      <c r="C280" s="73" t="s">
        <v>275</v>
      </c>
      <c r="D280" s="34" t="s">
        <v>277</v>
      </c>
      <c r="E280" s="34" t="s">
        <v>47</v>
      </c>
      <c r="F280" s="88">
        <v>45078</v>
      </c>
      <c r="G280" s="88">
        <v>45078</v>
      </c>
      <c r="H280" s="88">
        <v>45078</v>
      </c>
      <c r="I280" s="88">
        <v>45078</v>
      </c>
      <c r="J280" s="74" t="s">
        <v>41</v>
      </c>
      <c r="K280" s="32">
        <f t="shared" si="4"/>
        <v>270000</v>
      </c>
      <c r="L280" s="102">
        <v>270000</v>
      </c>
      <c r="M280" s="42"/>
      <c r="N280" s="35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8"/>
      <c r="AD280" s="39"/>
      <c r="AE280" s="39"/>
      <c r="AF280" s="40"/>
      <c r="AG280" s="39"/>
      <c r="AH280" s="36"/>
      <c r="AI280" s="36"/>
      <c r="AJ280" s="36"/>
      <c r="AK280" s="36"/>
      <c r="AL280" s="36"/>
      <c r="AM280" s="36"/>
      <c r="AN280" s="36"/>
      <c r="AO280" s="36"/>
      <c r="AP280" s="38"/>
      <c r="AQ280" s="41"/>
    </row>
    <row r="281" spans="2:43" s="18" customFormat="1" ht="38.25">
      <c r="B281" s="65">
        <f>VLOOKUP(D281,Codes!$A$1:$B$65,2,FALSE)</f>
        <v>200000100003000</v>
      </c>
      <c r="C281" s="73" t="s">
        <v>276</v>
      </c>
      <c r="D281" s="34" t="s">
        <v>277</v>
      </c>
      <c r="E281" s="34" t="s">
        <v>47</v>
      </c>
      <c r="F281" s="88">
        <v>45078</v>
      </c>
      <c r="G281" s="88">
        <v>45078</v>
      </c>
      <c r="H281" s="88">
        <v>45078</v>
      </c>
      <c r="I281" s="88">
        <v>45078</v>
      </c>
      <c r="J281" s="74" t="s">
        <v>41</v>
      </c>
      <c r="K281" s="32">
        <f t="shared" si="4"/>
        <v>196000</v>
      </c>
      <c r="L281" s="102">
        <v>196000</v>
      </c>
      <c r="M281" s="42"/>
      <c r="N281" s="35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8"/>
      <c r="AD281" s="39"/>
      <c r="AE281" s="39"/>
      <c r="AF281" s="40"/>
      <c r="AG281" s="39"/>
      <c r="AH281" s="36"/>
      <c r="AI281" s="36"/>
      <c r="AJ281" s="36"/>
      <c r="AK281" s="36"/>
      <c r="AL281" s="36"/>
      <c r="AM281" s="36"/>
      <c r="AN281" s="36"/>
      <c r="AO281" s="36"/>
      <c r="AP281" s="38"/>
      <c r="AQ281" s="41"/>
    </row>
    <row r="282" spans="2:43" s="18" customFormat="1" ht="25.5">
      <c r="B282" s="65">
        <f>VLOOKUP(D282,Codes!$A$1:$B$65,2,FALSE)</f>
        <v>200000200001000</v>
      </c>
      <c r="C282" s="107" t="s">
        <v>272</v>
      </c>
      <c r="D282" s="34" t="s">
        <v>63</v>
      </c>
      <c r="E282" s="34" t="s">
        <v>47</v>
      </c>
      <c r="F282" s="88">
        <v>44927</v>
      </c>
      <c r="G282" s="88">
        <v>44927</v>
      </c>
      <c r="H282" s="88">
        <v>44927</v>
      </c>
      <c r="I282" s="88">
        <v>44927</v>
      </c>
      <c r="J282" s="74" t="s">
        <v>41</v>
      </c>
      <c r="K282" s="32">
        <f t="shared" si="4"/>
        <v>31999.68</v>
      </c>
      <c r="L282" s="102">
        <v>31999.68</v>
      </c>
      <c r="M282" s="42"/>
      <c r="N282" s="35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8"/>
      <c r="AD282" s="39"/>
      <c r="AE282" s="39"/>
      <c r="AF282" s="40"/>
      <c r="AG282" s="39"/>
      <c r="AH282" s="36"/>
      <c r="AI282" s="36"/>
      <c r="AJ282" s="36"/>
      <c r="AK282" s="36"/>
      <c r="AL282" s="36"/>
      <c r="AM282" s="36"/>
      <c r="AN282" s="36"/>
      <c r="AO282" s="36"/>
      <c r="AP282" s="38"/>
      <c r="AQ282" s="41"/>
    </row>
    <row r="283" spans="2:43" s="18" customFormat="1" ht="25.5">
      <c r="B283" s="65">
        <f>VLOOKUP(D283,Codes!$A$1:$B$65,2,FALSE)</f>
        <v>200000200001000</v>
      </c>
      <c r="C283" s="107" t="s">
        <v>278</v>
      </c>
      <c r="D283" s="34" t="s">
        <v>63</v>
      </c>
      <c r="E283" s="34" t="s">
        <v>47</v>
      </c>
      <c r="F283" s="88">
        <v>44927</v>
      </c>
      <c r="G283" s="88">
        <v>44927</v>
      </c>
      <c r="H283" s="88">
        <v>44927</v>
      </c>
      <c r="I283" s="88">
        <v>44927</v>
      </c>
      <c r="J283" s="74" t="s">
        <v>41</v>
      </c>
      <c r="K283" s="32">
        <f t="shared" si="4"/>
        <v>6000</v>
      </c>
      <c r="L283" s="102">
        <v>6000</v>
      </c>
      <c r="M283" s="42"/>
      <c r="N283" s="35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8"/>
      <c r="AD283" s="39"/>
      <c r="AE283" s="39"/>
      <c r="AF283" s="40"/>
      <c r="AG283" s="39"/>
      <c r="AH283" s="36"/>
      <c r="AI283" s="36"/>
      <c r="AJ283" s="36"/>
      <c r="AK283" s="36"/>
      <c r="AL283" s="36"/>
      <c r="AM283" s="36"/>
      <c r="AN283" s="36"/>
      <c r="AO283" s="36"/>
      <c r="AP283" s="38"/>
      <c r="AQ283" s="41"/>
    </row>
    <row r="284" spans="2:43" s="18" customFormat="1" ht="25.5">
      <c r="B284" s="65">
        <f>VLOOKUP(D284,Codes!$A$1:$B$65,2,FALSE)</f>
        <v>200000200001000</v>
      </c>
      <c r="C284" s="107" t="s">
        <v>279</v>
      </c>
      <c r="D284" s="34" t="s">
        <v>63</v>
      </c>
      <c r="E284" s="34" t="s">
        <v>47</v>
      </c>
      <c r="F284" s="88">
        <v>44927</v>
      </c>
      <c r="G284" s="88">
        <v>44927</v>
      </c>
      <c r="H284" s="88">
        <v>44927</v>
      </c>
      <c r="I284" s="88">
        <v>44927</v>
      </c>
      <c r="J284" s="74" t="s">
        <v>41</v>
      </c>
      <c r="K284" s="32">
        <f t="shared" si="4"/>
        <v>2580</v>
      </c>
      <c r="L284" s="102">
        <v>2580</v>
      </c>
      <c r="M284" s="42"/>
      <c r="N284" s="35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8"/>
      <c r="AD284" s="39"/>
      <c r="AE284" s="39"/>
      <c r="AF284" s="40"/>
      <c r="AG284" s="39"/>
      <c r="AH284" s="36"/>
      <c r="AI284" s="36"/>
      <c r="AJ284" s="36"/>
      <c r="AK284" s="36"/>
      <c r="AL284" s="36"/>
      <c r="AM284" s="36"/>
      <c r="AN284" s="36"/>
      <c r="AO284" s="36"/>
      <c r="AP284" s="38"/>
      <c r="AQ284" s="41"/>
    </row>
    <row r="285" spans="2:43" s="18" customFormat="1" ht="25.5">
      <c r="B285" s="65">
        <f>VLOOKUP(D285,Codes!$A$1:$B$65,2,FALSE)</f>
        <v>200000200001000</v>
      </c>
      <c r="C285" s="107" t="s">
        <v>280</v>
      </c>
      <c r="D285" s="34" t="s">
        <v>63</v>
      </c>
      <c r="E285" s="34" t="s">
        <v>47</v>
      </c>
      <c r="F285" s="88">
        <v>44927</v>
      </c>
      <c r="G285" s="88">
        <v>44927</v>
      </c>
      <c r="H285" s="88">
        <v>44927</v>
      </c>
      <c r="I285" s="88">
        <v>44927</v>
      </c>
      <c r="J285" s="74" t="s">
        <v>41</v>
      </c>
      <c r="K285" s="32">
        <f t="shared" si="4"/>
        <v>4300</v>
      </c>
      <c r="L285" s="102">
        <v>4300</v>
      </c>
      <c r="M285" s="42"/>
      <c r="N285" s="35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8"/>
      <c r="AD285" s="39"/>
      <c r="AE285" s="39"/>
      <c r="AF285" s="40"/>
      <c r="AG285" s="39"/>
      <c r="AH285" s="36"/>
      <c r="AI285" s="36"/>
      <c r="AJ285" s="36"/>
      <c r="AK285" s="36"/>
      <c r="AL285" s="36"/>
      <c r="AM285" s="36"/>
      <c r="AN285" s="36"/>
      <c r="AO285" s="36"/>
      <c r="AP285" s="38"/>
      <c r="AQ285" s="41"/>
    </row>
    <row r="286" spans="2:43" s="18" customFormat="1" ht="25.5">
      <c r="B286" s="65">
        <f>VLOOKUP(D286,Codes!$A$1:$B$65,2,FALSE)</f>
        <v>200000200001000</v>
      </c>
      <c r="C286" s="107" t="s">
        <v>281</v>
      </c>
      <c r="D286" s="34" t="s">
        <v>63</v>
      </c>
      <c r="E286" s="34" t="s">
        <v>47</v>
      </c>
      <c r="F286" s="88">
        <v>44927</v>
      </c>
      <c r="G286" s="88">
        <v>44927</v>
      </c>
      <c r="H286" s="88">
        <v>44927</v>
      </c>
      <c r="I286" s="88">
        <v>44927</v>
      </c>
      <c r="J286" s="74" t="s">
        <v>41</v>
      </c>
      <c r="K286" s="32">
        <f t="shared" si="4"/>
        <v>3120</v>
      </c>
      <c r="L286" s="102">
        <v>3120</v>
      </c>
      <c r="M286" s="42"/>
      <c r="N286" s="35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8"/>
      <c r="AD286" s="39"/>
      <c r="AE286" s="39"/>
      <c r="AF286" s="40"/>
      <c r="AG286" s="39"/>
      <c r="AH286" s="36"/>
      <c r="AI286" s="36"/>
      <c r="AJ286" s="36"/>
      <c r="AK286" s="36"/>
      <c r="AL286" s="36"/>
      <c r="AM286" s="36"/>
      <c r="AN286" s="36"/>
      <c r="AO286" s="36"/>
      <c r="AP286" s="38"/>
      <c r="AQ286" s="41"/>
    </row>
    <row r="287" spans="2:43" s="18" customFormat="1" ht="76.5">
      <c r="B287" s="65">
        <f>VLOOKUP(D287,Codes!$A$1:$B$65,2,FALSE)</f>
        <v>340100100001000</v>
      </c>
      <c r="C287" s="106" t="s">
        <v>283</v>
      </c>
      <c r="D287" s="34" t="s">
        <v>282</v>
      </c>
      <c r="E287" s="34" t="s">
        <v>47</v>
      </c>
      <c r="F287" s="88">
        <v>45047</v>
      </c>
      <c r="G287" s="88">
        <v>45047</v>
      </c>
      <c r="H287" s="88">
        <v>45047</v>
      </c>
      <c r="I287" s="88">
        <v>45047</v>
      </c>
      <c r="J287" s="74" t="s">
        <v>41</v>
      </c>
      <c r="K287" s="32">
        <f t="shared" si="4"/>
        <v>50000</v>
      </c>
      <c r="L287" s="102">
        <v>50000</v>
      </c>
      <c r="M287" s="42"/>
      <c r="N287" s="35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8"/>
      <c r="AD287" s="39"/>
      <c r="AE287" s="39"/>
      <c r="AF287" s="40"/>
      <c r="AG287" s="39"/>
      <c r="AH287" s="36"/>
      <c r="AI287" s="36"/>
      <c r="AJ287" s="36"/>
      <c r="AK287" s="36"/>
      <c r="AL287" s="36"/>
      <c r="AM287" s="36"/>
      <c r="AN287" s="36"/>
      <c r="AO287" s="36"/>
      <c r="AP287" s="38"/>
      <c r="AQ287" s="41"/>
    </row>
    <row r="288" spans="2:43" s="18" customFormat="1" ht="45">
      <c r="B288" s="65">
        <f>VLOOKUP(D288,Codes!$A$1:$B$65,2,FALSE)</f>
        <v>340100100001000</v>
      </c>
      <c r="C288" s="146" t="s">
        <v>417</v>
      </c>
      <c r="D288" s="34" t="s">
        <v>282</v>
      </c>
      <c r="E288" s="34" t="s">
        <v>47</v>
      </c>
      <c r="F288" s="88">
        <v>44986</v>
      </c>
      <c r="G288" s="75">
        <v>44562</v>
      </c>
      <c r="H288" s="59">
        <v>44562</v>
      </c>
      <c r="I288" s="59">
        <v>44562</v>
      </c>
      <c r="J288" s="74" t="s">
        <v>41</v>
      </c>
      <c r="K288" s="32">
        <f t="shared" si="4"/>
        <v>50000</v>
      </c>
      <c r="L288" s="102">
        <v>50000</v>
      </c>
      <c r="M288" s="42"/>
      <c r="N288" s="35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8"/>
      <c r="AD288" s="39"/>
      <c r="AE288" s="39"/>
      <c r="AF288" s="40"/>
      <c r="AG288" s="39"/>
      <c r="AH288" s="36"/>
      <c r="AI288" s="36"/>
      <c r="AJ288" s="36"/>
      <c r="AK288" s="36"/>
      <c r="AL288" s="36"/>
      <c r="AM288" s="36"/>
      <c r="AN288" s="36"/>
      <c r="AO288" s="36"/>
      <c r="AP288" s="38"/>
      <c r="AQ288" s="41"/>
    </row>
    <row r="289" spans="2:43" s="18" customFormat="1" ht="25.5" customHeight="1">
      <c r="B289" s="65">
        <f>VLOOKUP(D289,Codes!$A$1:$B$65,2,FALSE)</f>
        <v>350100100001000</v>
      </c>
      <c r="C289" s="73" t="s">
        <v>284</v>
      </c>
      <c r="D289" s="34" t="s">
        <v>59</v>
      </c>
      <c r="E289" s="34" t="s">
        <v>47</v>
      </c>
      <c r="F289" s="88">
        <v>44927</v>
      </c>
      <c r="G289" s="88">
        <v>44927</v>
      </c>
      <c r="H289" s="88">
        <v>44927</v>
      </c>
      <c r="I289" s="88">
        <v>44927</v>
      </c>
      <c r="J289" s="34" t="s">
        <v>41</v>
      </c>
      <c r="K289" s="32">
        <f t="shared" si="4"/>
        <v>54000</v>
      </c>
      <c r="L289" s="76">
        <v>54000</v>
      </c>
      <c r="M289" s="72"/>
      <c r="N289" s="35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8"/>
      <c r="AD289" s="39"/>
      <c r="AE289" s="39"/>
      <c r="AF289" s="40"/>
      <c r="AG289" s="39"/>
      <c r="AH289" s="36"/>
      <c r="AI289" s="36"/>
      <c r="AJ289" s="36"/>
      <c r="AK289" s="36"/>
      <c r="AL289" s="36"/>
      <c r="AM289" s="36"/>
      <c r="AN289" s="36"/>
      <c r="AO289" s="36"/>
      <c r="AP289" s="38"/>
      <c r="AQ289" s="41"/>
    </row>
    <row r="290" spans="2:43" s="18" customFormat="1" ht="25.5" customHeight="1">
      <c r="B290" s="65">
        <f>VLOOKUP(D290,Codes!$A$1:$B$65,2,FALSE)</f>
        <v>350100100001000</v>
      </c>
      <c r="C290" s="73" t="s">
        <v>234</v>
      </c>
      <c r="D290" s="34" t="s">
        <v>59</v>
      </c>
      <c r="E290" s="34" t="s">
        <v>47</v>
      </c>
      <c r="F290" s="88">
        <v>44958</v>
      </c>
      <c r="G290" s="88">
        <v>44958</v>
      </c>
      <c r="H290" s="88">
        <v>44958</v>
      </c>
      <c r="I290" s="88">
        <v>44958</v>
      </c>
      <c r="J290" s="34" t="s">
        <v>41</v>
      </c>
      <c r="K290" s="32">
        <f t="shared" si="4"/>
        <v>30000</v>
      </c>
      <c r="L290" s="76">
        <v>30000</v>
      </c>
      <c r="M290" s="72"/>
      <c r="N290" s="35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8"/>
      <c r="AD290" s="39"/>
      <c r="AE290" s="39"/>
      <c r="AF290" s="40"/>
      <c r="AG290" s="39"/>
      <c r="AH290" s="36"/>
      <c r="AI290" s="36"/>
      <c r="AJ290" s="36"/>
      <c r="AK290" s="36"/>
      <c r="AL290" s="36"/>
      <c r="AM290" s="36"/>
      <c r="AN290" s="36"/>
      <c r="AO290" s="36"/>
      <c r="AP290" s="38"/>
      <c r="AQ290" s="41"/>
    </row>
    <row r="291" spans="2:43" s="18" customFormat="1" ht="25.5" customHeight="1">
      <c r="B291" s="65">
        <f>VLOOKUP(D291,Codes!$A$1:$B$65,2,FALSE)</f>
        <v>350100100001000</v>
      </c>
      <c r="C291" s="73" t="s">
        <v>285</v>
      </c>
      <c r="D291" s="34" t="s">
        <v>59</v>
      </c>
      <c r="E291" s="34" t="s">
        <v>47</v>
      </c>
      <c r="F291" s="88">
        <v>45139</v>
      </c>
      <c r="G291" s="88">
        <v>45139</v>
      </c>
      <c r="H291" s="88">
        <v>45139</v>
      </c>
      <c r="I291" s="88">
        <v>45139</v>
      </c>
      <c r="J291" s="34" t="s">
        <v>41</v>
      </c>
      <c r="K291" s="32">
        <f t="shared" si="4"/>
        <v>295250</v>
      </c>
      <c r="L291" s="76">
        <v>295250</v>
      </c>
      <c r="M291" s="72"/>
      <c r="N291" s="35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8"/>
      <c r="AD291" s="39"/>
      <c r="AE291" s="39"/>
      <c r="AF291" s="40"/>
      <c r="AG291" s="39"/>
      <c r="AH291" s="36"/>
      <c r="AI291" s="36"/>
      <c r="AJ291" s="36"/>
      <c r="AK291" s="36"/>
      <c r="AL291" s="36"/>
      <c r="AM291" s="36"/>
      <c r="AN291" s="36"/>
      <c r="AO291" s="36"/>
      <c r="AP291" s="38"/>
      <c r="AQ291" s="41"/>
    </row>
    <row r="292" spans="2:43" s="18" customFormat="1" ht="25.5" customHeight="1">
      <c r="B292" s="65">
        <f>VLOOKUP(D292,Codes!$A$1:$B$65,2,FALSE)</f>
        <v>350100100001000</v>
      </c>
      <c r="C292" s="73" t="s">
        <v>286</v>
      </c>
      <c r="D292" s="34" t="s">
        <v>59</v>
      </c>
      <c r="E292" s="34" t="s">
        <v>47</v>
      </c>
      <c r="F292" s="88">
        <v>45139</v>
      </c>
      <c r="G292" s="88">
        <v>45139</v>
      </c>
      <c r="H292" s="88">
        <v>45139</v>
      </c>
      <c r="I292" s="88">
        <v>45139</v>
      </c>
      <c r="J292" s="34" t="s">
        <v>41</v>
      </c>
      <c r="K292" s="32">
        <f t="shared" si="4"/>
        <v>36000</v>
      </c>
      <c r="L292" s="76">
        <v>36000</v>
      </c>
      <c r="M292" s="72"/>
      <c r="N292" s="35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8"/>
      <c r="AD292" s="39"/>
      <c r="AE292" s="39"/>
      <c r="AF292" s="40"/>
      <c r="AG292" s="39"/>
      <c r="AH292" s="36"/>
      <c r="AI292" s="36"/>
      <c r="AJ292" s="36"/>
      <c r="AK292" s="36"/>
      <c r="AL292" s="36"/>
      <c r="AM292" s="36"/>
      <c r="AN292" s="36"/>
      <c r="AO292" s="36"/>
      <c r="AP292" s="38"/>
      <c r="AQ292" s="41"/>
    </row>
    <row r="293" spans="2:43" s="18" customFormat="1" ht="25.5" customHeight="1">
      <c r="B293" s="65">
        <f>VLOOKUP(D293,Codes!$A$1:$B$65,2,FALSE)</f>
        <v>350100100001000</v>
      </c>
      <c r="C293" s="73" t="s">
        <v>287</v>
      </c>
      <c r="D293" s="34" t="s">
        <v>59</v>
      </c>
      <c r="E293" s="34" t="s">
        <v>47</v>
      </c>
      <c r="F293" s="88">
        <v>44927</v>
      </c>
      <c r="G293" s="88">
        <v>44927</v>
      </c>
      <c r="H293" s="88">
        <v>44927</v>
      </c>
      <c r="I293" s="88">
        <v>44927</v>
      </c>
      <c r="J293" s="88">
        <v>44927</v>
      </c>
      <c r="K293" s="32">
        <f t="shared" si="4"/>
        <v>72000</v>
      </c>
      <c r="L293" s="76">
        <v>72000</v>
      </c>
      <c r="M293" s="72"/>
      <c r="N293" s="35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8"/>
      <c r="AD293" s="39"/>
      <c r="AE293" s="39"/>
      <c r="AF293" s="40"/>
      <c r="AG293" s="39"/>
      <c r="AH293" s="36"/>
      <c r="AI293" s="36"/>
      <c r="AJ293" s="36"/>
      <c r="AK293" s="36"/>
      <c r="AL293" s="36"/>
      <c r="AM293" s="36"/>
      <c r="AN293" s="36"/>
      <c r="AO293" s="36"/>
      <c r="AP293" s="38"/>
      <c r="AQ293" s="41"/>
    </row>
    <row r="294" spans="2:43" s="18" customFormat="1" ht="27" customHeight="1">
      <c r="B294" s="65">
        <f>VLOOKUP(D294,Codes!$A$1:$B$65,2,FALSE)</f>
        <v>350100100001000</v>
      </c>
      <c r="C294" s="147" t="s">
        <v>410</v>
      </c>
      <c r="D294" s="34" t="s">
        <v>59</v>
      </c>
      <c r="E294" s="34" t="s">
        <v>47</v>
      </c>
      <c r="F294" s="88">
        <v>45017</v>
      </c>
      <c r="G294" s="88">
        <v>45017</v>
      </c>
      <c r="H294" s="88">
        <v>45017</v>
      </c>
      <c r="I294" s="88">
        <v>45017</v>
      </c>
      <c r="J294" s="34" t="s">
        <v>41</v>
      </c>
      <c r="K294" s="32">
        <f t="shared" si="4"/>
        <v>72000</v>
      </c>
      <c r="L294" s="76">
        <v>72000</v>
      </c>
      <c r="M294" s="72"/>
      <c r="N294" s="35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8"/>
      <c r="AD294" s="39"/>
      <c r="AE294" s="39"/>
      <c r="AF294" s="40"/>
      <c r="AG294" s="39"/>
      <c r="AH294" s="36"/>
      <c r="AI294" s="36"/>
      <c r="AJ294" s="36"/>
      <c r="AK294" s="36"/>
      <c r="AL294" s="36"/>
      <c r="AM294" s="36"/>
      <c r="AN294" s="36"/>
      <c r="AO294" s="36"/>
      <c r="AP294" s="38"/>
      <c r="AQ294" s="41"/>
    </row>
    <row r="295" spans="2:43" s="18" customFormat="1" ht="25.5" customHeight="1">
      <c r="B295" s="65">
        <f>VLOOKUP(D295,Codes!$A$1:$B$65,2,FALSE)</f>
        <v>350100100001000</v>
      </c>
      <c r="C295" s="73" t="s">
        <v>288</v>
      </c>
      <c r="D295" s="34" t="s">
        <v>59</v>
      </c>
      <c r="E295" s="34" t="s">
        <v>47</v>
      </c>
      <c r="F295" s="88">
        <v>45017</v>
      </c>
      <c r="G295" s="88">
        <v>45017</v>
      </c>
      <c r="H295" s="88">
        <v>45017</v>
      </c>
      <c r="I295" s="88">
        <v>45017</v>
      </c>
      <c r="J295" s="34" t="s">
        <v>41</v>
      </c>
      <c r="K295" s="32">
        <f t="shared" si="4"/>
        <v>72000</v>
      </c>
      <c r="L295" s="76">
        <v>72000</v>
      </c>
      <c r="M295" s="72"/>
      <c r="N295" s="35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8"/>
      <c r="AD295" s="39"/>
      <c r="AE295" s="39"/>
      <c r="AF295" s="40"/>
      <c r="AG295" s="39"/>
      <c r="AH295" s="36"/>
      <c r="AI295" s="36"/>
      <c r="AJ295" s="36"/>
      <c r="AK295" s="36"/>
      <c r="AL295" s="36"/>
      <c r="AM295" s="36"/>
      <c r="AN295" s="36"/>
      <c r="AO295" s="36"/>
      <c r="AP295" s="38"/>
      <c r="AQ295" s="41"/>
    </row>
    <row r="296" spans="2:43" s="18" customFormat="1" ht="25.5" customHeight="1">
      <c r="B296" s="65">
        <f>VLOOKUP(D296,Codes!$A$1:$B$65,2,FALSE)</f>
        <v>350100100001000</v>
      </c>
      <c r="C296" s="73" t="s">
        <v>289</v>
      </c>
      <c r="D296" s="34" t="s">
        <v>59</v>
      </c>
      <c r="E296" s="34" t="s">
        <v>47</v>
      </c>
      <c r="F296" s="88">
        <v>45078</v>
      </c>
      <c r="G296" s="88">
        <v>45078</v>
      </c>
      <c r="H296" s="88">
        <v>45078</v>
      </c>
      <c r="I296" s="88">
        <v>45078</v>
      </c>
      <c r="J296" s="34" t="s">
        <v>41</v>
      </c>
      <c r="K296" s="32">
        <f t="shared" si="4"/>
        <v>48000</v>
      </c>
      <c r="L296" s="76">
        <v>48000</v>
      </c>
      <c r="M296" s="72"/>
      <c r="N296" s="35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8"/>
      <c r="AD296" s="39"/>
      <c r="AE296" s="39"/>
      <c r="AF296" s="40"/>
      <c r="AG296" s="39"/>
      <c r="AH296" s="36"/>
      <c r="AI296" s="36"/>
      <c r="AJ296" s="36"/>
      <c r="AK296" s="36"/>
      <c r="AL296" s="36"/>
      <c r="AM296" s="36"/>
      <c r="AN296" s="36"/>
      <c r="AO296" s="36"/>
      <c r="AP296" s="38"/>
      <c r="AQ296" s="41"/>
    </row>
    <row r="297" spans="2:43" s="18" customFormat="1" ht="25.5" customHeight="1">
      <c r="B297" s="65">
        <f>VLOOKUP(D297,Codes!$A$1:$B$65,2,FALSE)</f>
        <v>350100100001000</v>
      </c>
      <c r="C297" s="73" t="s">
        <v>290</v>
      </c>
      <c r="D297" s="34" t="s">
        <v>59</v>
      </c>
      <c r="E297" s="34" t="s">
        <v>47</v>
      </c>
      <c r="F297" s="88">
        <v>45078</v>
      </c>
      <c r="G297" s="88">
        <v>45078</v>
      </c>
      <c r="H297" s="88">
        <v>45078</v>
      </c>
      <c r="I297" s="88">
        <v>45078</v>
      </c>
      <c r="J297" s="34" t="s">
        <v>41</v>
      </c>
      <c r="K297" s="32">
        <f t="shared" si="4"/>
        <v>40500</v>
      </c>
      <c r="L297" s="76">
        <v>40500</v>
      </c>
      <c r="M297" s="72"/>
      <c r="N297" s="35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8"/>
      <c r="AD297" s="39"/>
      <c r="AE297" s="39"/>
      <c r="AF297" s="40"/>
      <c r="AG297" s="39"/>
      <c r="AH297" s="36"/>
      <c r="AI297" s="36"/>
      <c r="AJ297" s="36"/>
      <c r="AK297" s="36"/>
      <c r="AL297" s="36"/>
      <c r="AM297" s="36"/>
      <c r="AN297" s="36"/>
      <c r="AO297" s="36"/>
      <c r="AP297" s="38"/>
      <c r="AQ297" s="41"/>
    </row>
    <row r="298" spans="2:43" s="18" customFormat="1" ht="25.5" customHeight="1">
      <c r="B298" s="65">
        <f>VLOOKUP(D298,Codes!$A$1:$B$65,2,FALSE)</f>
        <v>350100100001000</v>
      </c>
      <c r="C298" s="73" t="s">
        <v>291</v>
      </c>
      <c r="D298" s="34" t="s">
        <v>59</v>
      </c>
      <c r="E298" s="34" t="s">
        <v>47</v>
      </c>
      <c r="F298" s="88">
        <v>45078</v>
      </c>
      <c r="G298" s="88">
        <v>45078</v>
      </c>
      <c r="H298" s="88">
        <v>45078</v>
      </c>
      <c r="I298" s="88">
        <v>45078</v>
      </c>
      <c r="J298" s="34" t="s">
        <v>41</v>
      </c>
      <c r="K298" s="32">
        <f t="shared" si="4"/>
        <v>40000</v>
      </c>
      <c r="L298" s="76">
        <v>40000</v>
      </c>
      <c r="M298" s="72"/>
      <c r="N298" s="35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8"/>
      <c r="AD298" s="39"/>
      <c r="AE298" s="39"/>
      <c r="AF298" s="40"/>
      <c r="AG298" s="39"/>
      <c r="AH298" s="36"/>
      <c r="AI298" s="36"/>
      <c r="AJ298" s="36"/>
      <c r="AK298" s="36"/>
      <c r="AL298" s="36"/>
      <c r="AM298" s="36"/>
      <c r="AN298" s="36"/>
      <c r="AO298" s="36"/>
      <c r="AP298" s="38"/>
      <c r="AQ298" s="41"/>
    </row>
    <row r="299" spans="2:43" s="18" customFormat="1" ht="25.5" customHeight="1">
      <c r="B299" s="65">
        <f>VLOOKUP(D299,Codes!$A$1:$B$65,2,FALSE)</f>
        <v>350100100001000</v>
      </c>
      <c r="C299" s="73" t="s">
        <v>411</v>
      </c>
      <c r="D299" s="34" t="s">
        <v>59</v>
      </c>
      <c r="E299" s="34" t="s">
        <v>47</v>
      </c>
      <c r="F299" s="88">
        <v>45047</v>
      </c>
      <c r="G299" s="88">
        <v>45047</v>
      </c>
      <c r="H299" s="88">
        <v>45047</v>
      </c>
      <c r="I299" s="88">
        <v>45047</v>
      </c>
      <c r="J299" s="34" t="s">
        <v>41</v>
      </c>
      <c r="K299" s="32">
        <f t="shared" si="4"/>
        <v>300000</v>
      </c>
      <c r="L299" s="76">
        <v>300000</v>
      </c>
      <c r="M299" s="72"/>
      <c r="N299" s="35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8"/>
      <c r="AD299" s="39"/>
      <c r="AE299" s="39"/>
      <c r="AF299" s="40"/>
      <c r="AG299" s="39"/>
      <c r="AH299" s="36"/>
      <c r="AI299" s="36"/>
      <c r="AJ299" s="36"/>
      <c r="AK299" s="36"/>
      <c r="AL299" s="36"/>
      <c r="AM299" s="36"/>
      <c r="AN299" s="36"/>
      <c r="AO299" s="36"/>
      <c r="AP299" s="38"/>
      <c r="AQ299" s="41"/>
    </row>
    <row r="300" spans="2:43" s="18" customFormat="1" ht="25.5" customHeight="1">
      <c r="B300" s="65">
        <f>VLOOKUP(D300,Codes!$A$1:$B$65,2,FALSE)</f>
        <v>350100100001000</v>
      </c>
      <c r="C300" s="73" t="s">
        <v>292</v>
      </c>
      <c r="D300" s="34" t="s">
        <v>59</v>
      </c>
      <c r="E300" s="34" t="s">
        <v>47</v>
      </c>
      <c r="F300" s="88">
        <v>44958</v>
      </c>
      <c r="G300" s="88">
        <v>44958</v>
      </c>
      <c r="H300" s="88">
        <v>44958</v>
      </c>
      <c r="I300" s="88">
        <v>44958</v>
      </c>
      <c r="J300" s="34" t="s">
        <v>41</v>
      </c>
      <c r="K300" s="32">
        <f t="shared" si="4"/>
        <v>107500</v>
      </c>
      <c r="L300" s="76">
        <v>107500</v>
      </c>
      <c r="M300" s="72"/>
      <c r="N300" s="35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8"/>
      <c r="AD300" s="39"/>
      <c r="AE300" s="39"/>
      <c r="AF300" s="40"/>
      <c r="AG300" s="39"/>
      <c r="AH300" s="36"/>
      <c r="AI300" s="36"/>
      <c r="AJ300" s="36"/>
      <c r="AK300" s="36"/>
      <c r="AL300" s="36"/>
      <c r="AM300" s="36"/>
      <c r="AN300" s="36"/>
      <c r="AO300" s="36"/>
      <c r="AP300" s="38"/>
      <c r="AQ300" s="41"/>
    </row>
    <row r="301" spans="2:43" s="18" customFormat="1" ht="25.5" customHeight="1">
      <c r="B301" s="65">
        <f>VLOOKUP(D301,Codes!$A$1:$B$65,2,FALSE)</f>
        <v>350100100001000</v>
      </c>
      <c r="C301" s="82" t="s">
        <v>294</v>
      </c>
      <c r="D301" s="34" t="s">
        <v>59</v>
      </c>
      <c r="E301" s="34" t="s">
        <v>47</v>
      </c>
      <c r="F301" s="88" t="s">
        <v>416</v>
      </c>
      <c r="G301" s="88" t="s">
        <v>416</v>
      </c>
      <c r="H301" s="88" t="s">
        <v>416</v>
      </c>
      <c r="I301" s="88" t="s">
        <v>416</v>
      </c>
      <c r="J301" s="34" t="s">
        <v>41</v>
      </c>
      <c r="K301" s="32">
        <f t="shared" si="4"/>
        <v>72000</v>
      </c>
      <c r="L301" s="76">
        <v>72000</v>
      </c>
      <c r="M301" s="72"/>
      <c r="N301" s="35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8"/>
      <c r="AD301" s="39"/>
      <c r="AE301" s="39"/>
      <c r="AF301" s="40"/>
      <c r="AG301" s="39"/>
      <c r="AH301" s="36"/>
      <c r="AI301" s="36"/>
      <c r="AJ301" s="36"/>
      <c r="AK301" s="36"/>
      <c r="AL301" s="36"/>
      <c r="AM301" s="36"/>
      <c r="AN301" s="36"/>
      <c r="AO301" s="36"/>
      <c r="AP301" s="38"/>
      <c r="AQ301" s="41"/>
    </row>
    <row r="302" spans="2:43" s="18" customFormat="1" ht="25.5" customHeight="1">
      <c r="B302" s="65">
        <f>VLOOKUP(D302,Codes!$A$1:$B$65,2,FALSE)</f>
        <v>350100100001000</v>
      </c>
      <c r="C302" s="82" t="s">
        <v>293</v>
      </c>
      <c r="D302" s="34" t="s">
        <v>59</v>
      </c>
      <c r="E302" s="34" t="s">
        <v>47</v>
      </c>
      <c r="F302" s="88">
        <v>44927</v>
      </c>
      <c r="G302" s="88">
        <v>44927</v>
      </c>
      <c r="H302" s="88">
        <v>44927</v>
      </c>
      <c r="I302" s="88">
        <v>44927</v>
      </c>
      <c r="J302" s="34" t="s">
        <v>41</v>
      </c>
      <c r="K302" s="32">
        <f t="shared" si="4"/>
        <v>60000</v>
      </c>
      <c r="L302" s="76">
        <v>60000</v>
      </c>
      <c r="M302" s="72"/>
      <c r="N302" s="35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8"/>
      <c r="AD302" s="39"/>
      <c r="AE302" s="39"/>
      <c r="AF302" s="40"/>
      <c r="AG302" s="39"/>
      <c r="AH302" s="36"/>
      <c r="AI302" s="36"/>
      <c r="AJ302" s="36"/>
      <c r="AK302" s="36"/>
      <c r="AL302" s="36"/>
      <c r="AM302" s="36"/>
      <c r="AN302" s="36"/>
      <c r="AO302" s="36"/>
      <c r="AP302" s="38"/>
      <c r="AQ302" s="41"/>
    </row>
    <row r="303" spans="2:43" s="18" customFormat="1" ht="25.5" customHeight="1">
      <c r="B303" s="65">
        <f>VLOOKUP(D303,Codes!$A$1:$B$65,2,FALSE)</f>
        <v>350100100001000</v>
      </c>
      <c r="C303" s="82" t="s">
        <v>295</v>
      </c>
      <c r="D303" s="34" t="s">
        <v>59</v>
      </c>
      <c r="E303" s="34" t="s">
        <v>47</v>
      </c>
      <c r="F303" s="88">
        <v>44927</v>
      </c>
      <c r="G303" s="88">
        <v>44927</v>
      </c>
      <c r="H303" s="88">
        <v>44927</v>
      </c>
      <c r="I303" s="88">
        <v>44927</v>
      </c>
      <c r="J303" s="34" t="s">
        <v>41</v>
      </c>
      <c r="K303" s="32">
        <f t="shared" si="4"/>
        <v>22000</v>
      </c>
      <c r="L303" s="76">
        <v>22000</v>
      </c>
      <c r="M303" s="72"/>
      <c r="N303" s="35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8"/>
      <c r="AD303" s="39"/>
      <c r="AE303" s="39"/>
      <c r="AF303" s="40"/>
      <c r="AG303" s="39"/>
      <c r="AH303" s="36"/>
      <c r="AI303" s="36"/>
      <c r="AJ303" s="36"/>
      <c r="AK303" s="36"/>
      <c r="AL303" s="36"/>
      <c r="AM303" s="36"/>
      <c r="AN303" s="36"/>
      <c r="AO303" s="36"/>
      <c r="AP303" s="38"/>
      <c r="AQ303" s="41"/>
    </row>
    <row r="304" spans="2:43" s="18" customFormat="1" ht="25.5" customHeight="1">
      <c r="B304" s="65">
        <f>VLOOKUP(D304,Codes!$A$1:$B$65,2,FALSE)</f>
        <v>350100100001000</v>
      </c>
      <c r="C304" s="82" t="s">
        <v>296</v>
      </c>
      <c r="D304" s="34" t="s">
        <v>59</v>
      </c>
      <c r="E304" s="34" t="s">
        <v>47</v>
      </c>
      <c r="F304" s="88">
        <v>44927</v>
      </c>
      <c r="G304" s="88">
        <v>44927</v>
      </c>
      <c r="H304" s="88">
        <v>44927</v>
      </c>
      <c r="I304" s="88">
        <v>44927</v>
      </c>
      <c r="J304" s="34" t="s">
        <v>41</v>
      </c>
      <c r="K304" s="32">
        <f t="shared" si="4"/>
        <v>50000</v>
      </c>
      <c r="L304" s="76">
        <v>50000</v>
      </c>
      <c r="M304" s="72"/>
      <c r="N304" s="35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8"/>
      <c r="AD304" s="39"/>
      <c r="AE304" s="39"/>
      <c r="AF304" s="40"/>
      <c r="AG304" s="39"/>
      <c r="AH304" s="36"/>
      <c r="AI304" s="36"/>
      <c r="AJ304" s="36"/>
      <c r="AK304" s="36"/>
      <c r="AL304" s="36"/>
      <c r="AM304" s="36"/>
      <c r="AN304" s="36"/>
      <c r="AO304" s="36"/>
      <c r="AP304" s="38"/>
      <c r="AQ304" s="41"/>
    </row>
    <row r="305" spans="2:43" s="18" customFormat="1" ht="35.25" customHeight="1">
      <c r="B305" s="65">
        <f>VLOOKUP(D305,Codes!$A$1:$B$65,2,FALSE)</f>
        <v>350100100001000</v>
      </c>
      <c r="C305" s="85" t="s">
        <v>297</v>
      </c>
      <c r="D305" s="34" t="s">
        <v>59</v>
      </c>
      <c r="E305" s="34" t="s">
        <v>47</v>
      </c>
      <c r="F305" s="88">
        <v>44958</v>
      </c>
      <c r="G305" s="88">
        <v>44958</v>
      </c>
      <c r="H305" s="88">
        <v>44958</v>
      </c>
      <c r="I305" s="88">
        <v>44958</v>
      </c>
      <c r="J305" s="34" t="s">
        <v>41</v>
      </c>
      <c r="K305" s="32">
        <f t="shared" si="4"/>
        <v>120000</v>
      </c>
      <c r="L305" s="76">
        <v>120000</v>
      </c>
      <c r="M305" s="72"/>
      <c r="N305" s="35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8"/>
      <c r="AD305" s="39"/>
      <c r="AE305" s="39"/>
      <c r="AF305" s="40"/>
      <c r="AG305" s="39"/>
      <c r="AH305" s="36"/>
      <c r="AI305" s="36"/>
      <c r="AJ305" s="36"/>
      <c r="AK305" s="36"/>
      <c r="AL305" s="36"/>
      <c r="AM305" s="36"/>
      <c r="AN305" s="36"/>
      <c r="AO305" s="36"/>
      <c r="AP305" s="38"/>
      <c r="AQ305" s="41"/>
    </row>
    <row r="306" spans="2:43" s="18" customFormat="1" ht="25.5" customHeight="1">
      <c r="B306" s="65">
        <f>VLOOKUP(D306,Codes!$A$1:$B$65,2,FALSE)</f>
        <v>350100100001000</v>
      </c>
      <c r="C306" s="85" t="s">
        <v>412</v>
      </c>
      <c r="D306" s="34" t="s">
        <v>59</v>
      </c>
      <c r="E306" s="34" t="s">
        <v>47</v>
      </c>
      <c r="F306" s="88">
        <v>45139</v>
      </c>
      <c r="G306" s="88">
        <v>45139</v>
      </c>
      <c r="H306" s="88">
        <v>45139</v>
      </c>
      <c r="I306" s="88">
        <v>45139</v>
      </c>
      <c r="J306" s="34" t="s">
        <v>41</v>
      </c>
      <c r="K306" s="32">
        <f t="shared" si="4"/>
        <v>390500</v>
      </c>
      <c r="L306" s="76">
        <v>390500</v>
      </c>
      <c r="M306" s="72"/>
      <c r="N306" s="35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8"/>
      <c r="AD306" s="39"/>
      <c r="AE306" s="39"/>
      <c r="AF306" s="40"/>
      <c r="AG306" s="39"/>
      <c r="AH306" s="36"/>
      <c r="AI306" s="36"/>
      <c r="AJ306" s="36"/>
      <c r="AK306" s="36"/>
      <c r="AL306" s="36"/>
      <c r="AM306" s="36"/>
      <c r="AN306" s="36"/>
      <c r="AO306" s="36"/>
      <c r="AP306" s="38"/>
      <c r="AQ306" s="41"/>
    </row>
    <row r="307" spans="2:43" s="18" customFormat="1" ht="25.5" customHeight="1">
      <c r="B307" s="65">
        <f>VLOOKUP(D307,Codes!$A$1:$B$65,2,FALSE)</f>
        <v>350100100001000</v>
      </c>
      <c r="C307" s="73" t="s">
        <v>298</v>
      </c>
      <c r="D307" s="34" t="s">
        <v>59</v>
      </c>
      <c r="E307" s="34" t="s">
        <v>47</v>
      </c>
      <c r="F307" s="88">
        <v>45047</v>
      </c>
      <c r="G307" s="88">
        <v>45047</v>
      </c>
      <c r="H307" s="88">
        <v>45047</v>
      </c>
      <c r="I307" s="88">
        <v>45047</v>
      </c>
      <c r="J307" s="34" t="s">
        <v>41</v>
      </c>
      <c r="K307" s="32">
        <f t="shared" si="4"/>
        <v>60000</v>
      </c>
      <c r="L307" s="76">
        <v>60000</v>
      </c>
      <c r="M307" s="72"/>
      <c r="N307" s="35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8"/>
      <c r="AD307" s="39"/>
      <c r="AE307" s="39"/>
      <c r="AF307" s="40"/>
      <c r="AG307" s="39"/>
      <c r="AH307" s="36"/>
      <c r="AI307" s="36"/>
      <c r="AJ307" s="36"/>
      <c r="AK307" s="36"/>
      <c r="AL307" s="36"/>
      <c r="AM307" s="36"/>
      <c r="AN307" s="36"/>
      <c r="AO307" s="36"/>
      <c r="AP307" s="38"/>
      <c r="AQ307" s="41"/>
    </row>
    <row r="308" spans="2:43" s="18" customFormat="1" ht="25.5" customHeight="1">
      <c r="B308" s="65">
        <f>VLOOKUP(D308,Codes!$A$1:$B$65,2,FALSE)</f>
        <v>350100100001000</v>
      </c>
      <c r="C308" s="73" t="s">
        <v>299</v>
      </c>
      <c r="D308" s="34" t="s">
        <v>59</v>
      </c>
      <c r="E308" s="34" t="s">
        <v>47</v>
      </c>
      <c r="F308" s="88">
        <v>45078</v>
      </c>
      <c r="G308" s="88">
        <v>45078</v>
      </c>
      <c r="H308" s="88">
        <v>45078</v>
      </c>
      <c r="I308" s="88">
        <v>45078</v>
      </c>
      <c r="J308" s="34" t="s">
        <v>41</v>
      </c>
      <c r="K308" s="32">
        <f t="shared" si="4"/>
        <v>30000</v>
      </c>
      <c r="L308" s="76">
        <v>30000</v>
      </c>
      <c r="M308" s="72"/>
      <c r="N308" s="35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8"/>
      <c r="AD308" s="39"/>
      <c r="AE308" s="39"/>
      <c r="AF308" s="40"/>
      <c r="AG308" s="39"/>
      <c r="AH308" s="36"/>
      <c r="AI308" s="36"/>
      <c r="AJ308" s="36"/>
      <c r="AK308" s="36"/>
      <c r="AL308" s="36"/>
      <c r="AM308" s="36"/>
      <c r="AN308" s="36"/>
      <c r="AO308" s="36"/>
      <c r="AP308" s="38"/>
      <c r="AQ308" s="41"/>
    </row>
    <row r="309" spans="2:43" s="18" customFormat="1" ht="25.5" customHeight="1">
      <c r="B309" s="65">
        <f>VLOOKUP(D309,Codes!$A$1:$B$65,2,FALSE)</f>
        <v>350100100001000</v>
      </c>
      <c r="C309" s="73" t="s">
        <v>300</v>
      </c>
      <c r="D309" s="34" t="s">
        <v>59</v>
      </c>
      <c r="E309" s="34" t="s">
        <v>47</v>
      </c>
      <c r="F309" s="88">
        <v>45139</v>
      </c>
      <c r="G309" s="75">
        <v>44866</v>
      </c>
      <c r="H309" s="75">
        <v>44866</v>
      </c>
      <c r="I309" s="75">
        <v>44866</v>
      </c>
      <c r="J309" s="34" t="s">
        <v>41</v>
      </c>
      <c r="K309" s="32">
        <f t="shared" si="4"/>
        <v>72000</v>
      </c>
      <c r="L309" s="76">
        <v>72000</v>
      </c>
      <c r="M309" s="72"/>
      <c r="N309" s="35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8"/>
      <c r="AD309" s="39"/>
      <c r="AE309" s="39"/>
      <c r="AF309" s="40"/>
      <c r="AG309" s="39"/>
      <c r="AH309" s="36"/>
      <c r="AI309" s="36"/>
      <c r="AJ309" s="36"/>
      <c r="AK309" s="36"/>
      <c r="AL309" s="36"/>
      <c r="AM309" s="36"/>
      <c r="AN309" s="36"/>
      <c r="AO309" s="36"/>
      <c r="AP309" s="38"/>
      <c r="AQ309" s="41"/>
    </row>
    <row r="310" spans="2:43" s="18" customFormat="1" ht="33" customHeight="1">
      <c r="B310" s="65">
        <f>VLOOKUP(D310,Codes!$A$1:$B$65,2,FALSE)</f>
        <v>350100100001000</v>
      </c>
      <c r="C310" s="12" t="s">
        <v>413</v>
      </c>
      <c r="D310" s="34" t="s">
        <v>59</v>
      </c>
      <c r="E310" s="34" t="s">
        <v>47</v>
      </c>
      <c r="F310" s="88">
        <v>44986</v>
      </c>
      <c r="G310" s="88">
        <v>44986</v>
      </c>
      <c r="H310" s="88">
        <v>44986</v>
      </c>
      <c r="I310" s="88">
        <v>44986</v>
      </c>
      <c r="J310" s="34" t="s">
        <v>41</v>
      </c>
      <c r="K310" s="32">
        <f t="shared" si="4"/>
        <v>420000</v>
      </c>
      <c r="L310" s="76">
        <v>420000</v>
      </c>
      <c r="M310" s="72"/>
      <c r="N310" s="35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8"/>
      <c r="AD310" s="39"/>
      <c r="AE310" s="39"/>
      <c r="AF310" s="40"/>
      <c r="AG310" s="39"/>
      <c r="AH310" s="36"/>
      <c r="AI310" s="36"/>
      <c r="AJ310" s="36"/>
      <c r="AK310" s="36"/>
      <c r="AL310" s="36"/>
      <c r="AM310" s="36"/>
      <c r="AN310" s="36"/>
      <c r="AO310" s="36"/>
      <c r="AP310" s="38"/>
      <c r="AQ310" s="41"/>
    </row>
    <row r="311" spans="2:43" s="18" customFormat="1" ht="33" customHeight="1">
      <c r="B311" s="65">
        <f>VLOOKUP(D311,Codes!$A$1:$B$65,2,FALSE)</f>
        <v>350100100001000</v>
      </c>
      <c r="C311" s="12" t="s">
        <v>414</v>
      </c>
      <c r="D311" s="34" t="s">
        <v>59</v>
      </c>
      <c r="E311" s="34" t="s">
        <v>47</v>
      </c>
      <c r="F311" s="88">
        <v>45017</v>
      </c>
      <c r="G311" s="88">
        <v>45017</v>
      </c>
      <c r="H311" s="88">
        <v>45017</v>
      </c>
      <c r="I311" s="88">
        <v>45017</v>
      </c>
      <c r="J311" s="34" t="s">
        <v>41</v>
      </c>
      <c r="K311" s="32">
        <f t="shared" si="4"/>
        <v>420000</v>
      </c>
      <c r="L311" s="76">
        <v>420000</v>
      </c>
      <c r="M311" s="72"/>
      <c r="N311" s="35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8"/>
      <c r="AD311" s="39"/>
      <c r="AE311" s="39"/>
      <c r="AF311" s="40"/>
      <c r="AG311" s="39"/>
      <c r="AH311" s="36"/>
      <c r="AI311" s="36"/>
      <c r="AJ311" s="36"/>
      <c r="AK311" s="36"/>
      <c r="AL311" s="36"/>
      <c r="AM311" s="36"/>
      <c r="AN311" s="36"/>
      <c r="AO311" s="36"/>
      <c r="AP311" s="38"/>
      <c r="AQ311" s="41"/>
    </row>
    <row r="312" spans="2:43" s="18" customFormat="1" ht="33" customHeight="1">
      <c r="B312" s="65">
        <f>VLOOKUP(D312,Codes!$A$1:$B$65,2,FALSE)</f>
        <v>350100100001000</v>
      </c>
      <c r="C312" s="12" t="s">
        <v>415</v>
      </c>
      <c r="D312" s="34" t="s">
        <v>59</v>
      </c>
      <c r="E312" s="34" t="s">
        <v>47</v>
      </c>
      <c r="F312" s="88">
        <v>45017</v>
      </c>
      <c r="G312" s="88">
        <v>45017</v>
      </c>
      <c r="H312" s="88">
        <v>45017</v>
      </c>
      <c r="I312" s="88">
        <v>45017</v>
      </c>
      <c r="J312" s="34" t="s">
        <v>41</v>
      </c>
      <c r="K312" s="32">
        <f t="shared" si="4"/>
        <v>420000</v>
      </c>
      <c r="L312" s="76">
        <v>420000</v>
      </c>
      <c r="M312" s="72"/>
      <c r="N312" s="35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8"/>
      <c r="AD312" s="39"/>
      <c r="AE312" s="39"/>
      <c r="AF312" s="40"/>
      <c r="AG312" s="39"/>
      <c r="AH312" s="36"/>
      <c r="AI312" s="36"/>
      <c r="AJ312" s="36"/>
      <c r="AK312" s="36"/>
      <c r="AL312" s="36"/>
      <c r="AM312" s="36"/>
      <c r="AN312" s="36"/>
      <c r="AO312" s="36"/>
      <c r="AP312" s="38"/>
      <c r="AQ312" s="41"/>
    </row>
    <row r="313" spans="2:43" s="18" customFormat="1" ht="25.5">
      <c r="B313" s="65">
        <f>VLOOKUP(D313,Codes!$A$1:$B$65,2,FALSE)</f>
        <v>310100100002000</v>
      </c>
      <c r="C313" s="148" t="s">
        <v>353</v>
      </c>
      <c r="D313" s="34" t="s">
        <v>58</v>
      </c>
      <c r="E313" s="34" t="s">
        <v>47</v>
      </c>
      <c r="F313" s="88">
        <v>45047</v>
      </c>
      <c r="G313" s="88">
        <v>45047</v>
      </c>
      <c r="H313" s="88">
        <v>45047</v>
      </c>
      <c r="I313" s="88">
        <v>45047</v>
      </c>
      <c r="J313" s="74" t="s">
        <v>41</v>
      </c>
      <c r="K313" s="32">
        <f t="shared" si="4"/>
        <v>36000</v>
      </c>
      <c r="L313" s="102">
        <v>36000</v>
      </c>
      <c r="M313" s="42"/>
      <c r="N313" s="35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8"/>
      <c r="AD313" s="39"/>
      <c r="AE313" s="39"/>
      <c r="AF313" s="40"/>
      <c r="AG313" s="39"/>
      <c r="AH313" s="36"/>
      <c r="AI313" s="36"/>
      <c r="AJ313" s="36"/>
      <c r="AK313" s="36"/>
      <c r="AL313" s="36"/>
      <c r="AM313" s="36"/>
      <c r="AN313" s="36"/>
      <c r="AO313" s="36"/>
      <c r="AP313" s="38"/>
      <c r="AQ313" s="41"/>
    </row>
    <row r="314" spans="2:43" s="18" customFormat="1" ht="53.25" customHeight="1">
      <c r="B314" s="65">
        <f>VLOOKUP(D314,Codes!$A$1:$B$65,2,FALSE)</f>
        <v>310100100002000</v>
      </c>
      <c r="C314" s="78" t="s">
        <v>354</v>
      </c>
      <c r="D314" s="34" t="s">
        <v>58</v>
      </c>
      <c r="E314" s="34" t="s">
        <v>47</v>
      </c>
      <c r="F314" s="88">
        <v>44958</v>
      </c>
      <c r="G314" s="88">
        <v>44958</v>
      </c>
      <c r="H314" s="88">
        <v>44958</v>
      </c>
      <c r="I314" s="88">
        <v>44958</v>
      </c>
      <c r="J314" s="74" t="s">
        <v>41</v>
      </c>
      <c r="K314" s="32">
        <f t="shared" si="4"/>
        <v>16800</v>
      </c>
      <c r="L314" s="149">
        <v>16800</v>
      </c>
      <c r="M314" s="42"/>
      <c r="N314" s="35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8"/>
      <c r="AD314" s="39"/>
      <c r="AE314" s="39"/>
      <c r="AF314" s="40"/>
      <c r="AG314" s="39"/>
      <c r="AH314" s="36"/>
      <c r="AI314" s="36"/>
      <c r="AJ314" s="36"/>
      <c r="AK314" s="36"/>
      <c r="AL314" s="36"/>
      <c r="AM314" s="36"/>
      <c r="AN314" s="36"/>
      <c r="AO314" s="36"/>
      <c r="AP314" s="38"/>
      <c r="AQ314" s="41"/>
    </row>
    <row r="315" spans="2:43" s="18" customFormat="1" ht="38.25">
      <c r="B315" s="65">
        <f>VLOOKUP(D315,Codes!$A$1:$B$65,2,FALSE)</f>
        <v>310100100002000</v>
      </c>
      <c r="C315" s="73" t="s">
        <v>355</v>
      </c>
      <c r="D315" s="34" t="s">
        <v>58</v>
      </c>
      <c r="E315" s="34" t="s">
        <v>47</v>
      </c>
      <c r="F315" s="88">
        <v>45047</v>
      </c>
      <c r="G315" s="88">
        <v>45047</v>
      </c>
      <c r="H315" s="88">
        <v>45047</v>
      </c>
      <c r="I315" s="88">
        <v>45047</v>
      </c>
      <c r="J315" s="74" t="s">
        <v>41</v>
      </c>
      <c r="K315" s="32">
        <f t="shared" si="4"/>
        <v>551050</v>
      </c>
      <c r="L315" s="149">
        <v>551050</v>
      </c>
      <c r="M315" s="42"/>
      <c r="N315" s="35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8"/>
      <c r="AD315" s="39"/>
      <c r="AE315" s="39"/>
      <c r="AF315" s="40"/>
      <c r="AG315" s="39"/>
      <c r="AH315" s="36"/>
      <c r="AI315" s="36"/>
      <c r="AJ315" s="36"/>
      <c r="AK315" s="36"/>
      <c r="AL315" s="36"/>
      <c r="AM315" s="36"/>
      <c r="AN315" s="36"/>
      <c r="AO315" s="36"/>
      <c r="AP315" s="38"/>
      <c r="AQ315" s="41"/>
    </row>
    <row r="316" spans="2:43" s="18" customFormat="1" ht="25.5">
      <c r="B316" s="65">
        <f>VLOOKUP(D316,Codes!$A$1:$B$65,2,FALSE)</f>
        <v>310100100002000</v>
      </c>
      <c r="C316" s="73" t="s">
        <v>302</v>
      </c>
      <c r="D316" s="34" t="s">
        <v>58</v>
      </c>
      <c r="E316" s="34" t="s">
        <v>47</v>
      </c>
      <c r="F316" s="88">
        <v>45231</v>
      </c>
      <c r="G316" s="88">
        <v>45231</v>
      </c>
      <c r="H316" s="88">
        <v>45231</v>
      </c>
      <c r="I316" s="88">
        <v>45231</v>
      </c>
      <c r="J316" s="74" t="s">
        <v>41</v>
      </c>
      <c r="K316" s="32">
        <f t="shared" si="4"/>
        <v>551050</v>
      </c>
      <c r="L316" s="149">
        <v>551050</v>
      </c>
      <c r="M316" s="42"/>
      <c r="N316" s="35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8"/>
      <c r="AD316" s="39"/>
      <c r="AE316" s="39"/>
      <c r="AF316" s="40"/>
      <c r="AG316" s="39"/>
      <c r="AH316" s="36"/>
      <c r="AI316" s="36"/>
      <c r="AJ316" s="36"/>
      <c r="AK316" s="36"/>
      <c r="AL316" s="36"/>
      <c r="AM316" s="36"/>
      <c r="AN316" s="36"/>
      <c r="AO316" s="36"/>
      <c r="AP316" s="38"/>
      <c r="AQ316" s="41"/>
    </row>
    <row r="317" spans="2:43" s="18" customFormat="1" ht="43.5" customHeight="1">
      <c r="B317" s="65">
        <f>VLOOKUP(D317,Codes!$A$1:$B$65,2,FALSE)</f>
        <v>310100100002000</v>
      </c>
      <c r="C317" s="78" t="s">
        <v>356</v>
      </c>
      <c r="D317" s="34" t="s">
        <v>58</v>
      </c>
      <c r="E317" s="34" t="s">
        <v>47</v>
      </c>
      <c r="F317" s="88">
        <v>45078</v>
      </c>
      <c r="G317" s="88">
        <v>45078</v>
      </c>
      <c r="H317" s="88">
        <v>45078</v>
      </c>
      <c r="I317" s="88">
        <v>45078</v>
      </c>
      <c r="J317" s="74" t="s">
        <v>41</v>
      </c>
      <c r="K317" s="32">
        <f t="shared" si="4"/>
        <v>324450</v>
      </c>
      <c r="L317" s="149">
        <v>324450</v>
      </c>
      <c r="M317" s="42"/>
      <c r="N317" s="35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8"/>
      <c r="AD317" s="39"/>
      <c r="AE317" s="39"/>
      <c r="AF317" s="40"/>
      <c r="AG317" s="39"/>
      <c r="AH317" s="36"/>
      <c r="AI317" s="36"/>
      <c r="AJ317" s="36"/>
      <c r="AK317" s="36"/>
      <c r="AL317" s="36"/>
      <c r="AM317" s="36"/>
      <c r="AN317" s="36"/>
      <c r="AO317" s="36"/>
      <c r="AP317" s="38"/>
      <c r="AQ317" s="41"/>
    </row>
    <row r="318" spans="2:43" s="18" customFormat="1" ht="28.5">
      <c r="B318" s="65">
        <v>310100200001000</v>
      </c>
      <c r="C318" s="150" t="s">
        <v>357</v>
      </c>
      <c r="D318" s="34" t="s">
        <v>363</v>
      </c>
      <c r="E318" s="34" t="s">
        <v>47</v>
      </c>
      <c r="F318" s="88">
        <v>44986</v>
      </c>
      <c r="G318" s="88">
        <v>44986</v>
      </c>
      <c r="H318" s="88">
        <v>44986</v>
      </c>
      <c r="I318" s="88">
        <v>44986</v>
      </c>
      <c r="J318" s="74" t="s">
        <v>41</v>
      </c>
      <c r="K318" s="32">
        <f t="shared" si="4"/>
        <v>1290000</v>
      </c>
      <c r="L318" s="89">
        <v>1290000</v>
      </c>
      <c r="M318" s="42"/>
      <c r="N318" s="35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8"/>
      <c r="AD318" s="39"/>
      <c r="AE318" s="39"/>
      <c r="AF318" s="40"/>
      <c r="AG318" s="39"/>
      <c r="AH318" s="36"/>
      <c r="AI318" s="36"/>
      <c r="AJ318" s="36"/>
      <c r="AK318" s="36"/>
      <c r="AL318" s="36"/>
      <c r="AM318" s="36"/>
      <c r="AN318" s="36"/>
      <c r="AO318" s="36"/>
      <c r="AP318" s="38"/>
      <c r="AQ318" s="41"/>
    </row>
    <row r="319" spans="2:43" s="18" customFormat="1" ht="25.5">
      <c r="B319" s="65">
        <v>310100200001000</v>
      </c>
      <c r="C319" s="78" t="s">
        <v>358</v>
      </c>
      <c r="D319" s="34" t="s">
        <v>363</v>
      </c>
      <c r="E319" s="34" t="s">
        <v>47</v>
      </c>
      <c r="F319" s="88" t="s">
        <v>40</v>
      </c>
      <c r="G319" s="88" t="s">
        <v>40</v>
      </c>
      <c r="H319" s="88" t="s">
        <v>40</v>
      </c>
      <c r="I319" s="88" t="s">
        <v>40</v>
      </c>
      <c r="J319" s="74" t="s">
        <v>41</v>
      </c>
      <c r="K319" s="32">
        <f t="shared" si="4"/>
        <v>222000</v>
      </c>
      <c r="L319" s="89">
        <v>222000</v>
      </c>
      <c r="M319" s="42"/>
      <c r="N319" s="35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8"/>
      <c r="AD319" s="39"/>
      <c r="AE319" s="39"/>
      <c r="AF319" s="40"/>
      <c r="AG319" s="39"/>
      <c r="AH319" s="36"/>
      <c r="AI319" s="36"/>
      <c r="AJ319" s="36"/>
      <c r="AK319" s="36"/>
      <c r="AL319" s="36"/>
      <c r="AM319" s="36"/>
      <c r="AN319" s="36"/>
      <c r="AO319" s="36"/>
      <c r="AP319" s="38"/>
      <c r="AQ319" s="41"/>
    </row>
    <row r="320" spans="2:43" s="18" customFormat="1" ht="28.5" customHeight="1">
      <c r="B320" s="65">
        <v>310100200001000</v>
      </c>
      <c r="C320" s="7" t="s">
        <v>359</v>
      </c>
      <c r="D320" s="34" t="s">
        <v>363</v>
      </c>
      <c r="E320" s="34" t="s">
        <v>47</v>
      </c>
      <c r="F320" s="88" t="s">
        <v>40</v>
      </c>
      <c r="G320" s="88" t="s">
        <v>40</v>
      </c>
      <c r="H320" s="88" t="s">
        <v>40</v>
      </c>
      <c r="I320" s="88" t="s">
        <v>40</v>
      </c>
      <c r="J320" s="74" t="s">
        <v>41</v>
      </c>
      <c r="K320" s="32">
        <f t="shared" si="4"/>
        <v>134000</v>
      </c>
      <c r="L320" s="89">
        <v>134000</v>
      </c>
      <c r="M320" s="42"/>
      <c r="N320" s="35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8"/>
      <c r="AD320" s="39"/>
      <c r="AE320" s="39"/>
      <c r="AF320" s="40"/>
      <c r="AG320" s="39"/>
      <c r="AH320" s="36"/>
      <c r="AI320" s="36"/>
      <c r="AJ320" s="36"/>
      <c r="AK320" s="36"/>
      <c r="AL320" s="36"/>
      <c r="AM320" s="36"/>
      <c r="AN320" s="36"/>
      <c r="AO320" s="36"/>
      <c r="AP320" s="38"/>
      <c r="AQ320" s="41"/>
    </row>
    <row r="321" spans="2:43" s="18" customFormat="1" ht="28.5" customHeight="1">
      <c r="B321" s="65">
        <v>310100200001000</v>
      </c>
      <c r="C321" s="7" t="s">
        <v>360</v>
      </c>
      <c r="D321" s="34" t="s">
        <v>363</v>
      </c>
      <c r="E321" s="34" t="s">
        <v>47</v>
      </c>
      <c r="F321" s="88" t="s">
        <v>40</v>
      </c>
      <c r="G321" s="88" t="s">
        <v>40</v>
      </c>
      <c r="H321" s="88" t="s">
        <v>40</v>
      </c>
      <c r="I321" s="88" t="s">
        <v>40</v>
      </c>
      <c r="J321" s="74" t="s">
        <v>41</v>
      </c>
      <c r="K321" s="32">
        <f t="shared" si="4"/>
        <v>125000</v>
      </c>
      <c r="L321" s="89">
        <v>125000</v>
      </c>
      <c r="M321" s="42"/>
      <c r="N321" s="35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8"/>
      <c r="AD321" s="39"/>
      <c r="AE321" s="39"/>
      <c r="AF321" s="40"/>
      <c r="AG321" s="39"/>
      <c r="AH321" s="36"/>
      <c r="AI321" s="36"/>
      <c r="AJ321" s="36"/>
      <c r="AK321" s="36"/>
      <c r="AL321" s="36"/>
      <c r="AM321" s="36"/>
      <c r="AN321" s="36"/>
      <c r="AO321" s="36"/>
      <c r="AP321" s="38"/>
      <c r="AQ321" s="41"/>
    </row>
    <row r="322" spans="2:43" s="18" customFormat="1" ht="28.5" customHeight="1">
      <c r="B322" s="65">
        <v>310100200001000</v>
      </c>
      <c r="C322" s="7" t="s">
        <v>361</v>
      </c>
      <c r="D322" s="34" t="s">
        <v>363</v>
      </c>
      <c r="E322" s="34" t="s">
        <v>47</v>
      </c>
      <c r="F322" s="88">
        <v>44986</v>
      </c>
      <c r="G322" s="88">
        <v>44986</v>
      </c>
      <c r="H322" s="88">
        <v>44986</v>
      </c>
      <c r="I322" s="88">
        <v>44986</v>
      </c>
      <c r="J322" s="74" t="s">
        <v>41</v>
      </c>
      <c r="K322" s="32">
        <f t="shared" si="4"/>
        <v>140000</v>
      </c>
      <c r="L322" s="89">
        <v>140000</v>
      </c>
      <c r="M322" s="42"/>
      <c r="N322" s="35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8"/>
      <c r="AD322" s="39"/>
      <c r="AE322" s="39"/>
      <c r="AF322" s="40"/>
      <c r="AG322" s="39"/>
      <c r="AH322" s="36"/>
      <c r="AI322" s="36"/>
      <c r="AJ322" s="36"/>
      <c r="AK322" s="36"/>
      <c r="AL322" s="36"/>
      <c r="AM322" s="36"/>
      <c r="AN322" s="36"/>
      <c r="AO322" s="36"/>
      <c r="AP322" s="38"/>
      <c r="AQ322" s="41"/>
    </row>
    <row r="323" spans="2:43" s="18" customFormat="1" ht="25.5">
      <c r="B323" s="65">
        <v>310100200001000</v>
      </c>
      <c r="C323" s="7" t="s">
        <v>362</v>
      </c>
      <c r="D323" s="34" t="s">
        <v>363</v>
      </c>
      <c r="E323" s="34" t="s">
        <v>47</v>
      </c>
      <c r="F323" s="88" t="s">
        <v>40</v>
      </c>
      <c r="G323" s="88" t="s">
        <v>40</v>
      </c>
      <c r="H323" s="88" t="s">
        <v>40</v>
      </c>
      <c r="I323" s="88" t="s">
        <v>40</v>
      </c>
      <c r="J323" s="74" t="s">
        <v>41</v>
      </c>
      <c r="K323" s="32">
        <f t="shared" si="4"/>
        <v>62500</v>
      </c>
      <c r="L323" s="89">
        <v>62500</v>
      </c>
      <c r="M323" s="42"/>
      <c r="N323" s="35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8"/>
      <c r="AD323" s="39"/>
      <c r="AE323" s="39"/>
      <c r="AF323" s="40"/>
      <c r="AG323" s="39"/>
      <c r="AH323" s="36"/>
      <c r="AI323" s="36"/>
      <c r="AJ323" s="36"/>
      <c r="AK323" s="36"/>
      <c r="AL323" s="36"/>
      <c r="AM323" s="36"/>
      <c r="AN323" s="36"/>
      <c r="AO323" s="36"/>
      <c r="AP323" s="38"/>
      <c r="AQ323" s="41"/>
    </row>
    <row r="324" spans="2:43" s="18" customFormat="1" ht="28.5">
      <c r="B324" s="65">
        <v>310100200001000</v>
      </c>
      <c r="C324" s="151" t="s">
        <v>357</v>
      </c>
      <c r="D324" s="34" t="s">
        <v>364</v>
      </c>
      <c r="E324" s="34" t="s">
        <v>47</v>
      </c>
      <c r="F324" s="88">
        <v>44986</v>
      </c>
      <c r="G324" s="88">
        <v>44986</v>
      </c>
      <c r="H324" s="88">
        <v>44986</v>
      </c>
      <c r="I324" s="88">
        <v>44986</v>
      </c>
      <c r="J324" s="74" t="s">
        <v>41</v>
      </c>
      <c r="K324" s="32">
        <f t="shared" si="4"/>
        <v>19590000</v>
      </c>
      <c r="L324" s="89">
        <v>19590000</v>
      </c>
      <c r="M324" s="42"/>
      <c r="N324" s="35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8"/>
      <c r="AD324" s="39"/>
      <c r="AE324" s="39"/>
      <c r="AF324" s="40"/>
      <c r="AG324" s="39"/>
      <c r="AH324" s="36"/>
      <c r="AI324" s="36"/>
      <c r="AJ324" s="36"/>
      <c r="AK324" s="36"/>
      <c r="AL324" s="36"/>
      <c r="AM324" s="36"/>
      <c r="AN324" s="36"/>
      <c r="AO324" s="36"/>
      <c r="AP324" s="38"/>
      <c r="AQ324" s="41"/>
    </row>
    <row r="325" spans="2:43" s="18" customFormat="1" ht="28.5">
      <c r="B325" s="65">
        <v>310100200001000</v>
      </c>
      <c r="C325" s="152" t="s">
        <v>365</v>
      </c>
      <c r="D325" s="34" t="s">
        <v>364</v>
      </c>
      <c r="E325" s="34" t="s">
        <v>47</v>
      </c>
      <c r="F325" s="88">
        <v>45078</v>
      </c>
      <c r="G325" s="75">
        <v>44621</v>
      </c>
      <c r="H325" s="59">
        <v>44621</v>
      </c>
      <c r="I325" s="59">
        <v>44621</v>
      </c>
      <c r="J325" s="74" t="s">
        <v>41</v>
      </c>
      <c r="K325" s="32">
        <f t="shared" si="4"/>
        <v>250000</v>
      </c>
      <c r="L325" s="89">
        <v>250000</v>
      </c>
      <c r="M325" s="42"/>
      <c r="N325" s="35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8"/>
      <c r="AD325" s="39"/>
      <c r="AE325" s="39"/>
      <c r="AF325" s="40"/>
      <c r="AG325" s="39"/>
      <c r="AH325" s="36"/>
      <c r="AI325" s="36"/>
      <c r="AJ325" s="36"/>
      <c r="AK325" s="36"/>
      <c r="AL325" s="36"/>
      <c r="AM325" s="36"/>
      <c r="AN325" s="36"/>
      <c r="AO325" s="36"/>
      <c r="AP325" s="38"/>
      <c r="AQ325" s="41"/>
    </row>
    <row r="326" spans="2:43" s="18" customFormat="1" ht="28.5" customHeight="1">
      <c r="B326" s="65">
        <v>310100200001000</v>
      </c>
      <c r="C326" s="7" t="s">
        <v>366</v>
      </c>
      <c r="D326" s="34" t="s">
        <v>364</v>
      </c>
      <c r="E326" s="34" t="s">
        <v>47</v>
      </c>
      <c r="F326" s="88">
        <v>45108</v>
      </c>
      <c r="G326" s="88">
        <v>45108</v>
      </c>
      <c r="H326" s="88">
        <v>45108</v>
      </c>
      <c r="I326" s="88">
        <v>45108</v>
      </c>
      <c r="J326" s="74" t="s">
        <v>41</v>
      </c>
      <c r="K326" s="32">
        <f t="shared" si="4"/>
        <v>890000</v>
      </c>
      <c r="L326" s="89">
        <v>890000</v>
      </c>
      <c r="M326" s="42"/>
      <c r="N326" s="35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8"/>
      <c r="AD326" s="39"/>
      <c r="AE326" s="39"/>
      <c r="AF326" s="40"/>
      <c r="AG326" s="39"/>
      <c r="AH326" s="36"/>
      <c r="AI326" s="36"/>
      <c r="AJ326" s="36"/>
      <c r="AK326" s="36"/>
      <c r="AL326" s="36"/>
      <c r="AM326" s="36"/>
      <c r="AN326" s="36"/>
      <c r="AO326" s="36"/>
      <c r="AP326" s="38"/>
      <c r="AQ326" s="41"/>
    </row>
    <row r="327" spans="2:43" s="18" customFormat="1" ht="28.5" customHeight="1">
      <c r="B327" s="65">
        <v>310100200001000</v>
      </c>
      <c r="C327" s="7" t="s">
        <v>367</v>
      </c>
      <c r="D327" s="34" t="s">
        <v>364</v>
      </c>
      <c r="E327" s="34" t="s">
        <v>47</v>
      </c>
      <c r="F327" s="88">
        <v>45108</v>
      </c>
      <c r="G327" s="88">
        <v>45108</v>
      </c>
      <c r="H327" s="88">
        <v>45108</v>
      </c>
      <c r="I327" s="88">
        <v>45108</v>
      </c>
      <c r="J327" s="74" t="s">
        <v>41</v>
      </c>
      <c r="K327" s="32">
        <f t="shared" ref="K327:K390" si="5">L327</f>
        <v>175000</v>
      </c>
      <c r="L327" s="89">
        <v>175000</v>
      </c>
      <c r="M327" s="42"/>
      <c r="N327" s="35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8"/>
      <c r="AD327" s="39"/>
      <c r="AE327" s="39"/>
      <c r="AF327" s="40"/>
      <c r="AG327" s="39"/>
      <c r="AH327" s="36"/>
      <c r="AI327" s="36"/>
      <c r="AJ327" s="36"/>
      <c r="AK327" s="36"/>
      <c r="AL327" s="36"/>
      <c r="AM327" s="36"/>
      <c r="AN327" s="36"/>
      <c r="AO327" s="36"/>
      <c r="AP327" s="38"/>
      <c r="AQ327" s="41"/>
    </row>
    <row r="328" spans="2:43" s="18" customFormat="1" ht="28.5" customHeight="1">
      <c r="B328" s="65">
        <v>310100200001000</v>
      </c>
      <c r="C328" s="8" t="s">
        <v>368</v>
      </c>
      <c r="D328" s="34" t="s">
        <v>364</v>
      </c>
      <c r="E328" s="34" t="s">
        <v>47</v>
      </c>
      <c r="F328" s="88">
        <v>45108</v>
      </c>
      <c r="G328" s="88">
        <v>45108</v>
      </c>
      <c r="H328" s="88">
        <v>45108</v>
      </c>
      <c r="I328" s="88">
        <v>45108</v>
      </c>
      <c r="J328" s="74" t="s">
        <v>41</v>
      </c>
      <c r="K328" s="32">
        <f t="shared" si="5"/>
        <v>125000</v>
      </c>
      <c r="L328" s="89">
        <v>125000</v>
      </c>
      <c r="M328" s="42"/>
      <c r="N328" s="35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8"/>
      <c r="AD328" s="39"/>
      <c r="AE328" s="39"/>
      <c r="AF328" s="40"/>
      <c r="AG328" s="39"/>
      <c r="AH328" s="36"/>
      <c r="AI328" s="36"/>
      <c r="AJ328" s="36"/>
      <c r="AK328" s="36"/>
      <c r="AL328" s="36"/>
      <c r="AM328" s="36"/>
      <c r="AN328" s="36"/>
      <c r="AO328" s="36"/>
      <c r="AP328" s="38"/>
      <c r="AQ328" s="41"/>
    </row>
    <row r="329" spans="2:43" s="18" customFormat="1" ht="28.5" customHeight="1">
      <c r="B329" s="65">
        <v>310100200001000</v>
      </c>
      <c r="C329" s="9" t="s">
        <v>369</v>
      </c>
      <c r="D329" s="34" t="s">
        <v>364</v>
      </c>
      <c r="E329" s="34" t="s">
        <v>47</v>
      </c>
      <c r="F329" s="88">
        <v>45047</v>
      </c>
      <c r="G329" s="88">
        <v>45047</v>
      </c>
      <c r="H329" s="88">
        <v>45047</v>
      </c>
      <c r="I329" s="88">
        <v>45047</v>
      </c>
      <c r="J329" s="74" t="s">
        <v>41</v>
      </c>
      <c r="K329" s="32">
        <f t="shared" si="5"/>
        <v>222000</v>
      </c>
      <c r="L329" s="89">
        <v>222000</v>
      </c>
      <c r="M329" s="42"/>
      <c r="N329" s="35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8"/>
      <c r="AD329" s="39"/>
      <c r="AE329" s="39"/>
      <c r="AF329" s="40"/>
      <c r="AG329" s="39"/>
      <c r="AH329" s="36"/>
      <c r="AI329" s="36"/>
      <c r="AJ329" s="36"/>
      <c r="AK329" s="36"/>
      <c r="AL329" s="36"/>
      <c r="AM329" s="36"/>
      <c r="AN329" s="36"/>
      <c r="AO329" s="36"/>
      <c r="AP329" s="38"/>
      <c r="AQ329" s="41"/>
    </row>
    <row r="330" spans="2:43" s="18" customFormat="1" ht="28.5" customHeight="1">
      <c r="B330" s="65">
        <v>310100200001000</v>
      </c>
      <c r="C330" s="7" t="s">
        <v>370</v>
      </c>
      <c r="D330" s="34" t="s">
        <v>364</v>
      </c>
      <c r="E330" s="34" t="s">
        <v>47</v>
      </c>
      <c r="F330" s="88">
        <v>45078</v>
      </c>
      <c r="G330" s="88">
        <v>45078</v>
      </c>
      <c r="H330" s="88">
        <v>45078</v>
      </c>
      <c r="I330" s="88">
        <v>45078</v>
      </c>
      <c r="J330" s="74" t="s">
        <v>41</v>
      </c>
      <c r="K330" s="32">
        <f t="shared" si="5"/>
        <v>175000</v>
      </c>
      <c r="L330" s="89">
        <v>175000</v>
      </c>
      <c r="M330" s="42"/>
      <c r="N330" s="35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8"/>
      <c r="AD330" s="39"/>
      <c r="AE330" s="39"/>
      <c r="AF330" s="40"/>
      <c r="AG330" s="39"/>
      <c r="AH330" s="36"/>
      <c r="AI330" s="36"/>
      <c r="AJ330" s="36"/>
      <c r="AK330" s="36"/>
      <c r="AL330" s="36"/>
      <c r="AM330" s="36"/>
      <c r="AN330" s="36"/>
      <c r="AO330" s="36"/>
      <c r="AP330" s="38"/>
      <c r="AQ330" s="41"/>
    </row>
    <row r="331" spans="2:43" s="18" customFormat="1" ht="28.5" customHeight="1">
      <c r="B331" s="65">
        <v>310100200001000</v>
      </c>
      <c r="C331" s="10" t="s">
        <v>372</v>
      </c>
      <c r="D331" s="34" t="s">
        <v>371</v>
      </c>
      <c r="E331" s="34" t="s">
        <v>47</v>
      </c>
      <c r="F331" s="88">
        <v>44986</v>
      </c>
      <c r="G331" s="88">
        <v>44986</v>
      </c>
      <c r="H331" s="88">
        <v>44986</v>
      </c>
      <c r="I331" s="88">
        <v>44986</v>
      </c>
      <c r="J331" s="74" t="s">
        <v>41</v>
      </c>
      <c r="K331" s="32">
        <f t="shared" si="5"/>
        <v>2250000</v>
      </c>
      <c r="L331" s="89">
        <v>2250000</v>
      </c>
      <c r="M331" s="42"/>
      <c r="N331" s="35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8"/>
      <c r="AD331" s="39"/>
      <c r="AE331" s="39"/>
      <c r="AF331" s="40"/>
      <c r="AG331" s="39"/>
      <c r="AH331" s="36"/>
      <c r="AI331" s="36"/>
      <c r="AJ331" s="36"/>
      <c r="AK331" s="36"/>
      <c r="AL331" s="36"/>
      <c r="AM331" s="36"/>
      <c r="AN331" s="36"/>
      <c r="AO331" s="36"/>
      <c r="AP331" s="38"/>
      <c r="AQ331" s="41"/>
    </row>
    <row r="332" spans="2:43" s="18" customFormat="1" ht="28.5" customHeight="1">
      <c r="B332" s="65">
        <v>310100200001000</v>
      </c>
      <c r="C332" s="11" t="s">
        <v>373</v>
      </c>
      <c r="D332" s="34" t="s">
        <v>371</v>
      </c>
      <c r="E332" s="34" t="s">
        <v>47</v>
      </c>
      <c r="F332" s="88">
        <v>44958</v>
      </c>
      <c r="G332" s="88">
        <v>44958</v>
      </c>
      <c r="H332" s="88">
        <v>44958</v>
      </c>
      <c r="I332" s="88">
        <v>44958</v>
      </c>
      <c r="J332" s="74" t="s">
        <v>41</v>
      </c>
      <c r="K332" s="32">
        <f t="shared" si="5"/>
        <v>250000</v>
      </c>
      <c r="L332" s="89">
        <v>250000</v>
      </c>
      <c r="M332" s="42"/>
      <c r="N332" s="35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8"/>
      <c r="AD332" s="39"/>
      <c r="AE332" s="39"/>
      <c r="AF332" s="40"/>
      <c r="AG332" s="39"/>
      <c r="AH332" s="36"/>
      <c r="AI332" s="36"/>
      <c r="AJ332" s="36"/>
      <c r="AK332" s="36"/>
      <c r="AL332" s="36"/>
      <c r="AM332" s="36"/>
      <c r="AN332" s="36"/>
      <c r="AO332" s="36"/>
      <c r="AP332" s="38"/>
      <c r="AQ332" s="41"/>
    </row>
    <row r="333" spans="2:43" s="18" customFormat="1" ht="28.5" customHeight="1">
      <c r="B333" s="65">
        <v>310100200001000</v>
      </c>
      <c r="C333" s="7" t="s">
        <v>366</v>
      </c>
      <c r="D333" s="34" t="s">
        <v>371</v>
      </c>
      <c r="E333" s="34" t="s">
        <v>47</v>
      </c>
      <c r="F333" s="88">
        <v>44986</v>
      </c>
      <c r="G333" s="88">
        <v>44986</v>
      </c>
      <c r="H333" s="88">
        <v>44986</v>
      </c>
      <c r="I333" s="88">
        <v>44986</v>
      </c>
      <c r="J333" s="74" t="s">
        <v>41</v>
      </c>
      <c r="K333" s="32">
        <f t="shared" si="5"/>
        <v>356000</v>
      </c>
      <c r="L333" s="89">
        <v>356000</v>
      </c>
      <c r="M333" s="42"/>
      <c r="N333" s="35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8"/>
      <c r="AD333" s="39"/>
      <c r="AE333" s="39"/>
      <c r="AF333" s="40"/>
      <c r="AG333" s="39"/>
      <c r="AH333" s="36"/>
      <c r="AI333" s="36"/>
      <c r="AJ333" s="36"/>
      <c r="AK333" s="36"/>
      <c r="AL333" s="36"/>
      <c r="AM333" s="36"/>
      <c r="AN333" s="36"/>
      <c r="AO333" s="36"/>
      <c r="AP333" s="38"/>
      <c r="AQ333" s="41"/>
    </row>
    <row r="334" spans="2:43" s="18" customFormat="1" ht="28.5" customHeight="1">
      <c r="B334" s="65">
        <v>310100200001000</v>
      </c>
      <c r="C334" s="7" t="s">
        <v>367</v>
      </c>
      <c r="D334" s="34" t="s">
        <v>371</v>
      </c>
      <c r="E334" s="34" t="s">
        <v>47</v>
      </c>
      <c r="F334" s="88">
        <v>44986</v>
      </c>
      <c r="G334" s="88">
        <v>44986</v>
      </c>
      <c r="H334" s="88">
        <v>44986</v>
      </c>
      <c r="I334" s="88">
        <v>44986</v>
      </c>
      <c r="J334" s="74" t="s">
        <v>41</v>
      </c>
      <c r="K334" s="32">
        <f t="shared" si="5"/>
        <v>225000</v>
      </c>
      <c r="L334" s="89">
        <v>225000</v>
      </c>
      <c r="M334" s="42"/>
      <c r="N334" s="35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8"/>
      <c r="AD334" s="39"/>
      <c r="AE334" s="39"/>
      <c r="AF334" s="40"/>
      <c r="AG334" s="39"/>
      <c r="AH334" s="36"/>
      <c r="AI334" s="36"/>
      <c r="AJ334" s="36"/>
      <c r="AK334" s="36"/>
      <c r="AL334" s="36"/>
      <c r="AM334" s="36"/>
      <c r="AN334" s="36"/>
      <c r="AO334" s="36"/>
      <c r="AP334" s="38"/>
      <c r="AQ334" s="41"/>
    </row>
    <row r="335" spans="2:43" s="18" customFormat="1" ht="28.5" customHeight="1">
      <c r="B335" s="65">
        <v>310100200001000</v>
      </c>
      <c r="C335" s="7" t="s">
        <v>374</v>
      </c>
      <c r="D335" s="34" t="s">
        <v>371</v>
      </c>
      <c r="E335" s="34" t="s">
        <v>47</v>
      </c>
      <c r="F335" s="88">
        <v>45078</v>
      </c>
      <c r="G335" s="88">
        <v>45078</v>
      </c>
      <c r="H335" s="88">
        <v>45078</v>
      </c>
      <c r="I335" s="88">
        <v>45078</v>
      </c>
      <c r="J335" s="74" t="s">
        <v>41</v>
      </c>
      <c r="K335" s="32">
        <f t="shared" si="5"/>
        <v>125000</v>
      </c>
      <c r="L335" s="89">
        <v>125000</v>
      </c>
      <c r="M335" s="42"/>
      <c r="N335" s="35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8"/>
      <c r="AD335" s="39"/>
      <c r="AE335" s="39"/>
      <c r="AF335" s="40"/>
      <c r="AG335" s="39"/>
      <c r="AH335" s="36"/>
      <c r="AI335" s="36"/>
      <c r="AJ335" s="36"/>
      <c r="AK335" s="36"/>
      <c r="AL335" s="36"/>
      <c r="AM335" s="36"/>
      <c r="AN335" s="36"/>
      <c r="AO335" s="36"/>
      <c r="AP335" s="38"/>
      <c r="AQ335" s="41"/>
    </row>
    <row r="336" spans="2:43" s="18" customFormat="1" ht="28.5" customHeight="1">
      <c r="B336" s="65">
        <v>310100200001000</v>
      </c>
      <c r="C336" s="7" t="s">
        <v>375</v>
      </c>
      <c r="D336" s="34" t="s">
        <v>371</v>
      </c>
      <c r="E336" s="34" t="s">
        <v>47</v>
      </c>
      <c r="F336" s="88">
        <v>45078</v>
      </c>
      <c r="G336" s="88">
        <v>45078</v>
      </c>
      <c r="H336" s="88">
        <v>45078</v>
      </c>
      <c r="I336" s="88">
        <v>45078</v>
      </c>
      <c r="J336" s="74" t="s">
        <v>41</v>
      </c>
      <c r="K336" s="32">
        <f t="shared" si="5"/>
        <v>125000</v>
      </c>
      <c r="L336" s="89">
        <v>125000</v>
      </c>
      <c r="M336" s="42"/>
      <c r="N336" s="35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8"/>
      <c r="AD336" s="39"/>
      <c r="AE336" s="39"/>
      <c r="AF336" s="40"/>
      <c r="AG336" s="39"/>
      <c r="AH336" s="36"/>
      <c r="AI336" s="36"/>
      <c r="AJ336" s="36"/>
      <c r="AK336" s="36"/>
      <c r="AL336" s="36"/>
      <c r="AM336" s="36"/>
      <c r="AN336" s="36"/>
      <c r="AO336" s="36"/>
      <c r="AP336" s="38"/>
      <c r="AQ336" s="41"/>
    </row>
    <row r="337" spans="2:43" s="18" customFormat="1" ht="28.5" customHeight="1">
      <c r="B337" s="65">
        <v>310100200001000</v>
      </c>
      <c r="C337" s="7" t="s">
        <v>376</v>
      </c>
      <c r="D337" s="34" t="s">
        <v>371</v>
      </c>
      <c r="E337" s="34" t="s">
        <v>47</v>
      </c>
      <c r="F337" s="88" t="s">
        <v>40</v>
      </c>
      <c r="G337" s="88" t="s">
        <v>40</v>
      </c>
      <c r="H337" s="88" t="s">
        <v>40</v>
      </c>
      <c r="I337" s="88" t="s">
        <v>40</v>
      </c>
      <c r="J337" s="74" t="s">
        <v>41</v>
      </c>
      <c r="K337" s="32">
        <f t="shared" si="5"/>
        <v>480000</v>
      </c>
      <c r="L337" s="89">
        <v>480000</v>
      </c>
      <c r="M337" s="42"/>
      <c r="N337" s="35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8"/>
      <c r="AD337" s="39"/>
      <c r="AE337" s="39"/>
      <c r="AF337" s="40"/>
      <c r="AG337" s="39"/>
      <c r="AH337" s="36"/>
      <c r="AI337" s="36"/>
      <c r="AJ337" s="36"/>
      <c r="AK337" s="36"/>
      <c r="AL337" s="36"/>
      <c r="AM337" s="36"/>
      <c r="AN337" s="36"/>
      <c r="AO337" s="36"/>
      <c r="AP337" s="38"/>
      <c r="AQ337" s="41"/>
    </row>
    <row r="338" spans="2:43" s="18" customFormat="1" ht="28.5" customHeight="1">
      <c r="B338" s="65">
        <v>310100200001000</v>
      </c>
      <c r="C338" s="7" t="s">
        <v>377</v>
      </c>
      <c r="D338" s="34" t="s">
        <v>371</v>
      </c>
      <c r="E338" s="34" t="s">
        <v>47</v>
      </c>
      <c r="F338" s="88">
        <v>45047</v>
      </c>
      <c r="G338" s="88">
        <v>45047</v>
      </c>
      <c r="H338" s="88">
        <v>45047</v>
      </c>
      <c r="I338" s="88">
        <v>45047</v>
      </c>
      <c r="J338" s="74" t="s">
        <v>41</v>
      </c>
      <c r="K338" s="32">
        <f t="shared" si="5"/>
        <v>86000</v>
      </c>
      <c r="L338" s="89">
        <v>86000</v>
      </c>
      <c r="M338" s="42"/>
      <c r="N338" s="35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8"/>
      <c r="AD338" s="39"/>
      <c r="AE338" s="39"/>
      <c r="AF338" s="40"/>
      <c r="AG338" s="39"/>
      <c r="AH338" s="36"/>
      <c r="AI338" s="36"/>
      <c r="AJ338" s="36"/>
      <c r="AK338" s="36"/>
      <c r="AL338" s="36"/>
      <c r="AM338" s="36"/>
      <c r="AN338" s="36"/>
      <c r="AO338" s="36"/>
      <c r="AP338" s="38"/>
      <c r="AQ338" s="41"/>
    </row>
    <row r="339" spans="2:43" s="18" customFormat="1" ht="79.5" customHeight="1">
      <c r="B339" s="65">
        <f>VLOOKUP(D339,Codes!$A$1:$B$65,2,FALSE)</f>
        <v>310100100001000</v>
      </c>
      <c r="C339" s="153" t="s">
        <v>392</v>
      </c>
      <c r="D339" s="34" t="s">
        <v>303</v>
      </c>
      <c r="E339" s="34" t="s">
        <v>47</v>
      </c>
      <c r="F339" s="88">
        <v>45139</v>
      </c>
      <c r="G339" s="88">
        <v>45139</v>
      </c>
      <c r="H339" s="88">
        <v>45139</v>
      </c>
      <c r="I339" s="88">
        <v>45139</v>
      </c>
      <c r="J339" s="74" t="s">
        <v>41</v>
      </c>
      <c r="K339" s="32">
        <f t="shared" si="5"/>
        <v>328100</v>
      </c>
      <c r="L339" s="149">
        <v>328100</v>
      </c>
      <c r="M339" s="42"/>
      <c r="N339" s="35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8"/>
      <c r="AD339" s="39"/>
      <c r="AE339" s="39"/>
      <c r="AF339" s="40"/>
      <c r="AG339" s="39"/>
      <c r="AH339" s="36"/>
      <c r="AI339" s="36"/>
      <c r="AJ339" s="36"/>
      <c r="AK339" s="36"/>
      <c r="AL339" s="36"/>
      <c r="AM339" s="36"/>
      <c r="AN339" s="36"/>
      <c r="AO339" s="36"/>
      <c r="AP339" s="38"/>
      <c r="AQ339" s="41"/>
    </row>
    <row r="340" spans="2:43" s="18" customFormat="1" ht="39.75" customHeight="1">
      <c r="B340" s="65">
        <f>VLOOKUP(D340,Codes!$A$1:$B$65,2,FALSE)</f>
        <v>310100100001000</v>
      </c>
      <c r="C340" s="64" t="s">
        <v>393</v>
      </c>
      <c r="D340" s="34" t="s">
        <v>303</v>
      </c>
      <c r="E340" s="34" t="s">
        <v>47</v>
      </c>
      <c r="F340" s="88">
        <v>45017</v>
      </c>
      <c r="G340" s="88">
        <v>45017</v>
      </c>
      <c r="H340" s="88">
        <v>45017</v>
      </c>
      <c r="I340" s="88">
        <v>45017</v>
      </c>
      <c r="J340" s="74" t="s">
        <v>41</v>
      </c>
      <c r="K340" s="32">
        <f t="shared" si="5"/>
        <v>475800</v>
      </c>
      <c r="L340" s="149">
        <v>475800</v>
      </c>
      <c r="M340" s="42"/>
      <c r="N340" s="35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8"/>
      <c r="AD340" s="39"/>
      <c r="AE340" s="39"/>
      <c r="AF340" s="40"/>
      <c r="AG340" s="39"/>
      <c r="AH340" s="36"/>
      <c r="AI340" s="36"/>
      <c r="AJ340" s="36"/>
      <c r="AK340" s="36"/>
      <c r="AL340" s="36"/>
      <c r="AM340" s="36"/>
      <c r="AN340" s="36"/>
      <c r="AO340" s="36"/>
      <c r="AP340" s="38"/>
      <c r="AQ340" s="41"/>
    </row>
    <row r="341" spans="2:43" s="18" customFormat="1" ht="48.75" customHeight="1">
      <c r="B341" s="65">
        <f>VLOOKUP(D341,Codes!$A$1:$B$65,2,FALSE)</f>
        <v>310100100001000</v>
      </c>
      <c r="C341" s="153" t="s">
        <v>394</v>
      </c>
      <c r="D341" s="34" t="s">
        <v>303</v>
      </c>
      <c r="E341" s="34" t="s">
        <v>47</v>
      </c>
      <c r="F341" s="88">
        <v>45017</v>
      </c>
      <c r="G341" s="88">
        <v>45017</v>
      </c>
      <c r="H341" s="88">
        <v>45017</v>
      </c>
      <c r="I341" s="88">
        <v>45017</v>
      </c>
      <c r="J341" s="74" t="s">
        <v>41</v>
      </c>
      <c r="K341" s="32">
        <f t="shared" si="5"/>
        <v>944100</v>
      </c>
      <c r="L341" s="149">
        <v>944100</v>
      </c>
      <c r="M341" s="42"/>
      <c r="N341" s="35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8"/>
      <c r="AD341" s="39"/>
      <c r="AE341" s="39"/>
      <c r="AF341" s="40"/>
      <c r="AG341" s="39"/>
      <c r="AH341" s="36"/>
      <c r="AI341" s="36"/>
      <c r="AJ341" s="36"/>
      <c r="AK341" s="36"/>
      <c r="AL341" s="36"/>
      <c r="AM341" s="36"/>
      <c r="AN341" s="36"/>
      <c r="AO341" s="36"/>
      <c r="AP341" s="38"/>
      <c r="AQ341" s="41"/>
    </row>
    <row r="342" spans="2:43" s="18" customFormat="1" ht="58.5" customHeight="1">
      <c r="B342" s="65">
        <f>VLOOKUP(D342,Codes!$A$1:$B$65,2,FALSE)</f>
        <v>310100100001000</v>
      </c>
      <c r="C342" s="64" t="s">
        <v>395</v>
      </c>
      <c r="D342" s="34" t="s">
        <v>303</v>
      </c>
      <c r="E342" s="34" t="s">
        <v>47</v>
      </c>
      <c r="F342" s="88">
        <v>45017</v>
      </c>
      <c r="G342" s="88">
        <v>45017</v>
      </c>
      <c r="H342" s="88">
        <v>45017</v>
      </c>
      <c r="I342" s="88">
        <v>45017</v>
      </c>
      <c r="J342" s="74" t="s">
        <v>41</v>
      </c>
      <c r="K342" s="32">
        <f t="shared" si="5"/>
        <v>944100</v>
      </c>
      <c r="L342" s="149">
        <v>944100</v>
      </c>
      <c r="M342" s="42"/>
      <c r="N342" s="35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8"/>
      <c r="AD342" s="39"/>
      <c r="AE342" s="39"/>
      <c r="AF342" s="40"/>
      <c r="AG342" s="39"/>
      <c r="AH342" s="36"/>
      <c r="AI342" s="36"/>
      <c r="AJ342" s="36"/>
      <c r="AK342" s="36"/>
      <c r="AL342" s="36"/>
      <c r="AM342" s="36"/>
      <c r="AN342" s="36"/>
      <c r="AO342" s="36"/>
      <c r="AP342" s="38"/>
      <c r="AQ342" s="41"/>
    </row>
    <row r="343" spans="2:43" s="18" customFormat="1" ht="39.75" customHeight="1">
      <c r="B343" s="65">
        <f>VLOOKUP(D343,Codes!$A$1:$B$65,2,FALSE)</f>
        <v>310100100001000</v>
      </c>
      <c r="C343" s="64" t="s">
        <v>396</v>
      </c>
      <c r="D343" s="34" t="s">
        <v>303</v>
      </c>
      <c r="E343" s="34" t="s">
        <v>47</v>
      </c>
      <c r="F343" s="88">
        <v>44986</v>
      </c>
      <c r="G343" s="88">
        <v>44986</v>
      </c>
      <c r="H343" s="88">
        <v>44986</v>
      </c>
      <c r="I343" s="88">
        <v>44986</v>
      </c>
      <c r="J343" s="74" t="s">
        <v>41</v>
      </c>
      <c r="K343" s="32">
        <f t="shared" si="5"/>
        <v>160000</v>
      </c>
      <c r="L343" s="149">
        <v>160000</v>
      </c>
      <c r="M343" s="42"/>
      <c r="N343" s="35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8"/>
      <c r="AD343" s="39"/>
      <c r="AE343" s="39"/>
      <c r="AF343" s="40"/>
      <c r="AG343" s="39"/>
      <c r="AH343" s="36"/>
      <c r="AI343" s="36"/>
      <c r="AJ343" s="36"/>
      <c r="AK343" s="36"/>
      <c r="AL343" s="36"/>
      <c r="AM343" s="36"/>
      <c r="AN343" s="36"/>
      <c r="AO343" s="36"/>
      <c r="AP343" s="38"/>
      <c r="AQ343" s="41"/>
    </row>
    <row r="344" spans="2:43" s="18" customFormat="1" ht="25.5">
      <c r="B344" s="65">
        <f>VLOOKUP(D344,Codes!$A$1:$B$65,2,FALSE)</f>
        <v>310100100001000</v>
      </c>
      <c r="C344" s="64" t="s">
        <v>306</v>
      </c>
      <c r="D344" s="34" t="s">
        <v>303</v>
      </c>
      <c r="E344" s="34" t="s">
        <v>47</v>
      </c>
      <c r="F344" s="88">
        <v>45170</v>
      </c>
      <c r="G344" s="88">
        <v>45170</v>
      </c>
      <c r="H344" s="88">
        <v>45170</v>
      </c>
      <c r="I344" s="88">
        <v>45170</v>
      </c>
      <c r="J344" s="74" t="s">
        <v>41</v>
      </c>
      <c r="K344" s="32">
        <f t="shared" si="5"/>
        <v>169000</v>
      </c>
      <c r="L344" s="149">
        <v>169000</v>
      </c>
      <c r="M344" s="42"/>
      <c r="N344" s="35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8"/>
      <c r="AD344" s="39"/>
      <c r="AE344" s="39"/>
      <c r="AF344" s="40"/>
      <c r="AG344" s="39"/>
      <c r="AH344" s="36"/>
      <c r="AI344" s="36"/>
      <c r="AJ344" s="36"/>
      <c r="AK344" s="36"/>
      <c r="AL344" s="36"/>
      <c r="AM344" s="36"/>
      <c r="AN344" s="36"/>
      <c r="AO344" s="36"/>
      <c r="AP344" s="38"/>
      <c r="AQ344" s="41"/>
    </row>
    <row r="345" spans="2:43" s="18" customFormat="1" ht="30">
      <c r="B345" s="65">
        <f>VLOOKUP(D345,Codes!$A$1:$B$65,2,FALSE)</f>
        <v>310100100001000</v>
      </c>
      <c r="C345" s="64" t="s">
        <v>397</v>
      </c>
      <c r="D345" s="34" t="s">
        <v>303</v>
      </c>
      <c r="E345" s="34" t="s">
        <v>47</v>
      </c>
      <c r="F345" s="88">
        <v>45078</v>
      </c>
      <c r="G345" s="88">
        <v>45078</v>
      </c>
      <c r="H345" s="88">
        <v>45078</v>
      </c>
      <c r="I345" s="88">
        <v>45078</v>
      </c>
      <c r="J345" s="74" t="s">
        <v>41</v>
      </c>
      <c r="K345" s="32">
        <f t="shared" si="5"/>
        <v>858000</v>
      </c>
      <c r="L345" s="149">
        <v>858000</v>
      </c>
      <c r="M345" s="42"/>
      <c r="N345" s="35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8"/>
      <c r="AD345" s="39"/>
      <c r="AE345" s="39"/>
      <c r="AF345" s="40"/>
      <c r="AG345" s="39"/>
      <c r="AH345" s="36"/>
      <c r="AI345" s="36"/>
      <c r="AJ345" s="36"/>
      <c r="AK345" s="36"/>
      <c r="AL345" s="36"/>
      <c r="AM345" s="36"/>
      <c r="AN345" s="36"/>
      <c r="AO345" s="36"/>
      <c r="AP345" s="38"/>
      <c r="AQ345" s="41"/>
    </row>
    <row r="346" spans="2:43" s="18" customFormat="1" ht="51.75" customHeight="1">
      <c r="B346" s="65">
        <f>VLOOKUP(D346,Codes!$A$1:$B$65,2,FALSE)</f>
        <v>310100100001000</v>
      </c>
      <c r="C346" s="64" t="s">
        <v>398</v>
      </c>
      <c r="D346" s="34" t="s">
        <v>303</v>
      </c>
      <c r="E346" s="34" t="s">
        <v>47</v>
      </c>
      <c r="F346" s="88">
        <v>45170</v>
      </c>
      <c r="G346" s="88">
        <v>45170</v>
      </c>
      <c r="H346" s="88">
        <v>45170</v>
      </c>
      <c r="I346" s="88">
        <v>45170</v>
      </c>
      <c r="J346" s="74" t="s">
        <v>41</v>
      </c>
      <c r="K346" s="32">
        <f t="shared" si="5"/>
        <v>461000</v>
      </c>
      <c r="L346" s="149">
        <v>461000</v>
      </c>
      <c r="M346" s="42"/>
      <c r="N346" s="35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8"/>
      <c r="AD346" s="39"/>
      <c r="AE346" s="39"/>
      <c r="AF346" s="40"/>
      <c r="AG346" s="39"/>
      <c r="AH346" s="36"/>
      <c r="AI346" s="36"/>
      <c r="AJ346" s="36"/>
      <c r="AK346" s="36"/>
      <c r="AL346" s="36"/>
      <c r="AM346" s="36"/>
      <c r="AN346" s="36"/>
      <c r="AO346" s="36"/>
      <c r="AP346" s="38"/>
      <c r="AQ346" s="41"/>
    </row>
    <row r="347" spans="2:43" s="18" customFormat="1" ht="30">
      <c r="B347" s="65">
        <f>VLOOKUP(D347,Codes!$A$1:$B$65,2,FALSE)</f>
        <v>310100100001000</v>
      </c>
      <c r="C347" s="64" t="s">
        <v>399</v>
      </c>
      <c r="D347" s="34" t="s">
        <v>303</v>
      </c>
      <c r="E347" s="34" t="s">
        <v>47</v>
      </c>
      <c r="F347" s="88">
        <v>44958</v>
      </c>
      <c r="G347" s="88">
        <v>44958</v>
      </c>
      <c r="H347" s="88">
        <v>44958</v>
      </c>
      <c r="I347" s="88">
        <v>44958</v>
      </c>
      <c r="J347" s="74" t="s">
        <v>41</v>
      </c>
      <c r="K347" s="32">
        <f t="shared" si="5"/>
        <v>402500</v>
      </c>
      <c r="L347" s="149">
        <v>402500</v>
      </c>
      <c r="M347" s="42"/>
      <c r="N347" s="35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8"/>
      <c r="AD347" s="39"/>
      <c r="AE347" s="39"/>
      <c r="AF347" s="40"/>
      <c r="AG347" s="39"/>
      <c r="AH347" s="36"/>
      <c r="AI347" s="36"/>
      <c r="AJ347" s="36"/>
      <c r="AK347" s="36"/>
      <c r="AL347" s="36"/>
      <c r="AM347" s="36"/>
      <c r="AN347" s="36"/>
      <c r="AO347" s="36"/>
      <c r="AP347" s="38"/>
      <c r="AQ347" s="41"/>
    </row>
    <row r="348" spans="2:43" s="18" customFormat="1" ht="30">
      <c r="B348" s="65">
        <f>VLOOKUP(D348,Codes!$A$1:$B$65,2,FALSE)</f>
        <v>310100100001000</v>
      </c>
      <c r="C348" s="64" t="s">
        <v>400</v>
      </c>
      <c r="D348" s="34" t="s">
        <v>303</v>
      </c>
      <c r="E348" s="34" t="s">
        <v>47</v>
      </c>
      <c r="F348" s="88">
        <v>45231</v>
      </c>
      <c r="G348" s="88">
        <v>45231</v>
      </c>
      <c r="H348" s="88">
        <v>45231</v>
      </c>
      <c r="I348" s="88">
        <v>45231</v>
      </c>
      <c r="J348" s="74" t="s">
        <v>41</v>
      </c>
      <c r="K348" s="32">
        <f t="shared" si="5"/>
        <v>401500</v>
      </c>
      <c r="L348" s="149">
        <v>401500</v>
      </c>
      <c r="M348" s="42"/>
      <c r="N348" s="35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8"/>
      <c r="AD348" s="39"/>
      <c r="AE348" s="39"/>
      <c r="AF348" s="40"/>
      <c r="AG348" s="39"/>
      <c r="AH348" s="36"/>
      <c r="AI348" s="36"/>
      <c r="AJ348" s="36"/>
      <c r="AK348" s="36"/>
      <c r="AL348" s="36"/>
      <c r="AM348" s="36"/>
      <c r="AN348" s="36"/>
      <c r="AO348" s="36"/>
      <c r="AP348" s="38"/>
      <c r="AQ348" s="41"/>
    </row>
    <row r="349" spans="2:43" s="18" customFormat="1" ht="30">
      <c r="B349" s="65">
        <f>VLOOKUP(D349,Codes!$A$1:$B$65,2,FALSE)</f>
        <v>310100100001000</v>
      </c>
      <c r="C349" s="13" t="s">
        <v>418</v>
      </c>
      <c r="D349" s="34" t="s">
        <v>303</v>
      </c>
      <c r="E349" s="34" t="s">
        <v>47</v>
      </c>
      <c r="F349" s="88">
        <v>45047</v>
      </c>
      <c r="G349" s="88">
        <v>45047</v>
      </c>
      <c r="H349" s="88">
        <v>45047</v>
      </c>
      <c r="I349" s="88">
        <v>45047</v>
      </c>
      <c r="J349" s="74" t="s">
        <v>41</v>
      </c>
      <c r="K349" s="32">
        <f t="shared" si="5"/>
        <v>47500</v>
      </c>
      <c r="L349" s="149">
        <v>47500</v>
      </c>
      <c r="M349" s="42"/>
      <c r="N349" s="35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8"/>
      <c r="AD349" s="39"/>
      <c r="AE349" s="39"/>
      <c r="AF349" s="40"/>
      <c r="AG349" s="39"/>
      <c r="AH349" s="36"/>
      <c r="AI349" s="36"/>
      <c r="AJ349" s="36"/>
      <c r="AK349" s="36"/>
      <c r="AL349" s="36"/>
      <c r="AM349" s="36"/>
      <c r="AN349" s="36"/>
      <c r="AO349" s="36"/>
      <c r="AP349" s="38"/>
      <c r="AQ349" s="41"/>
    </row>
    <row r="350" spans="2:43" s="18" customFormat="1" ht="60">
      <c r="B350" s="65">
        <f>VLOOKUP(D350,Codes!$A$1:$B$65,2,FALSE)</f>
        <v>310100100001000</v>
      </c>
      <c r="C350" s="13" t="s">
        <v>419</v>
      </c>
      <c r="D350" s="34" t="s">
        <v>303</v>
      </c>
      <c r="E350" s="34" t="s">
        <v>47</v>
      </c>
      <c r="F350" s="88">
        <v>45047</v>
      </c>
      <c r="G350" s="88">
        <v>45047</v>
      </c>
      <c r="H350" s="88">
        <v>45047</v>
      </c>
      <c r="I350" s="88">
        <v>45047</v>
      </c>
      <c r="J350" s="74" t="s">
        <v>41</v>
      </c>
      <c r="K350" s="32">
        <f t="shared" si="5"/>
        <v>210800</v>
      </c>
      <c r="L350" s="149">
        <v>210800</v>
      </c>
      <c r="M350" s="42"/>
      <c r="N350" s="35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8"/>
      <c r="AD350" s="39"/>
      <c r="AE350" s="39"/>
      <c r="AF350" s="40"/>
      <c r="AG350" s="39"/>
      <c r="AH350" s="36"/>
      <c r="AI350" s="36"/>
      <c r="AJ350" s="36"/>
      <c r="AK350" s="36"/>
      <c r="AL350" s="36"/>
      <c r="AM350" s="36"/>
      <c r="AN350" s="36"/>
      <c r="AO350" s="36"/>
      <c r="AP350" s="38"/>
      <c r="AQ350" s="41"/>
    </row>
    <row r="351" spans="2:43" s="18" customFormat="1" ht="30">
      <c r="B351" s="65">
        <f>VLOOKUP(D351,Codes!$A$1:$B$65,2,FALSE)</f>
        <v>310100100001000</v>
      </c>
      <c r="C351" s="154" t="s">
        <v>421</v>
      </c>
      <c r="D351" s="34" t="s">
        <v>303</v>
      </c>
      <c r="E351" s="34" t="s">
        <v>47</v>
      </c>
      <c r="F351" s="88">
        <v>45047</v>
      </c>
      <c r="G351" s="88">
        <v>45047</v>
      </c>
      <c r="H351" s="88">
        <v>45047</v>
      </c>
      <c r="I351" s="88">
        <v>45047</v>
      </c>
      <c r="J351" s="74" t="s">
        <v>41</v>
      </c>
      <c r="K351" s="32">
        <f t="shared" si="5"/>
        <v>119000</v>
      </c>
      <c r="L351" s="149">
        <v>119000</v>
      </c>
      <c r="M351" s="42"/>
      <c r="N351" s="35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8"/>
      <c r="AD351" s="39"/>
      <c r="AE351" s="39"/>
      <c r="AF351" s="40"/>
      <c r="AG351" s="39"/>
      <c r="AH351" s="36"/>
      <c r="AI351" s="36"/>
      <c r="AJ351" s="36"/>
      <c r="AK351" s="36"/>
      <c r="AL351" s="36"/>
      <c r="AM351" s="36"/>
      <c r="AN351" s="36"/>
      <c r="AO351" s="36"/>
      <c r="AP351" s="38"/>
      <c r="AQ351" s="41"/>
    </row>
    <row r="352" spans="2:43" s="18" customFormat="1" ht="60">
      <c r="B352" s="65">
        <f>VLOOKUP(D352,Codes!$A$1:$B$65,2,FALSE)</f>
        <v>310100100001000</v>
      </c>
      <c r="C352" s="154" t="s">
        <v>420</v>
      </c>
      <c r="D352" s="34" t="s">
        <v>303</v>
      </c>
      <c r="E352" s="34" t="s">
        <v>47</v>
      </c>
      <c r="F352" s="88">
        <v>44986</v>
      </c>
      <c r="G352" s="88">
        <v>45047</v>
      </c>
      <c r="H352" s="88">
        <v>45047</v>
      </c>
      <c r="I352" s="88">
        <v>45047</v>
      </c>
      <c r="J352" s="74" t="s">
        <v>41</v>
      </c>
      <c r="K352" s="32">
        <f t="shared" si="5"/>
        <v>117500</v>
      </c>
      <c r="L352" s="149">
        <v>117500</v>
      </c>
      <c r="M352" s="42"/>
      <c r="N352" s="35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8"/>
      <c r="AD352" s="39"/>
      <c r="AE352" s="39"/>
      <c r="AF352" s="40"/>
      <c r="AG352" s="39"/>
      <c r="AH352" s="36"/>
      <c r="AI352" s="36"/>
      <c r="AJ352" s="36"/>
      <c r="AK352" s="36"/>
      <c r="AL352" s="36"/>
      <c r="AM352" s="36"/>
      <c r="AN352" s="36"/>
      <c r="AO352" s="36"/>
      <c r="AP352" s="38"/>
      <c r="AQ352" s="41"/>
    </row>
    <row r="353" spans="2:43" s="18" customFormat="1" ht="61.5" customHeight="1">
      <c r="B353" s="65">
        <f>VLOOKUP(D353,Codes!$A$1:$B$65,2,FALSE)</f>
        <v>310100100001000</v>
      </c>
      <c r="C353" s="154" t="s">
        <v>422</v>
      </c>
      <c r="D353" s="34" t="s">
        <v>303</v>
      </c>
      <c r="E353" s="34" t="s">
        <v>47</v>
      </c>
      <c r="F353" s="88">
        <v>44986</v>
      </c>
      <c r="G353" s="88">
        <v>44986</v>
      </c>
      <c r="H353" s="88">
        <v>44986</v>
      </c>
      <c r="I353" s="88">
        <v>44986</v>
      </c>
      <c r="J353" s="74" t="s">
        <v>41</v>
      </c>
      <c r="K353" s="32">
        <f t="shared" si="5"/>
        <v>271000</v>
      </c>
      <c r="L353" s="149">
        <v>271000</v>
      </c>
      <c r="M353" s="42"/>
      <c r="N353" s="35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8"/>
      <c r="AD353" s="39"/>
      <c r="AE353" s="39"/>
      <c r="AF353" s="40"/>
      <c r="AG353" s="39"/>
      <c r="AH353" s="36"/>
      <c r="AI353" s="36"/>
      <c r="AJ353" s="36"/>
      <c r="AK353" s="36"/>
      <c r="AL353" s="36"/>
      <c r="AM353" s="36"/>
      <c r="AN353" s="36"/>
      <c r="AO353" s="36"/>
      <c r="AP353" s="38"/>
      <c r="AQ353" s="41"/>
    </row>
    <row r="354" spans="2:43" s="18" customFormat="1" ht="75">
      <c r="B354" s="65">
        <f>VLOOKUP(D354,Codes!$A$1:$B$65,2,FALSE)</f>
        <v>310100100001000</v>
      </c>
      <c r="C354" s="154" t="s">
        <v>423</v>
      </c>
      <c r="D354" s="34" t="s">
        <v>303</v>
      </c>
      <c r="E354" s="34" t="s">
        <v>47</v>
      </c>
      <c r="F354" s="88">
        <v>45047</v>
      </c>
      <c r="G354" s="88">
        <v>45047</v>
      </c>
      <c r="H354" s="88">
        <v>45047</v>
      </c>
      <c r="I354" s="88">
        <v>45047</v>
      </c>
      <c r="J354" s="74" t="s">
        <v>41</v>
      </c>
      <c r="K354" s="32">
        <f t="shared" si="5"/>
        <v>34500</v>
      </c>
      <c r="L354" s="149">
        <v>34500</v>
      </c>
      <c r="M354" s="42"/>
      <c r="N354" s="35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8"/>
      <c r="AD354" s="39"/>
      <c r="AE354" s="39"/>
      <c r="AF354" s="40"/>
      <c r="AG354" s="39"/>
      <c r="AH354" s="36"/>
      <c r="AI354" s="36"/>
      <c r="AJ354" s="36"/>
      <c r="AK354" s="36"/>
      <c r="AL354" s="36"/>
      <c r="AM354" s="36"/>
      <c r="AN354" s="36"/>
      <c r="AO354" s="36"/>
      <c r="AP354" s="38"/>
      <c r="AQ354" s="41"/>
    </row>
    <row r="355" spans="2:43" s="18" customFormat="1" ht="31.5" customHeight="1">
      <c r="B355" s="65">
        <f>VLOOKUP(D355,Codes!$A$1:$B$65,2,FALSE)</f>
        <v>310100100001000</v>
      </c>
      <c r="C355" s="155" t="s">
        <v>424</v>
      </c>
      <c r="D355" s="34" t="s">
        <v>303</v>
      </c>
      <c r="E355" s="34" t="s">
        <v>47</v>
      </c>
      <c r="F355" s="88">
        <v>45017</v>
      </c>
      <c r="G355" s="88">
        <v>45017</v>
      </c>
      <c r="H355" s="88">
        <v>45017</v>
      </c>
      <c r="I355" s="88">
        <v>45017</v>
      </c>
      <c r="J355" s="74" t="s">
        <v>41</v>
      </c>
      <c r="K355" s="32">
        <f t="shared" si="5"/>
        <v>306250</v>
      </c>
      <c r="L355" s="149">
        <v>306250</v>
      </c>
      <c r="M355" s="42"/>
      <c r="N355" s="35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8"/>
      <c r="AD355" s="39"/>
      <c r="AE355" s="39"/>
      <c r="AF355" s="40"/>
      <c r="AG355" s="39"/>
      <c r="AH355" s="36"/>
      <c r="AI355" s="36"/>
      <c r="AJ355" s="36"/>
      <c r="AK355" s="36"/>
      <c r="AL355" s="36"/>
      <c r="AM355" s="36"/>
      <c r="AN355" s="36"/>
      <c r="AO355" s="36"/>
      <c r="AP355" s="38"/>
      <c r="AQ355" s="41"/>
    </row>
    <row r="356" spans="2:43" s="18" customFormat="1" ht="45">
      <c r="B356" s="65">
        <f>VLOOKUP(D356,Codes!$A$1:$B$65,2,FALSE)</f>
        <v>310100100001000</v>
      </c>
      <c r="C356" s="154" t="s">
        <v>425</v>
      </c>
      <c r="D356" s="34" t="s">
        <v>303</v>
      </c>
      <c r="E356" s="34" t="s">
        <v>47</v>
      </c>
      <c r="F356" s="88">
        <v>45078</v>
      </c>
      <c r="G356" s="88">
        <v>45078</v>
      </c>
      <c r="H356" s="88">
        <v>45078</v>
      </c>
      <c r="I356" s="88">
        <v>45078</v>
      </c>
      <c r="J356" s="74" t="s">
        <v>41</v>
      </c>
      <c r="K356" s="32">
        <f t="shared" si="5"/>
        <v>197000</v>
      </c>
      <c r="L356" s="149">
        <v>197000</v>
      </c>
      <c r="M356" s="42"/>
      <c r="N356" s="35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8"/>
      <c r="AD356" s="39"/>
      <c r="AE356" s="39"/>
      <c r="AF356" s="40"/>
      <c r="AG356" s="39"/>
      <c r="AH356" s="36"/>
      <c r="AI356" s="36"/>
      <c r="AJ356" s="36"/>
      <c r="AK356" s="36"/>
      <c r="AL356" s="36"/>
      <c r="AM356" s="36"/>
      <c r="AN356" s="36"/>
      <c r="AO356" s="36"/>
      <c r="AP356" s="38"/>
      <c r="AQ356" s="41"/>
    </row>
    <row r="357" spans="2:43" s="18" customFormat="1" ht="30">
      <c r="B357" s="65">
        <f>VLOOKUP(D357,Codes!$A$1:$B$65,2,FALSE)</f>
        <v>310100100001000</v>
      </c>
      <c r="C357" s="154" t="s">
        <v>426</v>
      </c>
      <c r="D357" s="34" t="s">
        <v>303</v>
      </c>
      <c r="E357" s="34" t="s">
        <v>47</v>
      </c>
      <c r="F357" s="88">
        <v>45078</v>
      </c>
      <c r="G357" s="88">
        <v>45078</v>
      </c>
      <c r="H357" s="88">
        <v>45078</v>
      </c>
      <c r="I357" s="88">
        <v>45078</v>
      </c>
      <c r="J357" s="74" t="s">
        <v>41</v>
      </c>
      <c r="K357" s="32">
        <f t="shared" si="5"/>
        <v>126000</v>
      </c>
      <c r="L357" s="149">
        <v>126000</v>
      </c>
      <c r="M357" s="42"/>
      <c r="N357" s="35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8"/>
      <c r="AD357" s="39"/>
      <c r="AE357" s="39"/>
      <c r="AF357" s="40"/>
      <c r="AG357" s="39"/>
      <c r="AH357" s="36"/>
      <c r="AI357" s="36"/>
      <c r="AJ357" s="36"/>
      <c r="AK357" s="36"/>
      <c r="AL357" s="36"/>
      <c r="AM357" s="36"/>
      <c r="AN357" s="36"/>
      <c r="AO357" s="36"/>
      <c r="AP357" s="38"/>
      <c r="AQ357" s="41"/>
    </row>
    <row r="358" spans="2:43" s="18" customFormat="1" ht="30">
      <c r="B358" s="65">
        <f>VLOOKUP(D358,Codes!$A$1:$B$65,2,FALSE)</f>
        <v>310100100001000</v>
      </c>
      <c r="C358" s="154" t="s">
        <v>427</v>
      </c>
      <c r="D358" s="34" t="s">
        <v>303</v>
      </c>
      <c r="E358" s="34" t="s">
        <v>47</v>
      </c>
      <c r="F358" s="88">
        <v>45078</v>
      </c>
      <c r="G358" s="88">
        <v>45078</v>
      </c>
      <c r="H358" s="88">
        <v>45078</v>
      </c>
      <c r="I358" s="88">
        <v>45078</v>
      </c>
      <c r="J358" s="74" t="s">
        <v>41</v>
      </c>
      <c r="K358" s="32">
        <f t="shared" si="5"/>
        <v>153000</v>
      </c>
      <c r="L358" s="149">
        <v>153000</v>
      </c>
      <c r="M358" s="42"/>
      <c r="N358" s="35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8"/>
      <c r="AD358" s="39"/>
      <c r="AE358" s="39"/>
      <c r="AF358" s="40"/>
      <c r="AG358" s="39"/>
      <c r="AH358" s="36"/>
      <c r="AI358" s="36"/>
      <c r="AJ358" s="36"/>
      <c r="AK358" s="36"/>
      <c r="AL358" s="36"/>
      <c r="AM358" s="36"/>
      <c r="AN358" s="36"/>
      <c r="AO358" s="36"/>
      <c r="AP358" s="38"/>
      <c r="AQ358" s="41"/>
    </row>
    <row r="359" spans="2:43" s="18" customFormat="1" ht="30">
      <c r="B359" s="65">
        <f>VLOOKUP(D359,Codes!$A$1:$B$65,2,FALSE)</f>
        <v>310100100001000</v>
      </c>
      <c r="C359" s="154" t="s">
        <v>428</v>
      </c>
      <c r="D359" s="34" t="s">
        <v>303</v>
      </c>
      <c r="E359" s="34" t="s">
        <v>47</v>
      </c>
      <c r="F359" s="88">
        <v>45078</v>
      </c>
      <c r="G359" s="88">
        <v>45078</v>
      </c>
      <c r="H359" s="88">
        <v>45078</v>
      </c>
      <c r="I359" s="88">
        <v>45078</v>
      </c>
      <c r="J359" s="74" t="s">
        <v>41</v>
      </c>
      <c r="K359" s="32">
        <f t="shared" si="5"/>
        <v>42000</v>
      </c>
      <c r="L359" s="149">
        <v>42000</v>
      </c>
      <c r="M359" s="42"/>
      <c r="N359" s="35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8"/>
      <c r="AD359" s="39"/>
      <c r="AE359" s="39"/>
      <c r="AF359" s="40"/>
      <c r="AG359" s="39"/>
      <c r="AH359" s="36"/>
      <c r="AI359" s="36"/>
      <c r="AJ359" s="36"/>
      <c r="AK359" s="36"/>
      <c r="AL359" s="36"/>
      <c r="AM359" s="36"/>
      <c r="AN359" s="36"/>
      <c r="AO359" s="36"/>
      <c r="AP359" s="38"/>
      <c r="AQ359" s="41"/>
    </row>
    <row r="360" spans="2:43" s="18" customFormat="1" ht="33.75" customHeight="1">
      <c r="B360" s="65">
        <f>VLOOKUP(D360,Codes!$A$1:$B$65,2,FALSE)</f>
        <v>310100100001000</v>
      </c>
      <c r="C360" s="155" t="s">
        <v>429</v>
      </c>
      <c r="D360" s="34" t="s">
        <v>303</v>
      </c>
      <c r="E360" s="34" t="s">
        <v>47</v>
      </c>
      <c r="F360" s="88">
        <v>45078</v>
      </c>
      <c r="G360" s="88">
        <v>45078</v>
      </c>
      <c r="H360" s="88">
        <v>45078</v>
      </c>
      <c r="I360" s="88">
        <v>45078</v>
      </c>
      <c r="J360" s="74" t="s">
        <v>41</v>
      </c>
      <c r="K360" s="32">
        <f t="shared" si="5"/>
        <v>62000</v>
      </c>
      <c r="L360" s="149">
        <v>62000</v>
      </c>
      <c r="M360" s="42"/>
      <c r="N360" s="35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8"/>
      <c r="AD360" s="39"/>
      <c r="AE360" s="39"/>
      <c r="AF360" s="40"/>
      <c r="AG360" s="39"/>
      <c r="AH360" s="36"/>
      <c r="AI360" s="36"/>
      <c r="AJ360" s="36"/>
      <c r="AK360" s="36"/>
      <c r="AL360" s="36"/>
      <c r="AM360" s="36"/>
      <c r="AN360" s="36"/>
      <c r="AO360" s="36"/>
      <c r="AP360" s="38"/>
      <c r="AQ360" s="41"/>
    </row>
    <row r="361" spans="2:43" s="18" customFormat="1" ht="30">
      <c r="B361" s="65">
        <f>VLOOKUP(D361,Codes!$A$1:$B$65,2,FALSE)</f>
        <v>310100100001000</v>
      </c>
      <c r="C361" s="154" t="s">
        <v>430</v>
      </c>
      <c r="D361" s="34" t="s">
        <v>303</v>
      </c>
      <c r="E361" s="34" t="s">
        <v>47</v>
      </c>
      <c r="F361" s="88">
        <v>45231</v>
      </c>
      <c r="G361" s="88">
        <v>45231</v>
      </c>
      <c r="H361" s="88">
        <v>45231</v>
      </c>
      <c r="I361" s="88">
        <v>45231</v>
      </c>
      <c r="J361" s="74" t="s">
        <v>41</v>
      </c>
      <c r="K361" s="32">
        <f t="shared" si="5"/>
        <v>348250</v>
      </c>
      <c r="L361" s="149">
        <v>348250</v>
      </c>
      <c r="M361" s="42"/>
      <c r="N361" s="35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8"/>
      <c r="AD361" s="39"/>
      <c r="AE361" s="39"/>
      <c r="AF361" s="40"/>
      <c r="AG361" s="39"/>
      <c r="AH361" s="36"/>
      <c r="AI361" s="36"/>
      <c r="AJ361" s="36"/>
      <c r="AK361" s="36"/>
      <c r="AL361" s="36"/>
      <c r="AM361" s="36"/>
      <c r="AN361" s="36"/>
      <c r="AO361" s="36"/>
      <c r="AP361" s="38"/>
      <c r="AQ361" s="41"/>
    </row>
    <row r="362" spans="2:43" s="18" customFormat="1" ht="30">
      <c r="B362" s="156">
        <f>VLOOKUP(D362,Codes!$A$1:$B$65,2,FALSE)</f>
        <v>310100100001000</v>
      </c>
      <c r="C362" s="13" t="s">
        <v>431</v>
      </c>
      <c r="D362" s="157" t="s">
        <v>303</v>
      </c>
      <c r="E362" s="157" t="s">
        <v>47</v>
      </c>
      <c r="F362" s="158">
        <v>45047</v>
      </c>
      <c r="G362" s="158">
        <v>45047</v>
      </c>
      <c r="H362" s="158">
        <v>45047</v>
      </c>
      <c r="I362" s="158">
        <v>45047</v>
      </c>
      <c r="J362" s="74" t="s">
        <v>41</v>
      </c>
      <c r="K362" s="32">
        <f t="shared" si="5"/>
        <v>429750</v>
      </c>
      <c r="L362" s="159">
        <v>429750</v>
      </c>
      <c r="M362" s="160"/>
      <c r="N362" s="9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8"/>
      <c r="AD362" s="39"/>
      <c r="AE362" s="39"/>
      <c r="AF362" s="40"/>
      <c r="AG362" s="39"/>
      <c r="AH362" s="36"/>
      <c r="AI362" s="36"/>
      <c r="AJ362" s="36"/>
      <c r="AK362" s="36"/>
      <c r="AL362" s="36"/>
      <c r="AM362" s="36"/>
      <c r="AN362" s="36"/>
      <c r="AO362" s="36"/>
      <c r="AP362" s="38"/>
      <c r="AQ362" s="41"/>
    </row>
    <row r="363" spans="2:43" s="18" customFormat="1" ht="90">
      <c r="B363" s="156">
        <f>VLOOKUP(D363,Codes!$A$1:$B$65,2,FALSE)</f>
        <v>310100100001000</v>
      </c>
      <c r="C363" s="154" t="s">
        <v>432</v>
      </c>
      <c r="D363" s="157" t="s">
        <v>303</v>
      </c>
      <c r="E363" s="157" t="s">
        <v>47</v>
      </c>
      <c r="F363" s="158">
        <v>45078</v>
      </c>
      <c r="G363" s="158">
        <v>45078</v>
      </c>
      <c r="H363" s="158">
        <v>45078</v>
      </c>
      <c r="I363" s="158">
        <v>45078</v>
      </c>
      <c r="J363" s="74" t="s">
        <v>41</v>
      </c>
      <c r="K363" s="32">
        <f t="shared" si="5"/>
        <v>211700</v>
      </c>
      <c r="L363" s="159">
        <v>211700</v>
      </c>
      <c r="M363" s="160"/>
      <c r="N363" s="9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8"/>
      <c r="AD363" s="39"/>
      <c r="AE363" s="39"/>
      <c r="AF363" s="40"/>
      <c r="AG363" s="39"/>
      <c r="AH363" s="36"/>
      <c r="AI363" s="36"/>
      <c r="AJ363" s="36"/>
      <c r="AK363" s="36"/>
      <c r="AL363" s="36"/>
      <c r="AM363" s="36"/>
      <c r="AN363" s="36"/>
      <c r="AO363" s="36"/>
      <c r="AP363" s="38"/>
      <c r="AQ363" s="41"/>
    </row>
    <row r="364" spans="2:43" s="18" customFormat="1" ht="75">
      <c r="B364" s="156">
        <f>VLOOKUP(D364,Codes!$A$1:$B$65,2,FALSE)</f>
        <v>310100100001000</v>
      </c>
      <c r="C364" s="154" t="s">
        <v>433</v>
      </c>
      <c r="D364" s="157" t="s">
        <v>303</v>
      </c>
      <c r="E364" s="157" t="s">
        <v>47</v>
      </c>
      <c r="F364" s="158">
        <v>45078</v>
      </c>
      <c r="G364" s="158">
        <v>45078</v>
      </c>
      <c r="H364" s="158">
        <v>45078</v>
      </c>
      <c r="I364" s="158">
        <v>45078</v>
      </c>
      <c r="J364" s="74" t="s">
        <v>41</v>
      </c>
      <c r="K364" s="32">
        <f t="shared" si="5"/>
        <v>208500</v>
      </c>
      <c r="L364" s="159">
        <v>208500</v>
      </c>
      <c r="M364" s="160"/>
      <c r="N364" s="9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8"/>
      <c r="AD364" s="39"/>
      <c r="AE364" s="39"/>
      <c r="AF364" s="40"/>
      <c r="AG364" s="39"/>
      <c r="AH364" s="36"/>
      <c r="AI364" s="36"/>
      <c r="AJ364" s="36"/>
      <c r="AK364" s="36"/>
      <c r="AL364" s="36"/>
      <c r="AM364" s="36"/>
      <c r="AN364" s="36"/>
      <c r="AO364" s="36"/>
      <c r="AP364" s="38"/>
      <c r="AQ364" s="41"/>
    </row>
    <row r="365" spans="2:43" s="18" customFormat="1" ht="30">
      <c r="B365" s="156">
        <f>VLOOKUP(D365,Codes!$A$1:$B$65,2,FALSE)</f>
        <v>310100100001000</v>
      </c>
      <c r="C365" s="154" t="s">
        <v>434</v>
      </c>
      <c r="D365" s="157" t="s">
        <v>303</v>
      </c>
      <c r="E365" s="157" t="s">
        <v>47</v>
      </c>
      <c r="F365" s="158">
        <v>45078</v>
      </c>
      <c r="G365" s="158">
        <v>45078</v>
      </c>
      <c r="H365" s="158">
        <v>45078</v>
      </c>
      <c r="I365" s="158">
        <v>45078</v>
      </c>
      <c r="J365" s="74" t="s">
        <v>41</v>
      </c>
      <c r="K365" s="32">
        <f t="shared" si="5"/>
        <v>103650</v>
      </c>
      <c r="L365" s="159">
        <v>103650</v>
      </c>
      <c r="M365" s="160"/>
      <c r="N365" s="9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8"/>
      <c r="AD365" s="39"/>
      <c r="AE365" s="39"/>
      <c r="AF365" s="40"/>
      <c r="AG365" s="39"/>
      <c r="AH365" s="36"/>
      <c r="AI365" s="36"/>
      <c r="AJ365" s="36"/>
      <c r="AK365" s="36"/>
      <c r="AL365" s="36"/>
      <c r="AM365" s="36"/>
      <c r="AN365" s="36"/>
      <c r="AO365" s="36"/>
      <c r="AP365" s="38"/>
      <c r="AQ365" s="41"/>
    </row>
    <row r="366" spans="2:43" s="18" customFormat="1" ht="45">
      <c r="B366" s="156">
        <f>VLOOKUP(D366,Codes!$A$1:$B$65,2,FALSE)</f>
        <v>310100100001000</v>
      </c>
      <c r="C366" s="161" t="s">
        <v>435</v>
      </c>
      <c r="D366" s="157" t="s">
        <v>303</v>
      </c>
      <c r="E366" s="157" t="s">
        <v>47</v>
      </c>
      <c r="F366" s="158">
        <v>45047</v>
      </c>
      <c r="G366" s="158">
        <v>45047</v>
      </c>
      <c r="H366" s="158">
        <v>45047</v>
      </c>
      <c r="I366" s="158">
        <v>45047</v>
      </c>
      <c r="J366" s="74" t="s">
        <v>41</v>
      </c>
      <c r="K366" s="32">
        <f t="shared" si="5"/>
        <v>27000</v>
      </c>
      <c r="L366" s="159">
        <v>27000</v>
      </c>
      <c r="M366" s="160"/>
      <c r="N366" s="9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8"/>
      <c r="AD366" s="39"/>
      <c r="AE366" s="39"/>
      <c r="AF366" s="40"/>
      <c r="AG366" s="39"/>
      <c r="AH366" s="36"/>
      <c r="AI366" s="36"/>
      <c r="AJ366" s="36"/>
      <c r="AK366" s="36"/>
      <c r="AL366" s="36"/>
      <c r="AM366" s="36"/>
      <c r="AN366" s="36"/>
      <c r="AO366" s="36"/>
      <c r="AP366" s="38"/>
      <c r="AQ366" s="41"/>
    </row>
    <row r="367" spans="2:43" s="18" customFormat="1" ht="45">
      <c r="B367" s="156">
        <f>VLOOKUP(D367,Codes!$A$1:$B$65,2,FALSE)</f>
        <v>310100100001000</v>
      </c>
      <c r="C367" s="161" t="s">
        <v>436</v>
      </c>
      <c r="D367" s="157" t="s">
        <v>303</v>
      </c>
      <c r="E367" s="157" t="s">
        <v>47</v>
      </c>
      <c r="F367" s="158">
        <v>45047</v>
      </c>
      <c r="G367" s="158">
        <v>45047</v>
      </c>
      <c r="H367" s="158">
        <v>45047</v>
      </c>
      <c r="I367" s="158">
        <v>45047</v>
      </c>
      <c r="J367" s="74" t="s">
        <v>41</v>
      </c>
      <c r="K367" s="32">
        <f t="shared" si="5"/>
        <v>144500</v>
      </c>
      <c r="L367" s="159">
        <v>144500</v>
      </c>
      <c r="M367" s="160"/>
      <c r="N367" s="9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8"/>
      <c r="AD367" s="39"/>
      <c r="AE367" s="39"/>
      <c r="AF367" s="40"/>
      <c r="AG367" s="39"/>
      <c r="AH367" s="36"/>
      <c r="AI367" s="36"/>
      <c r="AJ367" s="36"/>
      <c r="AK367" s="36"/>
      <c r="AL367" s="36"/>
      <c r="AM367" s="36"/>
      <c r="AN367" s="36"/>
      <c r="AO367" s="36"/>
      <c r="AP367" s="38"/>
      <c r="AQ367" s="41"/>
    </row>
    <row r="368" spans="2:43" s="18" customFormat="1" ht="30">
      <c r="B368" s="156">
        <f>VLOOKUP(D368,Codes!$A$1:$B$65,2,FALSE)</f>
        <v>310100100001000</v>
      </c>
      <c r="C368" s="162" t="s">
        <v>437</v>
      </c>
      <c r="D368" s="157" t="s">
        <v>303</v>
      </c>
      <c r="E368" s="157" t="s">
        <v>47</v>
      </c>
      <c r="F368" s="158">
        <v>44958</v>
      </c>
      <c r="G368" s="158">
        <v>44958</v>
      </c>
      <c r="H368" s="158">
        <v>44958</v>
      </c>
      <c r="I368" s="158">
        <v>44958</v>
      </c>
      <c r="J368" s="74" t="s">
        <v>41</v>
      </c>
      <c r="K368" s="32">
        <f t="shared" si="5"/>
        <v>8000</v>
      </c>
      <c r="L368" s="159">
        <v>8000</v>
      </c>
      <c r="M368" s="160"/>
      <c r="N368" s="9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8"/>
      <c r="AD368" s="39"/>
      <c r="AE368" s="39"/>
      <c r="AF368" s="40"/>
      <c r="AG368" s="39"/>
      <c r="AH368" s="36"/>
      <c r="AI368" s="36"/>
      <c r="AJ368" s="36"/>
      <c r="AK368" s="36"/>
      <c r="AL368" s="36"/>
      <c r="AM368" s="36"/>
      <c r="AN368" s="36"/>
      <c r="AO368" s="36"/>
      <c r="AP368" s="38"/>
      <c r="AQ368" s="41"/>
    </row>
    <row r="369" spans="1:43" s="169" customFormat="1" ht="38.25">
      <c r="A369" s="163"/>
      <c r="B369" s="164" t="s">
        <v>62</v>
      </c>
      <c r="C369" s="165" t="s">
        <v>315</v>
      </c>
      <c r="D369" s="157" t="s">
        <v>74</v>
      </c>
      <c r="E369" s="54" t="s">
        <v>47</v>
      </c>
      <c r="F369" s="54" t="s">
        <v>43</v>
      </c>
      <c r="G369" s="54" t="s">
        <v>43</v>
      </c>
      <c r="H369" s="54" t="s">
        <v>43</v>
      </c>
      <c r="I369" s="54" t="s">
        <v>43</v>
      </c>
      <c r="J369" s="54" t="s">
        <v>41</v>
      </c>
      <c r="K369" s="32">
        <f t="shared" si="5"/>
        <v>257600</v>
      </c>
      <c r="L369" s="166">
        <v>257600</v>
      </c>
      <c r="M369" s="167"/>
      <c r="N369" s="168"/>
      <c r="P369" s="170"/>
      <c r="Q369" s="170"/>
      <c r="R369" s="170"/>
      <c r="S369" s="170"/>
      <c r="T369" s="170"/>
      <c r="U369" s="170"/>
      <c r="V369" s="170"/>
      <c r="W369" s="170"/>
      <c r="X369" s="170"/>
      <c r="Y369" s="170"/>
      <c r="Z369" s="170"/>
      <c r="AA369" s="170"/>
      <c r="AB369" s="170"/>
      <c r="AC369" s="171"/>
      <c r="AD369" s="172"/>
      <c r="AE369" s="172"/>
      <c r="AF369" s="173"/>
      <c r="AG369" s="172"/>
      <c r="AH369" s="170"/>
      <c r="AI369" s="170"/>
      <c r="AJ369" s="170"/>
      <c r="AK369" s="170"/>
      <c r="AL369" s="170"/>
      <c r="AM369" s="170"/>
      <c r="AN369" s="170"/>
      <c r="AO369" s="170"/>
      <c r="AP369" s="171"/>
      <c r="AQ369" s="174"/>
    </row>
    <row r="370" spans="1:43" s="169" customFormat="1" ht="25.5">
      <c r="A370" s="163"/>
      <c r="B370" s="164" t="s">
        <v>62</v>
      </c>
      <c r="C370" s="165" t="s">
        <v>495</v>
      </c>
      <c r="D370" s="157" t="s">
        <v>139</v>
      </c>
      <c r="E370" s="54" t="s">
        <v>47</v>
      </c>
      <c r="F370" s="158">
        <v>45017</v>
      </c>
      <c r="G370" s="158">
        <v>45017</v>
      </c>
      <c r="H370" s="158">
        <v>45017</v>
      </c>
      <c r="I370" s="158">
        <v>45017</v>
      </c>
      <c r="J370" s="54" t="s">
        <v>41</v>
      </c>
      <c r="K370" s="32">
        <f t="shared" si="5"/>
        <v>52500</v>
      </c>
      <c r="L370" s="166">
        <v>52500</v>
      </c>
      <c r="M370" s="167"/>
      <c r="N370" s="168"/>
      <c r="P370" s="170"/>
      <c r="Q370" s="170"/>
      <c r="R370" s="170"/>
      <c r="S370" s="170"/>
      <c r="T370" s="170"/>
      <c r="U370" s="170"/>
      <c r="V370" s="170"/>
      <c r="W370" s="170"/>
      <c r="X370" s="170"/>
      <c r="Y370" s="170"/>
      <c r="Z370" s="170"/>
      <c r="AA370" s="170"/>
      <c r="AB370" s="170"/>
      <c r="AC370" s="171"/>
      <c r="AD370" s="172"/>
      <c r="AE370" s="172"/>
      <c r="AF370" s="173"/>
      <c r="AG370" s="172"/>
      <c r="AH370" s="170"/>
      <c r="AI370" s="170"/>
      <c r="AJ370" s="170"/>
      <c r="AK370" s="170"/>
      <c r="AL370" s="170"/>
      <c r="AM370" s="170"/>
      <c r="AN370" s="170"/>
      <c r="AO370" s="170"/>
      <c r="AP370" s="171"/>
      <c r="AQ370" s="174"/>
    </row>
    <row r="371" spans="1:43" s="169" customFormat="1" ht="25.5">
      <c r="A371" s="163"/>
      <c r="B371" s="164" t="s">
        <v>62</v>
      </c>
      <c r="C371" s="144" t="s">
        <v>496</v>
      </c>
      <c r="D371" s="157" t="s">
        <v>108</v>
      </c>
      <c r="E371" s="54" t="s">
        <v>47</v>
      </c>
      <c r="F371" s="158" t="s">
        <v>337</v>
      </c>
      <c r="G371" s="158">
        <v>45017</v>
      </c>
      <c r="H371" s="158">
        <v>45017</v>
      </c>
      <c r="I371" s="158">
        <v>45017</v>
      </c>
      <c r="J371" s="54" t="s">
        <v>41</v>
      </c>
      <c r="K371" s="32">
        <f t="shared" si="5"/>
        <v>2000</v>
      </c>
      <c r="L371" s="166">
        <v>2000</v>
      </c>
      <c r="M371" s="167"/>
      <c r="N371" s="168"/>
      <c r="P371" s="170"/>
      <c r="Q371" s="170"/>
      <c r="R371" s="170"/>
      <c r="S371" s="170"/>
      <c r="T371" s="170"/>
      <c r="U371" s="170"/>
      <c r="V371" s="170"/>
      <c r="W371" s="170"/>
      <c r="X371" s="170"/>
      <c r="Y371" s="170"/>
      <c r="Z371" s="170"/>
      <c r="AA371" s="170"/>
      <c r="AB371" s="170"/>
      <c r="AC371" s="171"/>
      <c r="AD371" s="172"/>
      <c r="AE371" s="172"/>
      <c r="AF371" s="173"/>
      <c r="AG371" s="172"/>
      <c r="AH371" s="170"/>
      <c r="AI371" s="170"/>
      <c r="AJ371" s="170"/>
      <c r="AK371" s="170"/>
      <c r="AL371" s="170"/>
      <c r="AM371" s="170"/>
      <c r="AN371" s="170"/>
      <c r="AO371" s="170"/>
      <c r="AP371" s="171"/>
      <c r="AQ371" s="174"/>
    </row>
    <row r="372" spans="1:43" s="169" customFormat="1" ht="25.5">
      <c r="A372" s="163"/>
      <c r="B372" s="164" t="s">
        <v>62</v>
      </c>
      <c r="C372" s="144" t="s">
        <v>497</v>
      </c>
      <c r="D372" s="157" t="s">
        <v>108</v>
      </c>
      <c r="E372" s="54" t="s">
        <v>47</v>
      </c>
      <c r="F372" s="158" t="s">
        <v>40</v>
      </c>
      <c r="G372" s="158" t="s">
        <v>40</v>
      </c>
      <c r="H372" s="158" t="s">
        <v>40</v>
      </c>
      <c r="I372" s="158" t="s">
        <v>40</v>
      </c>
      <c r="J372" s="54" t="s">
        <v>41</v>
      </c>
      <c r="K372" s="32">
        <f t="shared" si="5"/>
        <v>4000</v>
      </c>
      <c r="L372" s="166">
        <v>4000</v>
      </c>
      <c r="M372" s="167"/>
      <c r="N372" s="168"/>
      <c r="P372" s="170"/>
      <c r="Q372" s="170"/>
      <c r="R372" s="170"/>
      <c r="S372" s="170"/>
      <c r="T372" s="170"/>
      <c r="U372" s="170"/>
      <c r="V372" s="170"/>
      <c r="W372" s="170"/>
      <c r="X372" s="170"/>
      <c r="Y372" s="170"/>
      <c r="Z372" s="170"/>
      <c r="AA372" s="170"/>
      <c r="AB372" s="170"/>
      <c r="AC372" s="171"/>
      <c r="AD372" s="172"/>
      <c r="AE372" s="172"/>
      <c r="AF372" s="173"/>
      <c r="AG372" s="172"/>
      <c r="AH372" s="170"/>
      <c r="AI372" s="170"/>
      <c r="AJ372" s="170"/>
      <c r="AK372" s="170"/>
      <c r="AL372" s="170"/>
      <c r="AM372" s="170"/>
      <c r="AN372" s="170"/>
      <c r="AO372" s="170"/>
      <c r="AP372" s="171"/>
      <c r="AQ372" s="174"/>
    </row>
    <row r="373" spans="1:43" s="169" customFormat="1" ht="25.5">
      <c r="A373" s="163"/>
      <c r="B373" s="164" t="s">
        <v>344</v>
      </c>
      <c r="C373" s="165" t="s">
        <v>487</v>
      </c>
      <c r="D373" s="157" t="s">
        <v>270</v>
      </c>
      <c r="E373" s="54" t="s">
        <v>47</v>
      </c>
      <c r="F373" s="54" t="s">
        <v>43</v>
      </c>
      <c r="G373" s="54" t="s">
        <v>43</v>
      </c>
      <c r="H373" s="54" t="s">
        <v>43</v>
      </c>
      <c r="I373" s="54" t="s">
        <v>43</v>
      </c>
      <c r="J373" s="54" t="s">
        <v>41</v>
      </c>
      <c r="K373" s="32">
        <f t="shared" si="5"/>
        <v>50400</v>
      </c>
      <c r="L373" s="166">
        <v>50400</v>
      </c>
      <c r="M373" s="167"/>
      <c r="N373" s="168"/>
      <c r="P373" s="170"/>
      <c r="Q373" s="170"/>
      <c r="R373" s="170"/>
      <c r="S373" s="170"/>
      <c r="T373" s="170"/>
      <c r="U373" s="170"/>
      <c r="V373" s="170"/>
      <c r="W373" s="170"/>
      <c r="X373" s="170"/>
      <c r="Y373" s="170"/>
      <c r="Z373" s="170"/>
      <c r="AA373" s="170"/>
      <c r="AB373" s="170"/>
      <c r="AC373" s="171"/>
      <c r="AD373" s="172"/>
      <c r="AE373" s="172"/>
      <c r="AF373" s="173"/>
      <c r="AG373" s="172"/>
      <c r="AH373" s="170"/>
      <c r="AI373" s="170"/>
      <c r="AJ373" s="170"/>
      <c r="AK373" s="170"/>
      <c r="AL373" s="170"/>
      <c r="AM373" s="170"/>
      <c r="AN373" s="170"/>
      <c r="AO373" s="170"/>
      <c r="AP373" s="171"/>
      <c r="AQ373" s="174"/>
    </row>
    <row r="374" spans="1:43" s="169" customFormat="1" ht="25.5">
      <c r="A374" s="163"/>
      <c r="B374" s="164" t="s">
        <v>344</v>
      </c>
      <c r="C374" s="165" t="s">
        <v>273</v>
      </c>
      <c r="D374" s="157" t="s">
        <v>270</v>
      </c>
      <c r="E374" s="54" t="s">
        <v>47</v>
      </c>
      <c r="F374" s="158">
        <v>44958</v>
      </c>
      <c r="G374" s="158">
        <v>44958</v>
      </c>
      <c r="H374" s="158">
        <v>44958</v>
      </c>
      <c r="I374" s="158">
        <v>44958</v>
      </c>
      <c r="J374" s="54" t="s">
        <v>41</v>
      </c>
      <c r="K374" s="32">
        <f t="shared" si="5"/>
        <v>70000</v>
      </c>
      <c r="L374" s="166">
        <v>70000</v>
      </c>
      <c r="M374" s="167"/>
      <c r="N374" s="168"/>
      <c r="P374" s="170"/>
      <c r="Q374" s="170"/>
      <c r="R374" s="170"/>
      <c r="S374" s="170"/>
      <c r="T374" s="170"/>
      <c r="U374" s="170"/>
      <c r="V374" s="170"/>
      <c r="W374" s="170"/>
      <c r="X374" s="170"/>
      <c r="Y374" s="170"/>
      <c r="Z374" s="170"/>
      <c r="AA374" s="170"/>
      <c r="AB374" s="170"/>
      <c r="AC374" s="171"/>
      <c r="AD374" s="172"/>
      <c r="AE374" s="172"/>
      <c r="AF374" s="173"/>
      <c r="AG374" s="172"/>
      <c r="AH374" s="170"/>
      <c r="AI374" s="170"/>
      <c r="AJ374" s="170"/>
      <c r="AK374" s="170"/>
      <c r="AL374" s="170"/>
      <c r="AM374" s="170"/>
      <c r="AN374" s="170"/>
      <c r="AO374" s="170"/>
      <c r="AP374" s="171"/>
      <c r="AQ374" s="174"/>
    </row>
    <row r="375" spans="1:43" s="18" customFormat="1" ht="15" customHeight="1">
      <c r="B375" s="223" t="s">
        <v>406</v>
      </c>
      <c r="C375" s="224"/>
      <c r="D375" s="175"/>
      <c r="E375" s="175"/>
      <c r="F375" s="175"/>
      <c r="G375" s="175"/>
      <c r="H375" s="175"/>
      <c r="I375" s="175"/>
      <c r="J375" s="175"/>
      <c r="K375" s="32">
        <f t="shared" si="5"/>
        <v>0</v>
      </c>
      <c r="L375" s="175"/>
      <c r="M375" s="175"/>
      <c r="N375" s="17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8"/>
      <c r="AD375" s="39"/>
      <c r="AE375" s="39"/>
      <c r="AF375" s="40"/>
      <c r="AG375" s="39"/>
      <c r="AH375" s="36"/>
      <c r="AI375" s="36"/>
      <c r="AJ375" s="36"/>
      <c r="AK375" s="36"/>
      <c r="AL375" s="36"/>
      <c r="AM375" s="36"/>
      <c r="AN375" s="36"/>
      <c r="AO375" s="36"/>
      <c r="AP375" s="38"/>
      <c r="AQ375" s="41"/>
    </row>
    <row r="376" spans="1:43" s="18" customFormat="1" ht="25.5">
      <c r="B376" s="177">
        <v>330100100001000</v>
      </c>
      <c r="C376" s="178" t="s">
        <v>407</v>
      </c>
      <c r="D376" s="34" t="s">
        <v>55</v>
      </c>
      <c r="E376" s="179" t="s">
        <v>47</v>
      </c>
      <c r="F376" s="31" t="s">
        <v>43</v>
      </c>
      <c r="G376" s="31" t="s">
        <v>43</v>
      </c>
      <c r="H376" s="31" t="s">
        <v>43</v>
      </c>
      <c r="I376" s="31" t="s">
        <v>43</v>
      </c>
      <c r="J376" s="31" t="s">
        <v>41</v>
      </c>
      <c r="K376" s="32">
        <f t="shared" si="5"/>
        <v>3600000</v>
      </c>
      <c r="L376" s="68">
        <v>3600000</v>
      </c>
      <c r="M376" s="34"/>
      <c r="N376" s="180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8"/>
      <c r="AD376" s="39"/>
      <c r="AE376" s="39"/>
      <c r="AF376" s="40"/>
      <c r="AG376" s="39"/>
      <c r="AH376" s="36"/>
      <c r="AI376" s="36"/>
      <c r="AJ376" s="36"/>
      <c r="AK376" s="36"/>
      <c r="AL376" s="36"/>
      <c r="AM376" s="36"/>
      <c r="AN376" s="36"/>
      <c r="AO376" s="36"/>
      <c r="AP376" s="38"/>
      <c r="AQ376" s="41"/>
    </row>
    <row r="377" spans="1:43" s="18" customFormat="1" ht="25.5" customHeight="1">
      <c r="B377" s="65">
        <f>VLOOKUP(D377,Codes!$A$1:$B$65,2,FALSE)</f>
        <v>310100100001000</v>
      </c>
      <c r="C377" s="87" t="s">
        <v>304</v>
      </c>
      <c r="D377" s="34" t="s">
        <v>303</v>
      </c>
      <c r="E377" s="34" t="s">
        <v>305</v>
      </c>
      <c r="F377" s="75">
        <v>44562</v>
      </c>
      <c r="G377" s="75">
        <v>44562</v>
      </c>
      <c r="H377" s="75">
        <v>44562</v>
      </c>
      <c r="I377" s="75">
        <v>44562</v>
      </c>
      <c r="J377" s="34" t="s">
        <v>41</v>
      </c>
      <c r="K377" s="32">
        <f t="shared" si="5"/>
        <v>300000</v>
      </c>
      <c r="L377" s="76">
        <v>300000</v>
      </c>
      <c r="M377" s="72"/>
      <c r="N377" s="35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8"/>
      <c r="AD377" s="39"/>
      <c r="AE377" s="39"/>
      <c r="AF377" s="40"/>
      <c r="AG377" s="39"/>
      <c r="AH377" s="36"/>
      <c r="AI377" s="36"/>
      <c r="AJ377" s="36"/>
      <c r="AK377" s="36"/>
      <c r="AL377" s="36"/>
      <c r="AM377" s="36"/>
      <c r="AN377" s="36"/>
      <c r="AO377" s="36"/>
      <c r="AP377" s="38"/>
      <c r="AQ377" s="41"/>
    </row>
    <row r="378" spans="1:43" s="18" customFormat="1" ht="25.5">
      <c r="B378" s="177">
        <v>330100100001000</v>
      </c>
      <c r="C378" s="147" t="s">
        <v>489</v>
      </c>
      <c r="D378" s="34" t="s">
        <v>346</v>
      </c>
      <c r="E378" s="179" t="s">
        <v>47</v>
      </c>
      <c r="F378" s="31" t="s">
        <v>43</v>
      </c>
      <c r="G378" s="31" t="s">
        <v>43</v>
      </c>
      <c r="H378" s="31" t="s">
        <v>43</v>
      </c>
      <c r="I378" s="31" t="s">
        <v>43</v>
      </c>
      <c r="J378" s="31" t="s">
        <v>41</v>
      </c>
      <c r="K378" s="32">
        <f t="shared" si="5"/>
        <v>180000</v>
      </c>
      <c r="L378" s="68">
        <v>180000</v>
      </c>
      <c r="M378" s="34"/>
      <c r="N378" s="180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8"/>
      <c r="AD378" s="39"/>
      <c r="AE378" s="39"/>
      <c r="AF378" s="40"/>
      <c r="AG378" s="39"/>
      <c r="AH378" s="36"/>
      <c r="AI378" s="36"/>
      <c r="AJ378" s="36"/>
      <c r="AK378" s="36"/>
      <c r="AL378" s="36"/>
      <c r="AM378" s="36"/>
      <c r="AN378" s="36"/>
      <c r="AO378" s="36"/>
      <c r="AP378" s="38"/>
      <c r="AQ378" s="41"/>
    </row>
    <row r="379" spans="1:43" s="18" customFormat="1" ht="25.5">
      <c r="B379" s="177">
        <v>330100100001000</v>
      </c>
      <c r="C379" s="178" t="s">
        <v>194</v>
      </c>
      <c r="D379" s="34" t="s">
        <v>55</v>
      </c>
      <c r="E379" s="179" t="s">
        <v>47</v>
      </c>
      <c r="F379" s="31" t="s">
        <v>43</v>
      </c>
      <c r="G379" s="31" t="s">
        <v>43</v>
      </c>
      <c r="H379" s="31" t="s">
        <v>43</v>
      </c>
      <c r="I379" s="31" t="s">
        <v>43</v>
      </c>
      <c r="J379" s="31" t="s">
        <v>41</v>
      </c>
      <c r="K379" s="32">
        <f t="shared" si="5"/>
        <v>200000</v>
      </c>
      <c r="L379" s="68">
        <v>200000</v>
      </c>
      <c r="M379" s="34"/>
      <c r="N379" s="180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8"/>
      <c r="AD379" s="39"/>
      <c r="AE379" s="39"/>
      <c r="AF379" s="40"/>
      <c r="AG379" s="39"/>
      <c r="AH379" s="36"/>
      <c r="AI379" s="36"/>
      <c r="AJ379" s="36"/>
      <c r="AK379" s="36"/>
      <c r="AL379" s="36"/>
      <c r="AM379" s="36"/>
      <c r="AN379" s="36"/>
      <c r="AO379" s="36"/>
      <c r="AP379" s="38"/>
      <c r="AQ379" s="41"/>
    </row>
    <row r="380" spans="1:43" s="18" customFormat="1" ht="25.5" customHeight="1">
      <c r="B380" s="65">
        <f>VLOOKUP(D380,Codes!$A$1:$B$65,2,FALSE)</f>
        <v>320103100001000</v>
      </c>
      <c r="C380" s="73" t="s">
        <v>232</v>
      </c>
      <c r="D380" s="31" t="s">
        <v>228</v>
      </c>
      <c r="E380" s="31" t="s">
        <v>47</v>
      </c>
      <c r="F380" s="59" t="s">
        <v>40</v>
      </c>
      <c r="G380" s="59" t="s">
        <v>40</v>
      </c>
      <c r="H380" s="59" t="s">
        <v>40</v>
      </c>
      <c r="I380" s="59" t="s">
        <v>40</v>
      </c>
      <c r="J380" s="34" t="s">
        <v>41</v>
      </c>
      <c r="K380" s="32">
        <f t="shared" si="5"/>
        <v>6612400</v>
      </c>
      <c r="L380" s="71">
        <v>6612400</v>
      </c>
      <c r="M380" s="72"/>
      <c r="N380" s="35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8"/>
      <c r="AD380" s="39"/>
      <c r="AE380" s="39"/>
      <c r="AF380" s="40"/>
      <c r="AG380" s="39"/>
      <c r="AH380" s="36"/>
      <c r="AI380" s="36"/>
      <c r="AJ380" s="36"/>
      <c r="AK380" s="36"/>
      <c r="AL380" s="36"/>
      <c r="AM380" s="36"/>
      <c r="AN380" s="36"/>
      <c r="AO380" s="36"/>
      <c r="AP380" s="38"/>
      <c r="AQ380" s="41"/>
    </row>
    <row r="381" spans="1:43" s="18" customFormat="1" ht="25.5" customHeight="1">
      <c r="B381" s="65">
        <f>VLOOKUP(D381,Codes!$A$1:$B$65,2,FALSE)</f>
        <v>320104100001000</v>
      </c>
      <c r="C381" s="69" t="s">
        <v>523</v>
      </c>
      <c r="D381" s="31" t="s">
        <v>67</v>
      </c>
      <c r="E381" s="74" t="s">
        <v>47</v>
      </c>
      <c r="F381" s="75" t="s">
        <v>43</v>
      </c>
      <c r="G381" s="75" t="s">
        <v>43</v>
      </c>
      <c r="H381" s="75" t="s">
        <v>43</v>
      </c>
      <c r="I381" s="75" t="s">
        <v>43</v>
      </c>
      <c r="J381" s="34" t="s">
        <v>41</v>
      </c>
      <c r="K381" s="32">
        <f t="shared" si="5"/>
        <v>210000</v>
      </c>
      <c r="L381" s="71">
        <v>210000</v>
      </c>
      <c r="M381" s="72"/>
      <c r="N381" s="35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8"/>
      <c r="AD381" s="39"/>
      <c r="AE381" s="39"/>
      <c r="AF381" s="40"/>
      <c r="AG381" s="39"/>
      <c r="AH381" s="36"/>
      <c r="AI381" s="36"/>
      <c r="AJ381" s="36"/>
      <c r="AK381" s="36"/>
      <c r="AL381" s="36"/>
      <c r="AM381" s="36"/>
      <c r="AN381" s="36"/>
      <c r="AO381" s="36"/>
      <c r="AP381" s="38"/>
      <c r="AQ381" s="41"/>
    </row>
    <row r="382" spans="1:43" s="18" customFormat="1" ht="25.5" customHeight="1">
      <c r="B382" s="65">
        <f>VLOOKUP(D382,Codes!$A$1:$B$65,2,FALSE)</f>
        <v>310100100002000</v>
      </c>
      <c r="C382" s="181" t="s">
        <v>504</v>
      </c>
      <c r="D382" s="31" t="s">
        <v>58</v>
      </c>
      <c r="E382" s="31" t="s">
        <v>47</v>
      </c>
      <c r="F382" s="158">
        <v>44927</v>
      </c>
      <c r="G382" s="158">
        <v>44927</v>
      </c>
      <c r="H382" s="158">
        <v>44927</v>
      </c>
      <c r="I382" s="158">
        <v>44927</v>
      </c>
      <c r="J382" s="34" t="s">
        <v>41</v>
      </c>
      <c r="K382" s="32">
        <f t="shared" si="5"/>
        <v>720000</v>
      </c>
      <c r="L382" s="71">
        <v>720000</v>
      </c>
      <c r="M382" s="72"/>
      <c r="N382" s="35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8"/>
      <c r="AD382" s="39"/>
      <c r="AE382" s="39"/>
      <c r="AF382" s="40"/>
      <c r="AG382" s="39"/>
      <c r="AH382" s="36"/>
      <c r="AI382" s="36"/>
      <c r="AJ382" s="36"/>
      <c r="AK382" s="36"/>
      <c r="AL382" s="36"/>
      <c r="AM382" s="36"/>
      <c r="AN382" s="36"/>
      <c r="AO382" s="36"/>
      <c r="AP382" s="38"/>
      <c r="AQ382" s="41"/>
    </row>
    <row r="383" spans="1:43" s="18" customFormat="1" ht="25.5" customHeight="1">
      <c r="B383" s="65">
        <f>VLOOKUP(D383,Codes!$A$1:$B$65,2,FALSE)</f>
        <v>320102100001000</v>
      </c>
      <c r="C383" s="69" t="s">
        <v>235</v>
      </c>
      <c r="D383" s="31" t="s">
        <v>52</v>
      </c>
      <c r="E383" s="74" t="s">
        <v>47</v>
      </c>
      <c r="F383" s="75" t="s">
        <v>43</v>
      </c>
      <c r="G383" s="75" t="s">
        <v>43</v>
      </c>
      <c r="H383" s="75" t="s">
        <v>43</v>
      </c>
      <c r="I383" s="75" t="s">
        <v>43</v>
      </c>
      <c r="J383" s="34" t="s">
        <v>41</v>
      </c>
      <c r="K383" s="32">
        <f t="shared" si="5"/>
        <v>651000</v>
      </c>
      <c r="L383" s="71">
        <v>651000</v>
      </c>
      <c r="M383" s="72"/>
      <c r="N383" s="35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8"/>
      <c r="AD383" s="39"/>
      <c r="AE383" s="39"/>
      <c r="AF383" s="40"/>
      <c r="AG383" s="39"/>
      <c r="AH383" s="36"/>
      <c r="AI383" s="36"/>
      <c r="AJ383" s="36"/>
      <c r="AK383" s="36"/>
      <c r="AL383" s="36"/>
      <c r="AM383" s="36"/>
      <c r="AN383" s="36"/>
      <c r="AO383" s="36"/>
      <c r="AP383" s="38"/>
      <c r="AQ383" s="41"/>
    </row>
    <row r="384" spans="1:43" s="18" customFormat="1" ht="15" customHeight="1">
      <c r="B384" s="182" t="s">
        <v>488</v>
      </c>
      <c r="C384" s="183"/>
      <c r="D384" s="183"/>
      <c r="E384" s="183"/>
      <c r="F384" s="183"/>
      <c r="G384" s="183"/>
      <c r="H384" s="183"/>
      <c r="I384" s="183"/>
      <c r="J384" s="183"/>
      <c r="K384" s="32">
        <f t="shared" si="5"/>
        <v>0</v>
      </c>
      <c r="L384" s="183"/>
      <c r="M384" s="183"/>
      <c r="N384" s="184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8"/>
      <c r="AD384" s="39"/>
      <c r="AE384" s="39"/>
      <c r="AF384" s="40"/>
      <c r="AG384" s="39"/>
      <c r="AH384" s="36"/>
      <c r="AI384" s="36"/>
      <c r="AJ384" s="36"/>
      <c r="AK384" s="36"/>
      <c r="AL384" s="36"/>
      <c r="AM384" s="36"/>
      <c r="AN384" s="36"/>
      <c r="AO384" s="36"/>
      <c r="AP384" s="38"/>
      <c r="AQ384" s="41"/>
    </row>
    <row r="385" spans="2:43" s="18" customFormat="1" ht="25.5">
      <c r="B385" s="29" t="s">
        <v>50</v>
      </c>
      <c r="C385" s="73" t="s">
        <v>328</v>
      </c>
      <c r="D385" s="34" t="s">
        <v>51</v>
      </c>
      <c r="E385" s="179" t="s">
        <v>47</v>
      </c>
      <c r="F385" s="31" t="s">
        <v>43</v>
      </c>
      <c r="G385" s="31" t="s">
        <v>43</v>
      </c>
      <c r="H385" s="31" t="s">
        <v>43</v>
      </c>
      <c r="I385" s="31" t="s">
        <v>43</v>
      </c>
      <c r="J385" s="31" t="s">
        <v>41</v>
      </c>
      <c r="K385" s="32">
        <f t="shared" si="5"/>
        <v>489817.36</v>
      </c>
      <c r="L385" s="68">
        <v>489817.36</v>
      </c>
      <c r="M385" s="34"/>
      <c r="N385" s="180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8"/>
      <c r="AD385" s="39"/>
      <c r="AE385" s="39"/>
      <c r="AF385" s="40"/>
      <c r="AG385" s="39"/>
      <c r="AH385" s="36"/>
      <c r="AI385" s="36"/>
      <c r="AJ385" s="36"/>
      <c r="AK385" s="36"/>
      <c r="AL385" s="36"/>
      <c r="AM385" s="36"/>
      <c r="AN385" s="36"/>
      <c r="AO385" s="36"/>
      <c r="AP385" s="38"/>
      <c r="AQ385" s="41"/>
    </row>
    <row r="386" spans="2:43" s="18" customFormat="1" ht="25.5">
      <c r="B386" s="29" t="s">
        <v>50</v>
      </c>
      <c r="C386" s="73" t="s">
        <v>329</v>
      </c>
      <c r="D386" s="34" t="s">
        <v>51</v>
      </c>
      <c r="E386" s="179" t="s">
        <v>47</v>
      </c>
      <c r="F386" s="31" t="s">
        <v>330</v>
      </c>
      <c r="G386" s="31" t="s">
        <v>330</v>
      </c>
      <c r="H386" s="31" t="s">
        <v>330</v>
      </c>
      <c r="I386" s="31" t="s">
        <v>330</v>
      </c>
      <c r="J386" s="31" t="s">
        <v>41</v>
      </c>
      <c r="K386" s="32">
        <f t="shared" si="5"/>
        <v>500000</v>
      </c>
      <c r="L386" s="68">
        <v>500000</v>
      </c>
      <c r="M386" s="34"/>
      <c r="N386" s="180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8"/>
      <c r="AD386" s="39"/>
      <c r="AE386" s="39"/>
      <c r="AF386" s="40"/>
      <c r="AG386" s="39"/>
      <c r="AH386" s="36"/>
      <c r="AI386" s="36"/>
      <c r="AJ386" s="36"/>
      <c r="AK386" s="36"/>
      <c r="AL386" s="36"/>
      <c r="AM386" s="36"/>
      <c r="AN386" s="36"/>
      <c r="AO386" s="36"/>
      <c r="AP386" s="38"/>
      <c r="AQ386" s="41"/>
    </row>
    <row r="387" spans="2:43" s="18" customFormat="1" ht="25.5">
      <c r="B387" s="29" t="s">
        <v>50</v>
      </c>
      <c r="C387" s="73" t="s">
        <v>331</v>
      </c>
      <c r="D387" s="34" t="s">
        <v>51</v>
      </c>
      <c r="E387" s="179" t="s">
        <v>47</v>
      </c>
      <c r="F387" s="31" t="s">
        <v>43</v>
      </c>
      <c r="G387" s="31" t="s">
        <v>43</v>
      </c>
      <c r="H387" s="31" t="s">
        <v>43</v>
      </c>
      <c r="I387" s="31" t="s">
        <v>43</v>
      </c>
      <c r="J387" s="31" t="s">
        <v>41</v>
      </c>
      <c r="K387" s="32">
        <f t="shared" si="5"/>
        <v>500000</v>
      </c>
      <c r="L387" s="68">
        <v>500000</v>
      </c>
      <c r="M387" s="34"/>
      <c r="N387" s="180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8"/>
      <c r="AD387" s="39"/>
      <c r="AE387" s="39"/>
      <c r="AF387" s="40"/>
      <c r="AG387" s="39"/>
      <c r="AH387" s="36"/>
      <c r="AI387" s="36"/>
      <c r="AJ387" s="36"/>
      <c r="AK387" s="36"/>
      <c r="AL387" s="36"/>
      <c r="AM387" s="36"/>
      <c r="AN387" s="36"/>
      <c r="AO387" s="36"/>
      <c r="AP387" s="38"/>
      <c r="AQ387" s="41"/>
    </row>
    <row r="388" spans="2:43" s="18" customFormat="1" ht="25.5">
      <c r="B388" s="65" t="str">
        <f>VLOOKUP(D388,Codes!$A$1:$B$65,2,FALSE)</f>
        <v>320101100001000</v>
      </c>
      <c r="C388" s="112" t="s">
        <v>4</v>
      </c>
      <c r="D388" s="34" t="s">
        <v>44</v>
      </c>
      <c r="E388" s="179" t="s">
        <v>47</v>
      </c>
      <c r="F388" s="31" t="s">
        <v>43</v>
      </c>
      <c r="G388" s="31" t="s">
        <v>43</v>
      </c>
      <c r="H388" s="31" t="s">
        <v>43</v>
      </c>
      <c r="I388" s="31" t="s">
        <v>43</v>
      </c>
      <c r="J388" s="31" t="s">
        <v>41</v>
      </c>
      <c r="K388" s="32">
        <f t="shared" si="5"/>
        <v>15000</v>
      </c>
      <c r="L388" s="185">
        <v>15000</v>
      </c>
      <c r="M388" s="34"/>
      <c r="N388" s="180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8"/>
      <c r="AD388" s="39"/>
      <c r="AE388" s="39"/>
      <c r="AF388" s="40"/>
      <c r="AG388" s="39"/>
      <c r="AH388" s="36"/>
      <c r="AI388" s="36"/>
      <c r="AJ388" s="36"/>
      <c r="AK388" s="36"/>
      <c r="AL388" s="36"/>
      <c r="AM388" s="36"/>
      <c r="AN388" s="36"/>
      <c r="AO388" s="36"/>
      <c r="AP388" s="38"/>
      <c r="AQ388" s="41"/>
    </row>
    <row r="389" spans="2:43" s="18" customFormat="1" ht="25.5">
      <c r="B389" s="65" t="str">
        <f>VLOOKUP(D389,Codes!$A$1:$B$65,2,FALSE)</f>
        <v>320101100001000</v>
      </c>
      <c r="C389" s="112" t="s">
        <v>2</v>
      </c>
      <c r="D389" s="34" t="s">
        <v>44</v>
      </c>
      <c r="E389" s="179" t="s">
        <v>47</v>
      </c>
      <c r="F389" s="31" t="s">
        <v>43</v>
      </c>
      <c r="G389" s="31" t="s">
        <v>43</v>
      </c>
      <c r="H389" s="31" t="s">
        <v>43</v>
      </c>
      <c r="I389" s="31" t="s">
        <v>43</v>
      </c>
      <c r="J389" s="31" t="s">
        <v>41</v>
      </c>
      <c r="K389" s="32">
        <f t="shared" si="5"/>
        <v>8750</v>
      </c>
      <c r="L389" s="185">
        <v>8750</v>
      </c>
      <c r="M389" s="34"/>
      <c r="N389" s="180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8"/>
      <c r="AD389" s="39"/>
      <c r="AE389" s="39"/>
      <c r="AF389" s="40"/>
      <c r="AG389" s="39"/>
      <c r="AH389" s="36"/>
      <c r="AI389" s="36"/>
      <c r="AJ389" s="36"/>
      <c r="AK389" s="36"/>
      <c r="AL389" s="36"/>
      <c r="AM389" s="36"/>
      <c r="AN389" s="36"/>
      <c r="AO389" s="36"/>
      <c r="AP389" s="38"/>
      <c r="AQ389" s="41"/>
    </row>
    <row r="390" spans="2:43" s="18" customFormat="1" ht="25.5">
      <c r="B390" s="65" t="str">
        <f>VLOOKUP(D390,Codes!$A$1:$B$65,2,FALSE)</f>
        <v>320101100001000</v>
      </c>
      <c r="C390" s="112" t="s">
        <v>3</v>
      </c>
      <c r="D390" s="34" t="s">
        <v>44</v>
      </c>
      <c r="E390" s="179" t="s">
        <v>47</v>
      </c>
      <c r="F390" s="31" t="s">
        <v>43</v>
      </c>
      <c r="G390" s="31" t="s">
        <v>43</v>
      </c>
      <c r="H390" s="31" t="s">
        <v>43</v>
      </c>
      <c r="I390" s="31" t="s">
        <v>43</v>
      </c>
      <c r="J390" s="31" t="s">
        <v>41</v>
      </c>
      <c r="K390" s="32">
        <f t="shared" si="5"/>
        <v>6700</v>
      </c>
      <c r="L390" s="185">
        <v>6700</v>
      </c>
      <c r="M390" s="34"/>
      <c r="N390" s="180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8"/>
      <c r="AD390" s="39"/>
      <c r="AE390" s="39"/>
      <c r="AF390" s="40"/>
      <c r="AG390" s="39"/>
      <c r="AH390" s="36"/>
      <c r="AI390" s="36"/>
      <c r="AJ390" s="36"/>
      <c r="AK390" s="36"/>
      <c r="AL390" s="36"/>
      <c r="AM390" s="36"/>
      <c r="AN390" s="36"/>
      <c r="AO390" s="36"/>
      <c r="AP390" s="38"/>
      <c r="AQ390" s="41"/>
    </row>
    <row r="391" spans="2:43" s="18" customFormat="1" ht="25.5">
      <c r="B391" s="29" t="s">
        <v>50</v>
      </c>
      <c r="C391" s="73" t="s">
        <v>136</v>
      </c>
      <c r="D391" s="34" t="s">
        <v>45</v>
      </c>
      <c r="E391" s="179" t="s">
        <v>47</v>
      </c>
      <c r="F391" s="31" t="s">
        <v>43</v>
      </c>
      <c r="G391" s="31" t="s">
        <v>43</v>
      </c>
      <c r="H391" s="31" t="s">
        <v>43</v>
      </c>
      <c r="I391" s="31" t="s">
        <v>43</v>
      </c>
      <c r="J391" s="31" t="s">
        <v>41</v>
      </c>
      <c r="K391" s="32">
        <f t="shared" ref="K391:K402" si="6">L391</f>
        <v>100000</v>
      </c>
      <c r="L391" s="68">
        <v>100000</v>
      </c>
      <c r="M391" s="34"/>
      <c r="N391" s="180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8"/>
      <c r="AD391" s="39"/>
      <c r="AE391" s="39"/>
      <c r="AF391" s="40"/>
      <c r="AG391" s="39"/>
      <c r="AH391" s="36"/>
      <c r="AI391" s="36"/>
      <c r="AJ391" s="36"/>
      <c r="AK391" s="36"/>
      <c r="AL391" s="36"/>
      <c r="AM391" s="36"/>
      <c r="AN391" s="36"/>
      <c r="AO391" s="36"/>
      <c r="AP391" s="38"/>
      <c r="AQ391" s="41"/>
    </row>
    <row r="392" spans="2:43" s="18" customFormat="1" ht="30">
      <c r="B392" s="29" t="s">
        <v>50</v>
      </c>
      <c r="C392" s="85" t="s">
        <v>401</v>
      </c>
      <c r="D392" s="34" t="s">
        <v>45</v>
      </c>
      <c r="E392" s="179" t="s">
        <v>47</v>
      </c>
      <c r="F392" s="31" t="s">
        <v>43</v>
      </c>
      <c r="G392" s="31" t="s">
        <v>43</v>
      </c>
      <c r="H392" s="31" t="s">
        <v>43</v>
      </c>
      <c r="I392" s="31" t="s">
        <v>43</v>
      </c>
      <c r="J392" s="31" t="s">
        <v>41</v>
      </c>
      <c r="K392" s="32">
        <f t="shared" si="6"/>
        <v>48000</v>
      </c>
      <c r="L392" s="68">
        <v>48000</v>
      </c>
      <c r="M392" s="34"/>
      <c r="N392" s="180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8"/>
      <c r="AD392" s="39"/>
      <c r="AE392" s="39"/>
      <c r="AF392" s="40"/>
      <c r="AG392" s="39"/>
      <c r="AH392" s="36"/>
      <c r="AI392" s="36"/>
      <c r="AJ392" s="36"/>
      <c r="AK392" s="36"/>
      <c r="AL392" s="36"/>
      <c r="AM392" s="36"/>
      <c r="AN392" s="36"/>
      <c r="AO392" s="36"/>
      <c r="AP392" s="38"/>
      <c r="AQ392" s="41"/>
    </row>
    <row r="393" spans="2:43" s="18" customFormat="1" ht="25.5">
      <c r="B393" s="65">
        <f>VLOOKUP(D393,Codes!$A$1:$B$65,2,FALSE)</f>
        <v>320101100001000</v>
      </c>
      <c r="C393" s="112" t="s">
        <v>402</v>
      </c>
      <c r="D393" s="34" t="s">
        <v>49</v>
      </c>
      <c r="E393" s="179" t="s">
        <v>47</v>
      </c>
      <c r="F393" s="31" t="s">
        <v>43</v>
      </c>
      <c r="G393" s="31" t="s">
        <v>43</v>
      </c>
      <c r="H393" s="31" t="s">
        <v>43</v>
      </c>
      <c r="I393" s="31" t="s">
        <v>43</v>
      </c>
      <c r="J393" s="31" t="s">
        <v>41</v>
      </c>
      <c r="K393" s="32">
        <f t="shared" si="6"/>
        <v>48000</v>
      </c>
      <c r="L393" s="68">
        <v>48000</v>
      </c>
      <c r="M393" s="34"/>
      <c r="N393" s="180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8"/>
      <c r="AD393" s="39"/>
      <c r="AE393" s="39"/>
      <c r="AF393" s="40"/>
      <c r="AG393" s="39"/>
      <c r="AH393" s="36"/>
      <c r="AI393" s="36"/>
      <c r="AJ393" s="36"/>
      <c r="AK393" s="36"/>
      <c r="AL393" s="36"/>
      <c r="AM393" s="36"/>
      <c r="AN393" s="36"/>
      <c r="AO393" s="36"/>
      <c r="AP393" s="38"/>
      <c r="AQ393" s="41"/>
    </row>
    <row r="394" spans="2:43" s="18" customFormat="1" ht="25.5">
      <c r="B394" s="65">
        <f>VLOOKUP(D394,Codes!$A$1:$B$65,2,FALSE)</f>
        <v>320101100001000</v>
      </c>
      <c r="C394" s="112" t="s">
        <v>203</v>
      </c>
      <c r="D394" s="34" t="s">
        <v>49</v>
      </c>
      <c r="E394" s="179" t="s">
        <v>47</v>
      </c>
      <c r="F394" s="31" t="s">
        <v>43</v>
      </c>
      <c r="G394" s="31" t="s">
        <v>43</v>
      </c>
      <c r="H394" s="31" t="s">
        <v>43</v>
      </c>
      <c r="I394" s="31" t="s">
        <v>43</v>
      </c>
      <c r="J394" s="31" t="s">
        <v>41</v>
      </c>
      <c r="K394" s="32">
        <f t="shared" si="6"/>
        <v>36800</v>
      </c>
      <c r="L394" s="68">
        <v>36800</v>
      </c>
      <c r="M394" s="34"/>
      <c r="N394" s="180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8"/>
      <c r="AD394" s="39"/>
      <c r="AE394" s="39"/>
      <c r="AF394" s="40"/>
      <c r="AG394" s="39"/>
      <c r="AH394" s="36"/>
      <c r="AI394" s="36"/>
      <c r="AJ394" s="36"/>
      <c r="AK394" s="36"/>
      <c r="AL394" s="36"/>
      <c r="AM394" s="36"/>
      <c r="AN394" s="36"/>
      <c r="AO394" s="36"/>
      <c r="AP394" s="38"/>
      <c r="AQ394" s="41"/>
    </row>
    <row r="395" spans="2:43" s="18" customFormat="1" ht="25.5">
      <c r="B395" s="65">
        <f>VLOOKUP(D395,Codes!$A$1:$B$65,2,FALSE)</f>
        <v>320101100001000</v>
      </c>
      <c r="C395" s="112" t="s">
        <v>201</v>
      </c>
      <c r="D395" s="34" t="s">
        <v>49</v>
      </c>
      <c r="E395" s="179" t="s">
        <v>47</v>
      </c>
      <c r="F395" s="31" t="s">
        <v>43</v>
      </c>
      <c r="G395" s="31" t="s">
        <v>43</v>
      </c>
      <c r="H395" s="31" t="s">
        <v>43</v>
      </c>
      <c r="I395" s="31" t="s">
        <v>43</v>
      </c>
      <c r="J395" s="31" t="s">
        <v>41</v>
      </c>
      <c r="K395" s="32">
        <f t="shared" si="6"/>
        <v>14000</v>
      </c>
      <c r="L395" s="68">
        <v>14000</v>
      </c>
      <c r="M395" s="34"/>
      <c r="N395" s="180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8"/>
      <c r="AD395" s="39"/>
      <c r="AE395" s="39"/>
      <c r="AF395" s="40"/>
      <c r="AG395" s="39"/>
      <c r="AH395" s="36"/>
      <c r="AI395" s="36"/>
      <c r="AJ395" s="36"/>
      <c r="AK395" s="36"/>
      <c r="AL395" s="36"/>
      <c r="AM395" s="36"/>
      <c r="AN395" s="36"/>
      <c r="AO395" s="36"/>
      <c r="AP395" s="38"/>
      <c r="AQ395" s="41"/>
    </row>
    <row r="396" spans="2:43" s="18" customFormat="1" ht="25.5">
      <c r="B396" s="65">
        <f>VLOOKUP(D396,Codes!$A$1:$B$65,2,FALSE)</f>
        <v>320101100001000</v>
      </c>
      <c r="C396" s="112" t="s">
        <v>202</v>
      </c>
      <c r="D396" s="34" t="s">
        <v>49</v>
      </c>
      <c r="E396" s="179" t="s">
        <v>47</v>
      </c>
      <c r="F396" s="31" t="s">
        <v>43</v>
      </c>
      <c r="G396" s="31" t="s">
        <v>43</v>
      </c>
      <c r="H396" s="31" t="s">
        <v>43</v>
      </c>
      <c r="I396" s="31" t="s">
        <v>43</v>
      </c>
      <c r="J396" s="31" t="s">
        <v>41</v>
      </c>
      <c r="K396" s="32">
        <f t="shared" si="6"/>
        <v>24400</v>
      </c>
      <c r="L396" s="68">
        <v>24400</v>
      </c>
      <c r="M396" s="34"/>
      <c r="N396" s="180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8"/>
      <c r="AD396" s="39"/>
      <c r="AE396" s="39"/>
      <c r="AF396" s="40"/>
      <c r="AG396" s="39"/>
      <c r="AH396" s="36"/>
      <c r="AI396" s="36"/>
      <c r="AJ396" s="36"/>
      <c r="AK396" s="36"/>
      <c r="AL396" s="36"/>
      <c r="AM396" s="36"/>
      <c r="AN396" s="36"/>
      <c r="AO396" s="36"/>
      <c r="AP396" s="38"/>
      <c r="AQ396" s="41"/>
    </row>
    <row r="397" spans="2:43" s="18" customFormat="1" ht="25.5">
      <c r="B397" s="65">
        <f>VLOOKUP(D397,Codes!$A$1:$B$65,2,FALSE)</f>
        <v>320101100001000</v>
      </c>
      <c r="C397" s="186" t="s">
        <v>204</v>
      </c>
      <c r="D397" s="34" t="s">
        <v>49</v>
      </c>
      <c r="E397" s="179" t="s">
        <v>47</v>
      </c>
      <c r="F397" s="31" t="s">
        <v>43</v>
      </c>
      <c r="G397" s="31" t="s">
        <v>43</v>
      </c>
      <c r="H397" s="31" t="s">
        <v>43</v>
      </c>
      <c r="I397" s="31" t="s">
        <v>43</v>
      </c>
      <c r="J397" s="31" t="s">
        <v>41</v>
      </c>
      <c r="K397" s="32">
        <f t="shared" si="6"/>
        <v>5440</v>
      </c>
      <c r="L397" s="68">
        <v>5440</v>
      </c>
      <c r="M397" s="34"/>
      <c r="N397" s="180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8"/>
      <c r="AD397" s="39"/>
      <c r="AE397" s="39"/>
      <c r="AF397" s="40"/>
      <c r="AG397" s="39"/>
      <c r="AH397" s="36"/>
      <c r="AI397" s="36"/>
      <c r="AJ397" s="36"/>
      <c r="AK397" s="36"/>
      <c r="AL397" s="36"/>
      <c r="AM397" s="36"/>
      <c r="AN397" s="36"/>
      <c r="AO397" s="36"/>
      <c r="AP397" s="38"/>
      <c r="AQ397" s="41"/>
    </row>
    <row r="398" spans="2:43" s="18" customFormat="1" ht="28.5" customHeight="1">
      <c r="B398" s="65">
        <f>VLOOKUP(D398,Codes!$A$1:$B$65,2,FALSE)</f>
        <v>310100100001000</v>
      </c>
      <c r="C398" s="73" t="s">
        <v>484</v>
      </c>
      <c r="D398" s="34" t="s">
        <v>303</v>
      </c>
      <c r="E398" s="179" t="s">
        <v>47</v>
      </c>
      <c r="F398" s="31" t="s">
        <v>43</v>
      </c>
      <c r="G398" s="31" t="s">
        <v>43</v>
      </c>
      <c r="H398" s="31" t="s">
        <v>43</v>
      </c>
      <c r="I398" s="31" t="s">
        <v>43</v>
      </c>
      <c r="J398" s="31" t="s">
        <v>41</v>
      </c>
      <c r="K398" s="32">
        <f t="shared" si="6"/>
        <v>222000</v>
      </c>
      <c r="L398" s="68">
        <v>222000</v>
      </c>
      <c r="M398" s="34"/>
      <c r="N398" s="180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8"/>
      <c r="AD398" s="39"/>
      <c r="AE398" s="39"/>
      <c r="AF398" s="40"/>
      <c r="AG398" s="39"/>
      <c r="AH398" s="36"/>
      <c r="AI398" s="36"/>
      <c r="AJ398" s="36"/>
      <c r="AK398" s="36"/>
      <c r="AL398" s="36"/>
      <c r="AM398" s="36"/>
      <c r="AN398" s="36"/>
      <c r="AO398" s="36"/>
      <c r="AP398" s="38"/>
      <c r="AQ398" s="41"/>
    </row>
    <row r="399" spans="2:43" s="18" customFormat="1" ht="28.5" customHeight="1">
      <c r="B399" s="65" t="str">
        <f>VLOOKUP(D399,Codes!$A$1:$B$65,2,FALSE)</f>
        <v>200000100001000</v>
      </c>
      <c r="C399" s="73" t="s">
        <v>484</v>
      </c>
      <c r="D399" s="34" t="s">
        <v>270</v>
      </c>
      <c r="E399" s="179" t="s">
        <v>47</v>
      </c>
      <c r="F399" s="31" t="s">
        <v>43</v>
      </c>
      <c r="G399" s="31" t="s">
        <v>43</v>
      </c>
      <c r="H399" s="31" t="s">
        <v>43</v>
      </c>
      <c r="I399" s="31" t="s">
        <v>43</v>
      </c>
      <c r="J399" s="31" t="s">
        <v>41</v>
      </c>
      <c r="K399" s="32">
        <f t="shared" si="6"/>
        <v>1000000</v>
      </c>
      <c r="L399" s="68">
        <v>1000000</v>
      </c>
      <c r="M399" s="34"/>
      <c r="N399" s="180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8"/>
      <c r="AD399" s="39"/>
      <c r="AE399" s="39"/>
      <c r="AF399" s="40"/>
      <c r="AG399" s="39"/>
      <c r="AH399" s="36"/>
      <c r="AI399" s="36"/>
      <c r="AJ399" s="36"/>
      <c r="AK399" s="36"/>
      <c r="AL399" s="36"/>
      <c r="AM399" s="36"/>
      <c r="AN399" s="36"/>
      <c r="AO399" s="36"/>
      <c r="AP399" s="38"/>
      <c r="AQ399" s="41"/>
    </row>
    <row r="400" spans="2:43" s="18" customFormat="1" ht="28.5" customHeight="1">
      <c r="B400" s="65" t="str">
        <f>VLOOKUP(D400,Codes!$A$1:$B$65,2,FALSE)</f>
        <v>200000100001000</v>
      </c>
      <c r="C400" s="64" t="s">
        <v>485</v>
      </c>
      <c r="D400" s="34" t="s">
        <v>270</v>
      </c>
      <c r="E400" s="179" t="s">
        <v>47</v>
      </c>
      <c r="F400" s="31" t="s">
        <v>43</v>
      </c>
      <c r="G400" s="31" t="s">
        <v>43</v>
      </c>
      <c r="H400" s="31" t="s">
        <v>43</v>
      </c>
      <c r="I400" s="31" t="s">
        <v>43</v>
      </c>
      <c r="J400" s="31" t="s">
        <v>41</v>
      </c>
      <c r="K400" s="32">
        <f t="shared" si="6"/>
        <v>350000</v>
      </c>
      <c r="L400" s="68">
        <v>350000</v>
      </c>
      <c r="M400" s="34"/>
      <c r="N400" s="180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8"/>
      <c r="AD400" s="39"/>
      <c r="AE400" s="39"/>
      <c r="AF400" s="40"/>
      <c r="AG400" s="39"/>
      <c r="AH400" s="36"/>
      <c r="AI400" s="36"/>
      <c r="AJ400" s="36"/>
      <c r="AK400" s="36"/>
      <c r="AL400" s="36"/>
      <c r="AM400" s="36"/>
      <c r="AN400" s="36"/>
      <c r="AO400" s="36"/>
      <c r="AP400" s="38"/>
      <c r="AQ400" s="41"/>
    </row>
    <row r="401" spans="2:43" s="18" customFormat="1" ht="28.5" customHeight="1">
      <c r="B401" s="65" t="str">
        <f>VLOOKUP(D401,Codes!$A$1:$B$65,2,FALSE)</f>
        <v>200000100001000</v>
      </c>
      <c r="C401" s="64" t="s">
        <v>486</v>
      </c>
      <c r="D401" s="34" t="s">
        <v>270</v>
      </c>
      <c r="E401" s="179" t="s">
        <v>47</v>
      </c>
      <c r="F401" s="31" t="s">
        <v>43</v>
      </c>
      <c r="G401" s="31" t="s">
        <v>43</v>
      </c>
      <c r="H401" s="31" t="s">
        <v>43</v>
      </c>
      <c r="I401" s="31" t="s">
        <v>43</v>
      </c>
      <c r="J401" s="31" t="s">
        <v>41</v>
      </c>
      <c r="K401" s="32">
        <f t="shared" si="6"/>
        <v>500000</v>
      </c>
      <c r="L401" s="68">
        <v>500000</v>
      </c>
      <c r="M401" s="34"/>
      <c r="N401" s="180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8"/>
      <c r="AD401" s="39"/>
      <c r="AE401" s="39"/>
      <c r="AF401" s="40"/>
      <c r="AG401" s="39"/>
      <c r="AH401" s="36"/>
      <c r="AI401" s="36"/>
      <c r="AJ401" s="36"/>
      <c r="AK401" s="36"/>
      <c r="AL401" s="36"/>
      <c r="AM401" s="36"/>
      <c r="AN401" s="36"/>
      <c r="AO401" s="36"/>
      <c r="AP401" s="38"/>
      <c r="AQ401" s="41"/>
    </row>
    <row r="402" spans="2:43" s="18" customFormat="1" ht="28.5" customHeight="1" thickBot="1">
      <c r="B402" s="65" t="str">
        <f>VLOOKUP(D402,Codes!$A$1:$B$65,2,FALSE)</f>
        <v>200000100001000</v>
      </c>
      <c r="C402" s="73" t="s">
        <v>274</v>
      </c>
      <c r="D402" s="34" t="s">
        <v>270</v>
      </c>
      <c r="E402" s="179" t="s">
        <v>47</v>
      </c>
      <c r="F402" s="31" t="s">
        <v>43</v>
      </c>
      <c r="G402" s="31" t="s">
        <v>43</v>
      </c>
      <c r="H402" s="31" t="s">
        <v>43</v>
      </c>
      <c r="I402" s="31" t="s">
        <v>43</v>
      </c>
      <c r="J402" s="31" t="s">
        <v>41</v>
      </c>
      <c r="K402" s="32">
        <f t="shared" si="6"/>
        <v>500000</v>
      </c>
      <c r="L402" s="68">
        <v>500000</v>
      </c>
      <c r="M402" s="34"/>
      <c r="N402" s="180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8"/>
      <c r="AD402" s="39"/>
      <c r="AE402" s="39"/>
      <c r="AF402" s="40"/>
      <c r="AG402" s="39"/>
      <c r="AH402" s="36"/>
      <c r="AI402" s="36"/>
      <c r="AJ402" s="36"/>
      <c r="AK402" s="36"/>
      <c r="AL402" s="36"/>
      <c r="AM402" s="36"/>
      <c r="AN402" s="36"/>
      <c r="AO402" s="36"/>
      <c r="AP402" s="38"/>
      <c r="AQ402" s="41"/>
    </row>
    <row r="403" spans="2:43" s="15" customFormat="1" ht="23.25" customHeight="1" thickBot="1">
      <c r="B403" s="187"/>
      <c r="C403" s="188"/>
      <c r="D403" s="188"/>
      <c r="E403" s="189"/>
      <c r="F403" s="188"/>
      <c r="G403" s="188"/>
      <c r="H403" s="188"/>
      <c r="I403" s="221" t="s">
        <v>65</v>
      </c>
      <c r="J403" s="222"/>
      <c r="K403" s="190">
        <f>SUM(K6:K402)</f>
        <v>207692395.04000002</v>
      </c>
      <c r="L403" s="190">
        <f>SUM(L6:L402)</f>
        <v>207692395.04000002</v>
      </c>
      <c r="M403" s="190">
        <f>SUM(M6:M103)+SUM(M105:M106)+SUM(M108:M362)+SUM(M379:M402)</f>
        <v>0</v>
      </c>
      <c r="N403" s="191"/>
    </row>
    <row r="404" spans="2:43" s="15" customFormat="1">
      <c r="E404" s="17"/>
      <c r="J404" s="17"/>
      <c r="K404" s="192"/>
      <c r="L404" s="192"/>
      <c r="M404" s="17"/>
      <c r="N404" s="193"/>
    </row>
    <row r="405" spans="2:43" s="15" customFormat="1">
      <c r="E405" s="17"/>
      <c r="J405" s="17"/>
      <c r="K405" s="192"/>
      <c r="L405" s="192"/>
      <c r="M405" s="17"/>
      <c r="N405" s="193"/>
    </row>
    <row r="406" spans="2:43" s="194" customFormat="1" ht="21.75" customHeight="1">
      <c r="C406" s="195" t="s">
        <v>0</v>
      </c>
      <c r="E406" s="196"/>
      <c r="F406" s="218" t="s">
        <v>66</v>
      </c>
      <c r="G406" s="219"/>
      <c r="H406" s="219"/>
      <c r="I406" s="219"/>
      <c r="J406" s="197"/>
      <c r="K406" s="198"/>
      <c r="L406" s="217" t="s">
        <v>1</v>
      </c>
      <c r="M406" s="217"/>
      <c r="N406" s="217"/>
    </row>
    <row r="407" spans="2:43" s="18" customFormat="1" ht="15" customHeight="1">
      <c r="B407" s="199"/>
      <c r="C407" s="200"/>
      <c r="E407" s="201"/>
      <c r="F407" s="219"/>
      <c r="G407" s="219"/>
      <c r="H407" s="219"/>
      <c r="I407" s="219"/>
      <c r="J407" s="199"/>
      <c r="K407" s="202"/>
      <c r="L407" s="199"/>
      <c r="M407" s="199"/>
      <c r="N407" s="203"/>
    </row>
    <row r="408" spans="2:43" s="18" customFormat="1" ht="15" customHeight="1">
      <c r="B408" s="199"/>
      <c r="C408" s="200"/>
      <c r="E408" s="201"/>
      <c r="F408" s="200"/>
      <c r="G408" s="200"/>
      <c r="H408" s="200"/>
      <c r="I408" s="200"/>
      <c r="J408" s="199"/>
      <c r="K408" s="202"/>
      <c r="L408" s="199"/>
      <c r="M408" s="199"/>
      <c r="N408" s="203"/>
    </row>
    <row r="409" spans="2:43" s="18" customFormat="1" ht="15" customHeight="1">
      <c r="B409" s="199"/>
      <c r="C409" s="200"/>
      <c r="E409" s="201"/>
      <c r="F409" s="200"/>
      <c r="G409" s="200"/>
      <c r="H409" s="200"/>
      <c r="I409" s="200"/>
      <c r="J409" s="199"/>
      <c r="K409" s="202"/>
      <c r="L409" s="199"/>
      <c r="M409" s="199"/>
      <c r="N409" s="203"/>
    </row>
    <row r="410" spans="2:43" s="194" customFormat="1" ht="15" customHeight="1">
      <c r="B410" s="204"/>
      <c r="C410" s="175" t="s">
        <v>5</v>
      </c>
      <c r="E410" s="196"/>
      <c r="F410" s="220" t="s">
        <v>409</v>
      </c>
      <c r="G410" s="218"/>
      <c r="H410" s="218"/>
      <c r="I410" s="218"/>
      <c r="J410" s="205"/>
      <c r="K410" s="206"/>
      <c r="L410" s="220"/>
      <c r="M410" s="220"/>
      <c r="N410" s="220"/>
    </row>
    <row r="411" spans="2:43" s="194" customFormat="1" ht="15" customHeight="1">
      <c r="B411" s="204"/>
      <c r="C411" s="195" t="s">
        <v>54</v>
      </c>
      <c r="E411" s="196"/>
      <c r="F411" s="217" t="s">
        <v>308</v>
      </c>
      <c r="G411" s="218"/>
      <c r="H411" s="218"/>
      <c r="I411" s="218"/>
      <c r="J411" s="199"/>
      <c r="K411" s="198"/>
      <c r="L411" s="217"/>
      <c r="M411" s="217"/>
      <c r="N411" s="217"/>
    </row>
    <row r="412" spans="2:43" s="194" customFormat="1" ht="21.75" customHeight="1">
      <c r="B412" s="204"/>
      <c r="C412" s="195"/>
      <c r="D412" s="195"/>
      <c r="E412" s="204"/>
      <c r="F412" s="195"/>
      <c r="G412" s="195"/>
      <c r="H412" s="195"/>
      <c r="I412" s="195"/>
      <c r="J412" s="204"/>
      <c r="K412" s="198"/>
      <c r="L412" s="204"/>
      <c r="M412" s="204"/>
      <c r="N412" s="195"/>
    </row>
    <row r="413" spans="2:43" s="194" customFormat="1" ht="21.75" customHeight="1">
      <c r="B413" s="204"/>
      <c r="C413" s="195"/>
      <c r="D413" s="195"/>
      <c r="E413" s="204"/>
      <c r="F413" s="195"/>
      <c r="G413" s="195"/>
      <c r="H413" s="195"/>
      <c r="I413" s="195"/>
      <c r="J413" s="204"/>
      <c r="K413" s="198"/>
      <c r="L413" s="204"/>
      <c r="M413" s="204"/>
      <c r="N413" s="195"/>
    </row>
    <row r="414" spans="2:43" s="194" customFormat="1" ht="21.75" customHeight="1">
      <c r="B414" s="204"/>
      <c r="C414" s="195"/>
      <c r="D414" s="195"/>
      <c r="E414" s="204"/>
      <c r="F414" s="195"/>
      <c r="G414" s="195"/>
      <c r="H414" s="195"/>
      <c r="I414" s="195"/>
      <c r="J414" s="204"/>
      <c r="K414" s="198"/>
      <c r="L414" s="204"/>
      <c r="M414" s="204"/>
      <c r="N414" s="195"/>
    </row>
    <row r="415" spans="2:43" s="194" customFormat="1" ht="21.75" customHeight="1">
      <c r="B415" s="204"/>
      <c r="C415" s="195"/>
      <c r="D415" s="195"/>
      <c r="E415" s="204"/>
      <c r="F415" s="195"/>
      <c r="G415" s="195"/>
      <c r="H415" s="195"/>
      <c r="I415" s="195"/>
      <c r="J415" s="204"/>
      <c r="K415" s="198"/>
      <c r="L415" s="204"/>
      <c r="M415" s="204"/>
      <c r="N415" s="195"/>
    </row>
    <row r="416" spans="2:43" ht="21.75" customHeight="1">
      <c r="B416" s="200"/>
      <c r="C416" s="200"/>
      <c r="D416" s="200"/>
      <c r="E416" s="199"/>
      <c r="F416" s="200"/>
      <c r="G416" s="200"/>
      <c r="H416" s="200"/>
      <c r="I416" s="200"/>
      <c r="J416" s="199"/>
      <c r="K416" s="202"/>
      <c r="L416" s="199"/>
      <c r="M416" s="199"/>
      <c r="N416" s="203"/>
    </row>
    <row r="417" spans="2:14" ht="21.75" customHeight="1">
      <c r="B417" s="200"/>
      <c r="C417" s="200"/>
      <c r="D417" s="200"/>
      <c r="E417" s="199"/>
      <c r="F417" s="200"/>
      <c r="G417" s="200"/>
      <c r="H417" s="200"/>
      <c r="I417" s="200"/>
      <c r="J417" s="199"/>
      <c r="K417" s="202"/>
      <c r="L417" s="199"/>
      <c r="M417" s="199"/>
      <c r="N417" s="203"/>
    </row>
    <row r="418" spans="2:14" ht="21.75" customHeight="1">
      <c r="B418" s="200"/>
      <c r="C418" s="200"/>
      <c r="D418" s="200"/>
      <c r="E418" s="199"/>
      <c r="F418" s="200"/>
      <c r="G418" s="200"/>
      <c r="H418" s="200"/>
      <c r="I418" s="200"/>
      <c r="J418" s="199"/>
      <c r="K418" s="202"/>
      <c r="L418" s="199"/>
      <c r="M418" s="199"/>
      <c r="N418" s="203"/>
    </row>
    <row r="419" spans="2:14" ht="21.75" customHeight="1">
      <c r="B419" s="200"/>
      <c r="C419" s="200"/>
      <c r="D419" s="200"/>
      <c r="E419" s="199"/>
      <c r="F419" s="200"/>
      <c r="G419" s="200"/>
      <c r="H419" s="200"/>
      <c r="I419" s="200"/>
      <c r="J419" s="199"/>
      <c r="K419" s="202"/>
      <c r="L419" s="199"/>
      <c r="M419" s="199"/>
      <c r="N419" s="203"/>
    </row>
    <row r="420" spans="2:14" ht="21.75" customHeight="1">
      <c r="B420" s="200"/>
      <c r="C420" s="200"/>
      <c r="D420" s="200"/>
      <c r="E420" s="199"/>
      <c r="F420" s="200"/>
      <c r="G420" s="200"/>
      <c r="H420" s="200"/>
      <c r="I420" s="200"/>
      <c r="J420" s="199"/>
      <c r="K420" s="202"/>
      <c r="L420" s="199"/>
      <c r="M420" s="199"/>
      <c r="N420" s="203"/>
    </row>
    <row r="421" spans="2:14" ht="21.75" customHeight="1">
      <c r="B421" s="200"/>
      <c r="C421" s="200"/>
      <c r="D421" s="200"/>
      <c r="E421" s="199"/>
      <c r="F421" s="200"/>
      <c r="G421" s="200"/>
      <c r="H421" s="200"/>
      <c r="I421" s="200"/>
      <c r="J421" s="199"/>
      <c r="K421" s="202"/>
      <c r="L421" s="199"/>
      <c r="M421" s="199"/>
      <c r="N421" s="203"/>
    </row>
    <row r="422" spans="2:14" ht="36.75" customHeight="1">
      <c r="B422" s="200"/>
      <c r="C422" s="200"/>
      <c r="D422" s="200"/>
      <c r="E422" s="199"/>
      <c r="F422" s="200"/>
      <c r="G422" s="200"/>
      <c r="H422" s="200"/>
      <c r="I422" s="200"/>
      <c r="J422" s="199"/>
      <c r="K422" s="202"/>
      <c r="L422" s="199"/>
      <c r="M422" s="199"/>
      <c r="N422" s="203"/>
    </row>
    <row r="423" spans="2:14" ht="36.75" customHeight="1">
      <c r="B423" s="200"/>
      <c r="C423" s="200"/>
      <c r="D423" s="200"/>
      <c r="E423" s="199"/>
      <c r="F423" s="200"/>
      <c r="G423" s="200"/>
      <c r="H423" s="200"/>
      <c r="I423" s="200"/>
      <c r="J423" s="199"/>
      <c r="K423" s="202"/>
      <c r="L423" s="199"/>
      <c r="M423" s="199"/>
      <c r="N423" s="203"/>
    </row>
    <row r="424" spans="2:14" ht="36.75" customHeight="1"/>
    <row r="425" spans="2:14" ht="36.75" customHeight="1"/>
    <row r="426" spans="2:14" ht="36.75" customHeight="1"/>
    <row r="427" spans="2:14" ht="36.75" customHeight="1"/>
    <row r="428" spans="2:14" ht="36.75" customHeight="1"/>
    <row r="429" spans="2:14" ht="36.75" customHeight="1"/>
    <row r="430" spans="2:14" ht="36.75" customHeight="1"/>
    <row r="431" spans="2:14" ht="36.75" customHeight="1"/>
    <row r="432" spans="2:14" ht="36.75" customHeight="1"/>
    <row r="433" ht="36.75" customHeight="1"/>
    <row r="434" ht="36.75" customHeight="1"/>
    <row r="435" ht="36.75" customHeight="1"/>
    <row r="436" ht="36.75" customHeight="1"/>
    <row r="437" ht="36.75" customHeight="1"/>
    <row r="438" ht="36.75" customHeight="1"/>
    <row r="439" ht="36.75" customHeight="1"/>
    <row r="440" ht="36.75" customHeight="1"/>
    <row r="441" ht="36.75" customHeight="1"/>
    <row r="442" ht="36.75" customHeight="1"/>
    <row r="443" ht="36.75" customHeight="1"/>
    <row r="444" ht="36.75" customHeight="1"/>
    <row r="445" ht="36.75" customHeight="1"/>
    <row r="446" ht="36.75" customHeight="1"/>
    <row r="447" ht="36.75" customHeight="1"/>
    <row r="448" ht="36.75" customHeight="1"/>
    <row r="449" ht="36.75" customHeight="1"/>
    <row r="450" ht="36.75" customHeight="1"/>
    <row r="451" ht="36.75" customHeight="1"/>
    <row r="452" ht="36.75" customHeight="1"/>
    <row r="453" ht="36.75" customHeight="1"/>
    <row r="454" ht="36.75" customHeight="1"/>
    <row r="455" ht="36.75" customHeight="1"/>
    <row r="456" ht="36.75" customHeight="1"/>
    <row r="457" ht="36.75" customHeight="1"/>
    <row r="458" ht="36.75" customHeight="1"/>
    <row r="459" ht="36.75" customHeight="1"/>
    <row r="460" ht="36.75" customHeight="1"/>
    <row r="461" ht="36.75" customHeight="1"/>
    <row r="462" ht="36.75" customHeight="1"/>
    <row r="463" ht="36.75" customHeight="1"/>
    <row r="464" ht="36.75" customHeight="1"/>
    <row r="465" ht="36.75" customHeight="1"/>
    <row r="466" ht="36.75" customHeight="1"/>
    <row r="467" ht="36.75" customHeight="1"/>
    <row r="468" ht="36.75" customHeight="1"/>
    <row r="469" ht="36.75" customHeight="1"/>
    <row r="470" ht="36.75" customHeight="1"/>
    <row r="471" ht="36.75" customHeight="1"/>
    <row r="472" ht="36.75" customHeight="1"/>
    <row r="473" ht="36.75" customHeight="1"/>
    <row r="474" ht="36.75" customHeight="1"/>
    <row r="475" ht="36.75" customHeight="1"/>
    <row r="476" ht="36.75" customHeight="1"/>
    <row r="477" ht="36.75" customHeight="1"/>
    <row r="478" ht="36.75" customHeight="1"/>
    <row r="479" ht="36.75" customHeight="1"/>
    <row r="480" ht="36.75" customHeight="1"/>
    <row r="481" ht="36.75" customHeight="1"/>
    <row r="482" ht="36.75" customHeight="1"/>
    <row r="483" ht="36.75" customHeight="1"/>
    <row r="484" ht="36.75" customHeight="1"/>
    <row r="485" ht="36.75" customHeight="1"/>
    <row r="486" ht="36.75" customHeight="1"/>
    <row r="487" ht="36.75" customHeight="1"/>
    <row r="488" ht="36.75" customHeight="1"/>
    <row r="489" ht="36.75" customHeight="1"/>
    <row r="490" ht="36.75" customHeight="1"/>
    <row r="491" ht="36.75" customHeight="1"/>
    <row r="492" ht="36.75" customHeight="1"/>
    <row r="493" ht="36.75" customHeight="1"/>
    <row r="494" ht="36.75" customHeight="1"/>
    <row r="495" ht="36.75" customHeight="1"/>
    <row r="496" ht="36.75" customHeight="1"/>
    <row r="497" ht="36.75" customHeight="1"/>
    <row r="498" ht="36.75" customHeight="1"/>
    <row r="499" ht="36.75" customHeight="1"/>
    <row r="500" ht="36.75" customHeight="1"/>
    <row r="501" ht="36.75" customHeight="1"/>
    <row r="502" ht="36.75" customHeight="1"/>
    <row r="503" ht="36.75" customHeight="1"/>
    <row r="504" ht="36.75" customHeight="1"/>
    <row r="505" ht="36.75" customHeight="1"/>
    <row r="506" ht="36.75" customHeight="1"/>
    <row r="507" ht="36.75" customHeight="1"/>
    <row r="508" ht="36.75" customHeight="1"/>
    <row r="509" ht="36.75" customHeight="1"/>
    <row r="510" ht="36.75" customHeight="1"/>
    <row r="511" ht="36.75" customHeight="1"/>
    <row r="512" ht="36.75" customHeight="1"/>
    <row r="513" ht="36.75" customHeight="1"/>
    <row r="514" ht="36.75" customHeight="1"/>
    <row r="515" ht="36.75" customHeight="1"/>
    <row r="516" ht="36.75" customHeight="1"/>
    <row r="517" ht="36.75" customHeight="1"/>
    <row r="518" ht="36.75" customHeight="1"/>
    <row r="519" ht="36.75" customHeight="1"/>
    <row r="520" ht="36.75" customHeight="1"/>
    <row r="521" ht="36.75" customHeight="1"/>
    <row r="522" ht="36.75" customHeight="1"/>
    <row r="523" ht="36.75" customHeight="1"/>
    <row r="524" ht="36.75" customHeight="1"/>
    <row r="525" ht="36.75" customHeight="1"/>
    <row r="526" ht="36.75" customHeight="1"/>
    <row r="527" ht="36.75" customHeight="1"/>
    <row r="528" ht="36.75" customHeight="1"/>
    <row r="529" ht="36.75" customHeight="1"/>
    <row r="530" ht="36.75" customHeight="1"/>
    <row r="531" ht="36.75" customHeight="1"/>
    <row r="532" ht="36.75" customHeight="1"/>
    <row r="533" ht="36.75" customHeight="1"/>
    <row r="534" ht="36.75" customHeight="1"/>
    <row r="535" ht="36.75" customHeight="1"/>
    <row r="536" ht="36.75" customHeight="1"/>
    <row r="537" ht="36.75" customHeight="1"/>
    <row r="538" ht="36.75" customHeight="1"/>
    <row r="539" ht="36.75" customHeight="1"/>
    <row r="540" ht="36.75" customHeight="1"/>
    <row r="541" ht="36.75" customHeight="1"/>
    <row r="542" ht="36.75" customHeight="1"/>
    <row r="543" ht="36.75" customHeight="1"/>
    <row r="544" ht="36.75" customHeight="1"/>
    <row r="545" ht="36.75" customHeight="1"/>
    <row r="546" ht="36.75" customHeight="1"/>
    <row r="547" ht="36.75" customHeight="1"/>
    <row r="548" ht="36.75" customHeight="1"/>
    <row r="549" ht="36.75" customHeight="1"/>
    <row r="550" ht="36.75" customHeight="1"/>
    <row r="551" ht="36.75" customHeight="1"/>
    <row r="552" ht="36.75" customHeight="1"/>
    <row r="553" ht="36.75" customHeight="1"/>
    <row r="554" ht="36.75" customHeight="1"/>
    <row r="555" ht="36.75" customHeight="1"/>
    <row r="556" ht="36.75" customHeight="1"/>
    <row r="557" ht="36.75" customHeight="1"/>
    <row r="558" ht="36.75" customHeight="1"/>
    <row r="559" ht="36.75" customHeight="1"/>
    <row r="560" ht="36.75" customHeight="1"/>
    <row r="561" ht="36.75" customHeight="1"/>
    <row r="562" ht="36.75" customHeight="1"/>
    <row r="563" ht="36.75" customHeight="1"/>
    <row r="564" ht="36.75" customHeight="1"/>
    <row r="565" ht="36.75" customHeight="1"/>
    <row r="566" ht="36.75" customHeight="1"/>
    <row r="567" ht="36.75" customHeight="1"/>
    <row r="568" ht="36.75" customHeight="1"/>
    <row r="569" ht="36.75" customHeight="1"/>
    <row r="570" ht="36.75" customHeight="1"/>
    <row r="571" ht="36.75" customHeight="1"/>
    <row r="572" ht="36.75" customHeight="1"/>
    <row r="573" ht="36.75" customHeight="1"/>
    <row r="574" ht="36.75" customHeight="1"/>
    <row r="575" ht="36.75" customHeight="1"/>
    <row r="576" ht="36.75" customHeight="1"/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</sheetData>
  <protectedRanges>
    <protectedRange sqref="C391:C392 C385:C387" name="Range1_1_12_1_1_1_2"/>
    <protectedRange sqref="C135" name="Range1_1_3_1_1"/>
    <protectedRange sqref="C136" name="Range1_1_3_1_2"/>
    <protectedRange sqref="C137" name="Range1_1_3_1_3"/>
    <protectedRange sqref="C138:C149" name="Range1_1_3_1_4"/>
    <protectedRange sqref="C200:C201" name="Range1_23_1"/>
    <protectedRange sqref="C203:C204" name="Range1_23_1_1"/>
    <protectedRange sqref="C75" name="Range1_1_1_3"/>
    <protectedRange sqref="C270:C274" name="Range1_43_1_1_1_1_1"/>
    <protectedRange sqref="C275" name="Range1_43_1_4_1"/>
    <protectedRange sqref="C282" name="Range1_43_1_1_1_1"/>
    <protectedRange sqref="C283" name="Range1_43_1_1_1_2"/>
    <protectedRange sqref="C285" name="Range1_43_1_3_1"/>
    <protectedRange sqref="C287" name="Range1_43_1_7"/>
    <protectedRange sqref="C313" name="Range1_43_1_24"/>
    <protectedRange sqref="C314:C368" name="Range1_43_1_27"/>
    <protectedRange sqref="L314:L374" name="Range1_43_3_1_1"/>
    <protectedRange sqref="C388:C390" name="Range1_1_12_1_1"/>
    <protectedRange sqref="C150:C155" name="Range1_23_1_2"/>
    <protectedRange sqref="C157" name="Range1_30_14"/>
    <protectedRange sqref="C158" name="Range1_30_14_2"/>
    <protectedRange sqref="C159" name="Range1_30_14_3"/>
    <protectedRange sqref="C160" name="Range1_30_14_4"/>
    <protectedRange sqref="C161" name="Range1_43_1_3_2"/>
    <protectedRange sqref="C162:C163 C168:C178" name="Range1_43_1_5"/>
    <protectedRange sqref="C205" name="Range1_43_1_1_1"/>
    <protectedRange sqref="C212:C213" name="Range1_43_1_1_1_4"/>
    <protectedRange sqref="C369:C374" name="Range1_43_1_1"/>
    <protectedRange sqref="C209" name="Range1_43_1_1_1_5"/>
    <protectedRange sqref="C210" name="Range1_43_1_1_1_6"/>
    <protectedRange sqref="C211" name="Range1_43_1_1_1_7"/>
  </protectedRanges>
  <mergeCells count="27">
    <mergeCell ref="AC4:AC5"/>
    <mergeCell ref="AD4:AF4"/>
    <mergeCell ref="AG4:AG5"/>
    <mergeCell ref="AH4:AP4"/>
    <mergeCell ref="AQ4:AQ5"/>
    <mergeCell ref="B1:N1"/>
    <mergeCell ref="B2:N2"/>
    <mergeCell ref="B4:B5"/>
    <mergeCell ref="C4:C5"/>
    <mergeCell ref="D4:D5"/>
    <mergeCell ref="E4:E5"/>
    <mergeCell ref="F4:I4"/>
    <mergeCell ref="J4:J5"/>
    <mergeCell ref="K4:M4"/>
    <mergeCell ref="N4:N5"/>
    <mergeCell ref="A4:A5"/>
    <mergeCell ref="O4:O5"/>
    <mergeCell ref="P4:P5"/>
    <mergeCell ref="Q4:AB4"/>
    <mergeCell ref="L411:N411"/>
    <mergeCell ref="F406:I407"/>
    <mergeCell ref="F410:I410"/>
    <mergeCell ref="F411:I411"/>
    <mergeCell ref="L406:N406"/>
    <mergeCell ref="L410:N410"/>
    <mergeCell ref="I403:J403"/>
    <mergeCell ref="B375:C375"/>
  </mergeCells>
  <conditionalFormatting sqref="F158 F150:F151 F282 F318:F319 F347 F6:I12 F314:I317 F322 F269:I271 F339:I346 F388:I390 F43 F84:I84 F150:I150 F160:I198 F290:I292 F293 F294:I294 F296:I298 F306:I309 F301:I301 F287:I287 F217 F200:I207 F219:I220 F209:I216 F233:I238 F242:I250 F256:I259 F261:I266 F275:I281 F377:I377 F74:F76 F383 F93:I93 F98:I98">
    <cfRule type="cellIs" dxfId="1024" priority="3200" stopIfTrue="1" operator="equal">
      <formula>"Indicate Date"</formula>
    </cfRule>
  </conditionalFormatting>
  <conditionalFormatting sqref="K6">
    <cfRule type="cellIs" dxfId="1023" priority="3198" stopIfTrue="1" operator="equal">
      <formula>0</formula>
    </cfRule>
  </conditionalFormatting>
  <conditionalFormatting sqref="X6:AB6 W7:AB7 AD6:AE7 AG6:AO7 Y8:Z8 AB8 AG8:AN8 Q9:AB9 AG9:AO9 O6:V7 J261:J266 J31 J124 C112 B131:C134 J35 B150:B155 J132:J138 L6 D150:D161 J168:J198 B168:B179 D168:D179 E138 L297:L298 J296:J298 B375 B104 J105 B13:E13 C135:C138 L130:L138 L373 B6:E7 B105:E106 C8:D9 J6:J12 B8:B12 AG112:AO112 O112:AB112 E107 O8:P12 O107:P107 L106:L107 C10:E12 C107 AQ112 AD112:AE112 B126:B130 J126:J130 AD115:AE138 AQ115:AQ138 O115:AB138 AG115:AO138 C115:C130 D115:D127 L115:L128 E150:E198 J150:J162 E314:E322 AD314:AE326 AQ314:AQ326 O314:AB326 AG314:AO326 L314:L326 B314:C326 J314:J326 J339:J347 B339:C347 L339:L348 AG339:AO348 O339:AB348 AQ339:AQ348 AD339:AE348 J388:J390 O388:AB390 AD388:AE390 AG388:AO390 AQ388:AQ390 B388:E390 L388:L390 L393 C393:D393 AQ393 AG393:AO393 AD393:AE393 O393:AB393 O402:AB402 AD402:AE402 AG402:AO402 AQ402 C402:D402 L402 AQ373 AG373:AO373 AD373:AE373 O373:AB373 J14 D29:D30 J43 D43:D46 C28:C46 B43:B46 L48 AQ48 AG48:AO48 AD48:AE48 O48:AB48 B48:E48 D50 D54:D56 O50:AB56 AD50:AE56 AG50:AO56 AQ50:AQ56 E50:E56 L50:L56 B50:C56 L58 B58:C58 E58 AQ58 AG58:AO58 AD58:AE58 O58:AB58 E62:E67 B62:B65 B25:B30 B14:C14 E14 C25:D25 J84 D76:D81 B289:E298 J294 B306:E309 AD306:AE309 AQ306:AQ309 O306:AB309 AG306:AO309 L306:L309 J306:J309 J301 L301 AG301:AO301 O301:AB301 AQ301 AD301:AE301 B301:E301 D287:D288 AD353:AE362 AQ353:AQ362 O353:AB362 AG353:AO362 L353:L362 D206:D207 J200:J207 E200:E207 AG150:AO207 O150:AB207 AQ150:AQ207 AD150:AE207 C150:C207 B200:B207 L150:L207 J233:J238 E233:E238 AG233:AO238 O233:AB238 AQ233:AQ238 AD233:AE238 C233:C238 L233:L238 D219 AD219:AE220 AQ219:AQ220 O219:AB220 AG219:AO220 E219:E220 J219:J220 L219:L220 B219:C220 D209:D211 L209:L212 B209:C212 AD209:AE212 AQ209:AQ212 O209:AB212 AG209:AO212 E209:E212 J209:J212 J214:J217 AG214:AO217 O214:AB217 AQ214:AQ217 AD214:AE217 B214:E217 L214:L217 L242:L250 AD242:AE250 AQ242:AQ250 O242:AB250 AG242:AO250 B242:E250 J242 B256:E259 AG256:AO259 O256:AB259 AQ256:AQ259 AD256:AE259 L256:L259 L261:L271 AD261:AE271 AQ261:AQ271 O261:AB271 AG261:AO271 B261:E271 D275:D282 J275:J292 E275:E288 B275:C288 L275:L294 AD275:AE298 AQ275:AQ298 O275:AB298 AG275:AO298 O375:AB375 AD375:AE375 AG375:AO375 AQ375 B377:E377 C62:C69 J377 O377:AB377 AD377:AE377 AG377:AO377 AQ377 L377 J380 J74:J77 O62:AB69 O380:AB380 AD62:AE69 AD380:AE380 AG62:AO69 AG380:AO380 AQ62:AQ69 AQ380 B74:C81 B380:C380 L62:L69 L380 E380 E74:E81 L8:L14 AQ6:AQ14 AG13:AO14 AD9:AE14 O13:AB14 O25:AB46 AD25:AE46 AG25:AO46 AQ25:AQ46 L25:L46 E25:E46 J25 E383 L383 B383:C383 AQ383 AG383:AO383 AD383:AE383 O383:AB383 J383 L74:L81 AQ74:AQ81 AG74:AO81 AD74:AE81 O74:AB81 O84:AB85 AD84:AE85 AG84:AO85 AQ84:AQ85 L84:L85 B84:E85 B93:E93 AQ93 AG93:AO93 AD93:AE93 O93:AB93 L93 J93 J103 L103 O103:AB106 AD103:AE107 AG103:AO106 AQ103:AQ107 B103:E103 J98 L98 O98:AB98 AD98:AE98 AG98:AO98 AQ98 B98:E98">
    <cfRule type="expression" dxfId="1022" priority="3199" stopIfTrue="1">
      <formula>LEN(TRIM(B6))=0</formula>
    </cfRule>
  </conditionalFormatting>
  <conditionalFormatting sqref="C26:C27">
    <cfRule type="expression" dxfId="1021" priority="3196" stopIfTrue="1">
      <formula>LEN(TRIM(C26))=0</formula>
    </cfRule>
  </conditionalFormatting>
  <conditionalFormatting sqref="J115:J119">
    <cfRule type="expression" dxfId="1020" priority="3184" stopIfTrue="1">
      <formula>LEN(TRIM(J115))=0</formula>
    </cfRule>
  </conditionalFormatting>
  <conditionalFormatting sqref="J164:J167">
    <cfRule type="expression" dxfId="1019" priority="3175" stopIfTrue="1">
      <formula>LEN(TRIM(J164))=0</formula>
    </cfRule>
  </conditionalFormatting>
  <conditionalFormatting sqref="J44:J46">
    <cfRule type="expression" dxfId="1018" priority="3073" stopIfTrue="1">
      <formula>LEN(TRIM(J44))=0</formula>
    </cfRule>
  </conditionalFormatting>
  <conditionalFormatting sqref="J243:J250 J256:J258">
    <cfRule type="expression" dxfId="1017" priority="3144" stopIfTrue="1">
      <formula>LEN(TRIM(J243))=0</formula>
    </cfRule>
  </conditionalFormatting>
  <conditionalFormatting sqref="J268:J271">
    <cfRule type="expression" dxfId="1016" priority="2995" stopIfTrue="1">
      <formula>LEN(TRIM(J268))=0</formula>
    </cfRule>
  </conditionalFormatting>
  <conditionalFormatting sqref="J163">
    <cfRule type="expression" dxfId="1015" priority="2949" stopIfTrue="1">
      <formula>LEN(TRIM(J163))=0</formula>
    </cfRule>
  </conditionalFormatting>
  <conditionalFormatting sqref="J259">
    <cfRule type="expression" dxfId="1014" priority="3016" stopIfTrue="1">
      <formula>LEN(TRIM(J259))=0</formula>
    </cfRule>
  </conditionalFormatting>
  <conditionalFormatting sqref="E130">
    <cfRule type="expression" dxfId="1013" priority="2719" stopIfTrue="1">
      <formula>LEN(TRIM(E130))=0</formula>
    </cfRule>
  </conditionalFormatting>
  <conditionalFormatting sqref="D112">
    <cfRule type="expression" dxfId="1012" priority="2766" stopIfTrue="1">
      <formula>LEN(TRIM(D112))=0</formula>
    </cfRule>
  </conditionalFormatting>
  <conditionalFormatting sqref="L129">
    <cfRule type="expression" dxfId="1011" priority="2720" stopIfTrue="1">
      <formula>LEN(TRIM(L129))=0</formula>
    </cfRule>
  </conditionalFormatting>
  <conditionalFormatting sqref="L112">
    <cfRule type="expression" dxfId="1010" priority="2759" stopIfTrue="1">
      <formula>LEN(TRIM(L112))=0</formula>
    </cfRule>
  </conditionalFormatting>
  <conditionalFormatting sqref="J112">
    <cfRule type="expression" dxfId="1009" priority="2755" stopIfTrue="1">
      <formula>LEN(TRIM(J112))=0</formula>
    </cfRule>
  </conditionalFormatting>
  <conditionalFormatting sqref="L162">
    <cfRule type="expression" dxfId="1008" priority="2662" stopIfTrue="1">
      <formula>LEN(TRIM(L162))=0</formula>
    </cfRule>
  </conditionalFormatting>
  <conditionalFormatting sqref="L163">
    <cfRule type="expression" dxfId="1007" priority="2655" stopIfTrue="1">
      <formula>LEN(TRIM(L163))=0</formula>
    </cfRule>
  </conditionalFormatting>
  <conditionalFormatting sqref="L164:L166">
    <cfRule type="expression" dxfId="1006" priority="2654" stopIfTrue="1">
      <formula>LEN(TRIM(L164))=0</formula>
    </cfRule>
  </conditionalFormatting>
  <conditionalFormatting sqref="L195:L199">
    <cfRule type="expression" dxfId="1005" priority="2600" stopIfTrue="1">
      <formula>LEN(TRIM(L195))=0</formula>
    </cfRule>
  </conditionalFormatting>
  <conditionalFormatting sqref="L172">
    <cfRule type="expression" dxfId="1004" priority="2632" stopIfTrue="1">
      <formula>LEN(TRIM(L172))=0</formula>
    </cfRule>
  </conditionalFormatting>
  <conditionalFormatting sqref="L173">
    <cfRule type="expression" dxfId="1003" priority="2631" stopIfTrue="1">
      <formula>LEN(TRIM(L173))=0</formula>
    </cfRule>
  </conditionalFormatting>
  <conditionalFormatting sqref="L174:L176">
    <cfRule type="expression" dxfId="1002" priority="2630" stopIfTrue="1">
      <formula>LEN(TRIM(L174))=0</formula>
    </cfRule>
  </conditionalFormatting>
  <conditionalFormatting sqref="L177:L178">
    <cfRule type="expression" dxfId="1001" priority="2629" stopIfTrue="1">
      <formula>LEN(TRIM(L177))=0</formula>
    </cfRule>
  </conditionalFormatting>
  <conditionalFormatting sqref="L179">
    <cfRule type="expression" dxfId="1000" priority="2628" stopIfTrue="1">
      <formula>LEN(TRIM(L179))=0</formula>
    </cfRule>
  </conditionalFormatting>
  <conditionalFormatting sqref="L180:L190">
    <cfRule type="expression" dxfId="999" priority="2618" stopIfTrue="1">
      <formula>LEN(TRIM(L180))=0</formula>
    </cfRule>
  </conditionalFormatting>
  <conditionalFormatting sqref="L190:L194">
    <cfRule type="expression" dxfId="998" priority="2611" stopIfTrue="1">
      <formula>LEN(TRIM(L190))=0</formula>
    </cfRule>
  </conditionalFormatting>
  <conditionalFormatting sqref="L214">
    <cfRule type="expression" dxfId="997" priority="2588" stopIfTrue="1">
      <formula>LEN(TRIM(L214))=0</formula>
    </cfRule>
  </conditionalFormatting>
  <conditionalFormatting sqref="L215:L216">
    <cfRule type="expression" dxfId="996" priority="2587" stopIfTrue="1">
      <formula>LEN(TRIM(L215))=0</formula>
    </cfRule>
  </conditionalFormatting>
  <conditionalFormatting sqref="L233:L234">
    <cfRule type="expression" dxfId="995" priority="2567" stopIfTrue="1">
      <formula>LEN(TRIM(L233))=0</formula>
    </cfRule>
  </conditionalFormatting>
  <conditionalFormatting sqref="L235:L238 L242">
    <cfRule type="expression" dxfId="994" priority="2547" stopIfTrue="1">
      <formula>LEN(TRIM(L235))=0</formula>
    </cfRule>
  </conditionalFormatting>
  <conditionalFormatting sqref="L243:L250">
    <cfRule type="expression" dxfId="993" priority="2501" stopIfTrue="1">
      <formula>LEN(TRIM(L243))=0</formula>
    </cfRule>
  </conditionalFormatting>
  <conditionalFormatting sqref="L256:L259 L261:L263">
    <cfRule type="expression" dxfId="992" priority="2496" stopIfTrue="1">
      <formula>LEN(TRIM(L256))=0</formula>
    </cfRule>
  </conditionalFormatting>
  <conditionalFormatting sqref="L264">
    <cfRule type="expression" dxfId="991" priority="2492" stopIfTrue="1">
      <formula>LEN(TRIM(L264))=0</formula>
    </cfRule>
  </conditionalFormatting>
  <conditionalFormatting sqref="L265:L266">
    <cfRule type="expression" dxfId="990" priority="2491" stopIfTrue="1">
      <formula>LEN(TRIM(L265))=0</formula>
    </cfRule>
  </conditionalFormatting>
  <conditionalFormatting sqref="L276:L278">
    <cfRule type="expression" dxfId="989" priority="2459" stopIfTrue="1">
      <formula>LEN(TRIM(L276))=0</formula>
    </cfRule>
  </conditionalFormatting>
  <conditionalFormatting sqref="J48 J50">
    <cfRule type="expression" dxfId="988" priority="2388" stopIfTrue="1">
      <formula>LEN(TRIM(J48))=0</formula>
    </cfRule>
  </conditionalFormatting>
  <conditionalFormatting sqref="J51">
    <cfRule type="expression" dxfId="987" priority="2365" stopIfTrue="1">
      <formula>LEN(TRIM(J51))=0</formula>
    </cfRule>
  </conditionalFormatting>
  <conditionalFormatting sqref="J52">
    <cfRule type="expression" dxfId="986" priority="2360" stopIfTrue="1">
      <formula>LEN(TRIM(J52))=0</formula>
    </cfRule>
  </conditionalFormatting>
  <conditionalFormatting sqref="J53">
    <cfRule type="expression" dxfId="985" priority="2355" stopIfTrue="1">
      <formula>LEN(TRIM(J53))=0</formula>
    </cfRule>
  </conditionalFormatting>
  <conditionalFormatting sqref="J54">
    <cfRule type="expression" dxfId="984" priority="2350" stopIfTrue="1">
      <formula>LEN(TRIM(J54))=0</formula>
    </cfRule>
  </conditionalFormatting>
  <conditionalFormatting sqref="J55">
    <cfRule type="expression" dxfId="983" priority="2339" stopIfTrue="1">
      <formula>LEN(TRIM(J55))=0</formula>
    </cfRule>
  </conditionalFormatting>
  <conditionalFormatting sqref="J56">
    <cfRule type="expression" dxfId="982" priority="2333" stopIfTrue="1">
      <formula>LEN(TRIM(J56))=0</formula>
    </cfRule>
  </conditionalFormatting>
  <conditionalFormatting sqref="J58">
    <cfRule type="expression" dxfId="981" priority="2320" stopIfTrue="1">
      <formula>LEN(TRIM(J58))=0</formula>
    </cfRule>
  </conditionalFormatting>
  <conditionalFormatting sqref="G107:I107">
    <cfRule type="cellIs" dxfId="980" priority="2245" stopIfTrue="1" operator="equal">
      <formula>"Indicate Date"</formula>
    </cfRule>
  </conditionalFormatting>
  <conditionalFormatting sqref="J107">
    <cfRule type="expression" dxfId="979" priority="2244" stopIfTrue="1">
      <formula>LEN(TRIM(J107))=0</formula>
    </cfRule>
  </conditionalFormatting>
  <conditionalFormatting sqref="F14">
    <cfRule type="cellIs" dxfId="978" priority="2202" stopIfTrue="1" operator="equal">
      <formula>"Indicate Date"</formula>
    </cfRule>
  </conditionalFormatting>
  <conditionalFormatting sqref="F31 F44 F43:I43">
    <cfRule type="cellIs" dxfId="977" priority="2145" stopIfTrue="1" operator="equal">
      <formula>"Indicate Date"</formula>
    </cfRule>
  </conditionalFormatting>
  <conditionalFormatting sqref="F30">
    <cfRule type="cellIs" dxfId="976" priority="2120" stopIfTrue="1" operator="equal">
      <formula>"Indicate Date"</formula>
    </cfRule>
  </conditionalFormatting>
  <conditionalFormatting sqref="F29">
    <cfRule type="cellIs" dxfId="975" priority="2127" stopIfTrue="1" operator="equal">
      <formula>"Indicate Date"</formula>
    </cfRule>
  </conditionalFormatting>
  <conditionalFormatting sqref="J29">
    <cfRule type="expression" dxfId="974" priority="2129" stopIfTrue="1">
      <formula>LEN(TRIM(J29))=0</formula>
    </cfRule>
  </conditionalFormatting>
  <conditionalFormatting sqref="J30">
    <cfRule type="expression" dxfId="973" priority="2122" stopIfTrue="1">
      <formula>LEN(TRIM(J30))=0</formula>
    </cfRule>
  </conditionalFormatting>
  <conditionalFormatting sqref="F35">
    <cfRule type="cellIs" dxfId="972" priority="2106" stopIfTrue="1" operator="equal">
      <formula>"Indicate Date"</formula>
    </cfRule>
  </conditionalFormatting>
  <conditionalFormatting sqref="F62">
    <cfRule type="cellIs" dxfId="971" priority="1953" stopIfTrue="1" operator="equal">
      <formula>"Indicate Date"</formula>
    </cfRule>
  </conditionalFormatting>
  <conditionalFormatting sqref="F116">
    <cfRule type="cellIs" dxfId="970" priority="1923" stopIfTrue="1" operator="equal">
      <formula>"Indicate Date"</formula>
    </cfRule>
  </conditionalFormatting>
  <conditionalFormatting sqref="F153">
    <cfRule type="cellIs" dxfId="969" priority="1828" stopIfTrue="1" operator="equal">
      <formula>"Indicate Date"</formula>
    </cfRule>
  </conditionalFormatting>
  <conditionalFormatting sqref="F126:F127">
    <cfRule type="cellIs" dxfId="968" priority="1889" stopIfTrue="1" operator="equal">
      <formula>"Indicate Date"</formula>
    </cfRule>
  </conditionalFormatting>
  <conditionalFormatting sqref="F134">
    <cfRule type="cellIs" dxfId="967" priority="1862" stopIfTrue="1" operator="equal">
      <formula>"Indicate Date"</formula>
    </cfRule>
  </conditionalFormatting>
  <conditionalFormatting sqref="F54">
    <cfRule type="cellIs" dxfId="966" priority="1975" stopIfTrue="1" operator="equal">
      <formula>"Indicate Date"</formula>
    </cfRule>
  </conditionalFormatting>
  <conditionalFormatting sqref="F51">
    <cfRule type="cellIs" dxfId="965" priority="1986" stopIfTrue="1" operator="equal">
      <formula>"Indicate Date"</formula>
    </cfRule>
  </conditionalFormatting>
  <conditionalFormatting sqref="F135:F136 F154:F156 F138">
    <cfRule type="cellIs" dxfId="964" priority="1864" stopIfTrue="1" operator="equal">
      <formula>"Indicate Date"</formula>
    </cfRule>
  </conditionalFormatting>
  <conditionalFormatting sqref="F68:F69">
    <cfRule type="cellIs" dxfId="963" priority="1939" stopIfTrue="1" operator="equal">
      <formula>"Indicate Date"</formula>
    </cfRule>
  </conditionalFormatting>
  <conditionalFormatting sqref="E129:E130">
    <cfRule type="expression" dxfId="962" priority="1883" stopIfTrue="1">
      <formula>LEN(TRIM(E129))=0</formula>
    </cfRule>
  </conditionalFormatting>
  <conditionalFormatting sqref="E126:E128">
    <cfRule type="expression" dxfId="961" priority="1886" stopIfTrue="1">
      <formula>LEN(TRIM(E126))=0</formula>
    </cfRule>
  </conditionalFormatting>
  <conditionalFormatting sqref="L162">
    <cfRule type="expression" dxfId="960" priority="1817" stopIfTrue="1">
      <formula>LEN(TRIM(L162))=0</formula>
    </cfRule>
  </conditionalFormatting>
  <conditionalFormatting sqref="J65:J67">
    <cfRule type="expression" dxfId="959" priority="1961" stopIfTrue="1">
      <formula>LEN(TRIM(J65))=0</formula>
    </cfRule>
  </conditionalFormatting>
  <conditionalFormatting sqref="J62">
    <cfRule type="expression" dxfId="958" priority="1955" stopIfTrue="1">
      <formula>LEN(TRIM(J62))=0</formula>
    </cfRule>
  </conditionalFormatting>
  <conditionalFormatting sqref="J63">
    <cfRule type="expression" dxfId="957" priority="1951" stopIfTrue="1">
      <formula>LEN(TRIM(J63))=0</formula>
    </cfRule>
  </conditionalFormatting>
  <conditionalFormatting sqref="J68:J69">
    <cfRule type="expression" dxfId="956" priority="1943" stopIfTrue="1">
      <formula>LEN(TRIM(J68))=0</formula>
    </cfRule>
  </conditionalFormatting>
  <conditionalFormatting sqref="F105">
    <cfRule type="cellIs" dxfId="955" priority="1937" stopIfTrue="1" operator="equal">
      <formula>"Indicate Date"</formula>
    </cfRule>
  </conditionalFormatting>
  <conditionalFormatting sqref="H105">
    <cfRule type="cellIs" dxfId="954" priority="1933" stopIfTrue="1" operator="equal">
      <formula>"Indicate Date"</formula>
    </cfRule>
  </conditionalFormatting>
  <conditionalFormatting sqref="F103">
    <cfRule type="cellIs" dxfId="953" priority="1928" stopIfTrue="1" operator="equal">
      <formula>"Indicate Date"</formula>
    </cfRule>
  </conditionalFormatting>
  <conditionalFormatting sqref="B117">
    <cfRule type="expression" dxfId="952" priority="1911" stopIfTrue="1">
      <formula>LEN(TRIM(B117))=0</formula>
    </cfRule>
  </conditionalFormatting>
  <conditionalFormatting sqref="B112">
    <cfRule type="expression" dxfId="951" priority="1918" stopIfTrue="1">
      <formula>LEN(TRIM(B112))=0</formula>
    </cfRule>
  </conditionalFormatting>
  <conditionalFormatting sqref="B115:B116">
    <cfRule type="expression" dxfId="950" priority="1914" stopIfTrue="1">
      <formula>LEN(TRIM(B115))=0</formula>
    </cfRule>
  </conditionalFormatting>
  <conditionalFormatting sqref="B121:B125">
    <cfRule type="expression" dxfId="949" priority="1898" stopIfTrue="1">
      <formula>LEN(TRIM(B121))=0</formula>
    </cfRule>
  </conditionalFormatting>
  <conditionalFormatting sqref="B118:B120">
    <cfRule type="expression" dxfId="948" priority="1909" stopIfTrue="1">
      <formula>LEN(TRIM(B118))=0</formula>
    </cfRule>
  </conditionalFormatting>
  <conditionalFormatting sqref="F157">
    <cfRule type="cellIs" dxfId="947" priority="1819" stopIfTrue="1" operator="equal">
      <formula>"Indicate Date"</formula>
    </cfRule>
  </conditionalFormatting>
  <conditionalFormatting sqref="F133">
    <cfRule type="cellIs" dxfId="946" priority="1868" stopIfTrue="1" operator="equal">
      <formula>"Indicate Date"</formula>
    </cfRule>
  </conditionalFormatting>
  <conditionalFormatting sqref="F152">
    <cfRule type="cellIs" dxfId="945" priority="1832" stopIfTrue="1" operator="equal">
      <formula>"Indicate Date"</formula>
    </cfRule>
  </conditionalFormatting>
  <conditionalFormatting sqref="F159:I159">
    <cfRule type="cellIs" dxfId="944" priority="1815" stopIfTrue="1" operator="equal">
      <formula>"Indicate Date"</formula>
    </cfRule>
  </conditionalFormatting>
  <conditionalFormatting sqref="L163">
    <cfRule type="expression" dxfId="943" priority="1812" stopIfTrue="1">
      <formula>LEN(TRIM(L163))=0</formula>
    </cfRule>
  </conditionalFormatting>
  <conditionalFormatting sqref="L163">
    <cfRule type="expression" dxfId="942" priority="1811" stopIfTrue="1">
      <formula>LEN(TRIM(L163))=0</formula>
    </cfRule>
  </conditionalFormatting>
  <conditionalFormatting sqref="D204:D205">
    <cfRule type="expression" dxfId="941" priority="1794" stopIfTrue="1">
      <formula>LEN(TRIM(D204))=0</formula>
    </cfRule>
  </conditionalFormatting>
  <conditionalFormatting sqref="D180">
    <cfRule type="expression" dxfId="940" priority="1804" stopIfTrue="1">
      <formula>LEN(TRIM(D180))=0</formula>
    </cfRule>
  </conditionalFormatting>
  <conditionalFormatting sqref="D200">
    <cfRule type="expression" dxfId="939" priority="1795" stopIfTrue="1">
      <formula>LEN(TRIM(D200))=0</formula>
    </cfRule>
  </conditionalFormatting>
  <conditionalFormatting sqref="D212">
    <cfRule type="expression" dxfId="938" priority="1786" stopIfTrue="1">
      <formula>LEN(TRIM(D212))=0</formula>
    </cfRule>
  </conditionalFormatting>
  <conditionalFormatting sqref="L214">
    <cfRule type="expression" dxfId="937" priority="1781" stopIfTrue="1">
      <formula>LEN(TRIM(L214))=0</formula>
    </cfRule>
  </conditionalFormatting>
  <conditionalFormatting sqref="F380">
    <cfRule type="cellIs" dxfId="936" priority="1763" stopIfTrue="1" operator="equal">
      <formula>"Indicate Date"</formula>
    </cfRule>
  </conditionalFormatting>
  <conditionalFormatting sqref="F78">
    <cfRule type="cellIs" dxfId="935" priority="1733" stopIfTrue="1" operator="equal">
      <formula>"Indicate Date"</formula>
    </cfRule>
  </conditionalFormatting>
  <conditionalFormatting sqref="B233:B238">
    <cfRule type="expression" dxfId="934" priority="1689" stopIfTrue="1">
      <formula>LEN(TRIM(B233))=0</formula>
    </cfRule>
  </conditionalFormatting>
  <conditionalFormatting sqref="B31:B37">
    <cfRule type="expression" dxfId="933" priority="1696" stopIfTrue="1">
      <formula>LEN(TRIM(B31))=0</formula>
    </cfRule>
  </conditionalFormatting>
  <conditionalFormatting sqref="B42">
    <cfRule type="expression" dxfId="932" priority="1694" stopIfTrue="1">
      <formula>LEN(TRIM(B42))=0</formula>
    </cfRule>
  </conditionalFormatting>
  <conditionalFormatting sqref="F288">
    <cfRule type="cellIs" dxfId="931" priority="1681" stopIfTrue="1" operator="equal">
      <formula>"Indicate Date"</formula>
    </cfRule>
  </conditionalFormatting>
  <conditionalFormatting sqref="D318 D339:D347">
    <cfRule type="expression" dxfId="930" priority="1674" stopIfTrue="1">
      <formula>LEN(TRIM(D318))=0</formula>
    </cfRule>
  </conditionalFormatting>
  <conditionalFormatting sqref="F13:I13">
    <cfRule type="cellIs" dxfId="929" priority="1606" stopIfTrue="1" operator="equal">
      <formula>"Indicate Date"</formula>
    </cfRule>
  </conditionalFormatting>
  <conditionalFormatting sqref="J78">
    <cfRule type="expression" dxfId="928" priority="1666" stopIfTrue="1">
      <formula>LEN(TRIM(J78))=0</formula>
    </cfRule>
  </conditionalFormatting>
  <conditionalFormatting sqref="F106">
    <cfRule type="cellIs" dxfId="927" priority="1637" stopIfTrue="1" operator="equal">
      <formula>"Indicate Date"</formula>
    </cfRule>
  </conditionalFormatting>
  <conditionalFormatting sqref="F107">
    <cfRule type="cellIs" dxfId="926" priority="1610" stopIfTrue="1" operator="equal">
      <formula>"Indicate Date"</formula>
    </cfRule>
  </conditionalFormatting>
  <conditionalFormatting sqref="F120">
    <cfRule type="cellIs" dxfId="925" priority="1585" stopIfTrue="1" operator="equal">
      <formula>"Indicate Date"</formula>
    </cfRule>
  </conditionalFormatting>
  <conditionalFormatting sqref="I105">
    <cfRule type="cellIs" dxfId="924" priority="1635" stopIfTrue="1" operator="equal">
      <formula>"Indicate Date"</formula>
    </cfRule>
  </conditionalFormatting>
  <conditionalFormatting sqref="E112 E115:E125">
    <cfRule type="expression" dxfId="923" priority="1640" stopIfTrue="1">
      <formula>LEN(TRIM(E112))=0</formula>
    </cfRule>
  </conditionalFormatting>
  <conditionalFormatting sqref="E9">
    <cfRule type="expression" dxfId="922" priority="1618" stopIfTrue="1">
      <formula>LEN(TRIM(E9))=0</formula>
    </cfRule>
  </conditionalFormatting>
  <conditionalFormatting sqref="B107">
    <cfRule type="expression" dxfId="921" priority="1617" stopIfTrue="1">
      <formula>LEN(TRIM(B107))=0</formula>
    </cfRule>
  </conditionalFormatting>
  <conditionalFormatting sqref="D107">
    <cfRule type="expression" dxfId="920" priority="1616" stopIfTrue="1">
      <formula>LEN(TRIM(D107))=0</formula>
    </cfRule>
  </conditionalFormatting>
  <conditionalFormatting sqref="J125">
    <cfRule type="expression" dxfId="919" priority="1572" stopIfTrue="1">
      <formula>LEN(TRIM(J125))=0</formula>
    </cfRule>
  </conditionalFormatting>
  <conditionalFormatting sqref="F112">
    <cfRule type="cellIs" dxfId="918" priority="1596" stopIfTrue="1" operator="equal">
      <formula>"Indicate Date"</formula>
    </cfRule>
  </conditionalFormatting>
  <conditionalFormatting sqref="J13">
    <cfRule type="expression" dxfId="917" priority="1605" stopIfTrue="1">
      <formula>LEN(TRIM(J13))=0</formula>
    </cfRule>
  </conditionalFormatting>
  <conditionalFormatting sqref="G120:I120">
    <cfRule type="cellIs" dxfId="916" priority="1584" stopIfTrue="1" operator="equal">
      <formula>"Indicate Date"</formula>
    </cfRule>
  </conditionalFormatting>
  <conditionalFormatting sqref="G116:I116">
    <cfRule type="cellIs" dxfId="915" priority="1590" stopIfTrue="1" operator="equal">
      <formula>"Indicate Date"</formula>
    </cfRule>
  </conditionalFormatting>
  <conditionalFormatting sqref="F118">
    <cfRule type="cellIs" dxfId="914" priority="1589" stopIfTrue="1" operator="equal">
      <formula>"Indicate Date"</formula>
    </cfRule>
  </conditionalFormatting>
  <conditionalFormatting sqref="G118:I118">
    <cfRule type="cellIs" dxfId="913" priority="1588" stopIfTrue="1" operator="equal">
      <formula>"Indicate Date"</formula>
    </cfRule>
  </conditionalFormatting>
  <conditionalFormatting sqref="J120">
    <cfRule type="expression" dxfId="912" priority="1586" stopIfTrue="1">
      <formula>LEN(TRIM(J120))=0</formula>
    </cfRule>
  </conditionalFormatting>
  <conditionalFormatting sqref="J121">
    <cfRule type="expression" dxfId="911" priority="1583" stopIfTrue="1">
      <formula>LEN(TRIM(J121))=0</formula>
    </cfRule>
  </conditionalFormatting>
  <conditionalFormatting sqref="J122">
    <cfRule type="expression" dxfId="910" priority="1579" stopIfTrue="1">
      <formula>LEN(TRIM(J122))=0</formula>
    </cfRule>
  </conditionalFormatting>
  <conditionalFormatting sqref="J123">
    <cfRule type="expression" dxfId="909" priority="1576" stopIfTrue="1">
      <formula>LEN(TRIM(J123))=0</formula>
    </cfRule>
  </conditionalFormatting>
  <conditionalFormatting sqref="F123">
    <cfRule type="cellIs" dxfId="908" priority="1575" stopIfTrue="1" operator="equal">
      <formula>"Indicate Date"</formula>
    </cfRule>
  </conditionalFormatting>
  <conditionalFormatting sqref="F125">
    <cfRule type="cellIs" dxfId="907" priority="1569" stopIfTrue="1" operator="equal">
      <formula>"Indicate Date"</formula>
    </cfRule>
  </conditionalFormatting>
  <conditionalFormatting sqref="G29:I29">
    <cfRule type="cellIs" dxfId="906" priority="1482" stopIfTrue="1" operator="equal">
      <formula>"Indicate Date"</formula>
    </cfRule>
  </conditionalFormatting>
  <conditionalFormatting sqref="D128:D129">
    <cfRule type="expression" dxfId="905" priority="1564" stopIfTrue="1">
      <formula>LEN(TRIM(D128))=0</formula>
    </cfRule>
  </conditionalFormatting>
  <conditionalFormatting sqref="G30:I30">
    <cfRule type="cellIs" dxfId="904" priority="1475" stopIfTrue="1" operator="equal">
      <formula>"Indicate Date"</formula>
    </cfRule>
  </conditionalFormatting>
  <conditionalFormatting sqref="F128">
    <cfRule type="cellIs" dxfId="903" priority="1559" stopIfTrue="1" operator="equal">
      <formula>"Indicate Date"</formula>
    </cfRule>
  </conditionalFormatting>
  <conditionalFormatting sqref="D130">
    <cfRule type="expression" dxfId="902" priority="1556" stopIfTrue="1">
      <formula>LEN(TRIM(D130))=0</formula>
    </cfRule>
  </conditionalFormatting>
  <conditionalFormatting sqref="F130">
    <cfRule type="cellIs" dxfId="901" priority="1555" stopIfTrue="1" operator="equal">
      <formula>"Indicate Date"</formula>
    </cfRule>
  </conditionalFormatting>
  <conditionalFormatting sqref="D131">
    <cfRule type="expression" dxfId="900" priority="1553" stopIfTrue="1">
      <formula>LEN(TRIM(D131))=0</formula>
    </cfRule>
  </conditionalFormatting>
  <conditionalFormatting sqref="J131">
    <cfRule type="expression" dxfId="899" priority="1552" stopIfTrue="1">
      <formula>LEN(TRIM(J131))=0</formula>
    </cfRule>
  </conditionalFormatting>
  <conditionalFormatting sqref="D132:D135">
    <cfRule type="expression" dxfId="898" priority="1549" stopIfTrue="1">
      <formula>LEN(TRIM(D132))=0</formula>
    </cfRule>
  </conditionalFormatting>
  <conditionalFormatting sqref="E131:E137">
    <cfRule type="expression" dxfId="897" priority="1546" stopIfTrue="1">
      <formula>LEN(TRIM(E131))=0</formula>
    </cfRule>
  </conditionalFormatting>
  <conditionalFormatting sqref="E131:E137">
    <cfRule type="expression" dxfId="896" priority="1545" stopIfTrue="1">
      <formula>LEN(TRIM(E131))=0</formula>
    </cfRule>
  </conditionalFormatting>
  <conditionalFormatting sqref="D136">
    <cfRule type="expression" dxfId="895" priority="1543" stopIfTrue="1">
      <formula>LEN(TRIM(D136))=0</formula>
    </cfRule>
  </conditionalFormatting>
  <conditionalFormatting sqref="G136:I136">
    <cfRule type="cellIs" dxfId="894" priority="1540" stopIfTrue="1" operator="equal">
      <formula>"Indicate Date"</formula>
    </cfRule>
  </conditionalFormatting>
  <conditionalFormatting sqref="D137:D138">
    <cfRule type="expression" dxfId="893" priority="1536" stopIfTrue="1">
      <formula>LEN(TRIM(D137))=0</formula>
    </cfRule>
  </conditionalFormatting>
  <conditionalFormatting sqref="D14">
    <cfRule type="expression" dxfId="892" priority="1534" stopIfTrue="1">
      <formula>LEN(TRIM(D14))=0</formula>
    </cfRule>
  </conditionalFormatting>
  <conditionalFormatting sqref="F25">
    <cfRule type="cellIs" dxfId="891" priority="1505" stopIfTrue="1" operator="equal">
      <formula>"Indicate Date"</formula>
    </cfRule>
  </conditionalFormatting>
  <conditionalFormatting sqref="G25:I25">
    <cfRule type="cellIs" dxfId="890" priority="1504" stopIfTrue="1" operator="equal">
      <formula>"Indicate Date"</formula>
    </cfRule>
  </conditionalFormatting>
  <conditionalFormatting sqref="D26:D28">
    <cfRule type="expression" dxfId="889" priority="1500" stopIfTrue="1">
      <formula>LEN(TRIM(D26))=0</formula>
    </cfRule>
  </conditionalFormatting>
  <conditionalFormatting sqref="J26">
    <cfRule type="expression" dxfId="888" priority="1499" stopIfTrue="1">
      <formula>LEN(TRIM(J26))=0</formula>
    </cfRule>
  </conditionalFormatting>
  <conditionalFormatting sqref="F26">
    <cfRule type="cellIs" dxfId="887" priority="1498" stopIfTrue="1" operator="equal">
      <formula>"Indicate Date"</formula>
    </cfRule>
  </conditionalFormatting>
  <conditionalFormatting sqref="G26:I26">
    <cfRule type="cellIs" dxfId="886" priority="1497" stopIfTrue="1" operator="equal">
      <formula>"Indicate Date"</formula>
    </cfRule>
  </conditionalFormatting>
  <conditionalFormatting sqref="J27">
    <cfRule type="expression" dxfId="885" priority="1496" stopIfTrue="1">
      <formula>LEN(TRIM(J27))=0</formula>
    </cfRule>
  </conditionalFormatting>
  <conditionalFormatting sqref="F27">
    <cfRule type="cellIs" dxfId="884" priority="1495" stopIfTrue="1" operator="equal">
      <formula>"Indicate Date"</formula>
    </cfRule>
  </conditionalFormatting>
  <conditionalFormatting sqref="G27:I27">
    <cfRule type="cellIs" dxfId="883" priority="1494" stopIfTrue="1" operator="equal">
      <formula>"Indicate Date"</formula>
    </cfRule>
  </conditionalFormatting>
  <conditionalFormatting sqref="J28">
    <cfRule type="expression" dxfId="882" priority="1493" stopIfTrue="1">
      <formula>LEN(TRIM(J28))=0</formula>
    </cfRule>
  </conditionalFormatting>
  <conditionalFormatting sqref="F28">
    <cfRule type="cellIs" dxfId="881" priority="1492" stopIfTrue="1" operator="equal">
      <formula>"Indicate Date"</formula>
    </cfRule>
  </conditionalFormatting>
  <conditionalFormatting sqref="G28:I28">
    <cfRule type="cellIs" dxfId="880" priority="1491" stopIfTrue="1" operator="equal">
      <formula>"Indicate Date"</formula>
    </cfRule>
  </conditionalFormatting>
  <conditionalFormatting sqref="D31:D35">
    <cfRule type="expression" dxfId="879" priority="1474" stopIfTrue="1">
      <formula>LEN(TRIM(D31))=0</formula>
    </cfRule>
  </conditionalFormatting>
  <conditionalFormatting sqref="F32">
    <cfRule type="cellIs" dxfId="878" priority="1465" stopIfTrue="1" operator="equal">
      <formula>"Indicate Date"</formula>
    </cfRule>
  </conditionalFormatting>
  <conditionalFormatting sqref="G31:I31">
    <cfRule type="cellIs" dxfId="877" priority="1467" stopIfTrue="1" operator="equal">
      <formula>"Indicate Date"</formula>
    </cfRule>
  </conditionalFormatting>
  <conditionalFormatting sqref="J32">
    <cfRule type="expression" dxfId="876" priority="1466" stopIfTrue="1">
      <formula>LEN(TRIM(J32))=0</formula>
    </cfRule>
  </conditionalFormatting>
  <conditionalFormatting sqref="G32:I32">
    <cfRule type="cellIs" dxfId="875" priority="1464" stopIfTrue="1" operator="equal">
      <formula>"Indicate Date"</formula>
    </cfRule>
  </conditionalFormatting>
  <conditionalFormatting sqref="J33">
    <cfRule type="expression" dxfId="874" priority="1463" stopIfTrue="1">
      <formula>LEN(TRIM(J33))=0</formula>
    </cfRule>
  </conditionalFormatting>
  <conditionalFormatting sqref="F33">
    <cfRule type="cellIs" dxfId="873" priority="1462" stopIfTrue="1" operator="equal">
      <formula>"Indicate Date"</formula>
    </cfRule>
  </conditionalFormatting>
  <conditionalFormatting sqref="G33:I33">
    <cfRule type="cellIs" dxfId="872" priority="1461" stopIfTrue="1" operator="equal">
      <formula>"Indicate Date"</formula>
    </cfRule>
  </conditionalFormatting>
  <conditionalFormatting sqref="J34">
    <cfRule type="expression" dxfId="871" priority="1460" stopIfTrue="1">
      <formula>LEN(TRIM(J34))=0</formula>
    </cfRule>
  </conditionalFormatting>
  <conditionalFormatting sqref="F34">
    <cfRule type="cellIs" dxfId="870" priority="1459" stopIfTrue="1" operator="equal">
      <formula>"Indicate Date"</formula>
    </cfRule>
  </conditionalFormatting>
  <conditionalFormatting sqref="G34:I34">
    <cfRule type="cellIs" dxfId="869" priority="1458" stopIfTrue="1" operator="equal">
      <formula>"Indicate Date"</formula>
    </cfRule>
  </conditionalFormatting>
  <conditionalFormatting sqref="D36:D39">
    <cfRule type="expression" dxfId="868" priority="1456" stopIfTrue="1">
      <formula>LEN(TRIM(D36))=0</formula>
    </cfRule>
  </conditionalFormatting>
  <conditionalFormatting sqref="B38:B41">
    <cfRule type="expression" dxfId="867" priority="1455" stopIfTrue="1">
      <formula>LEN(TRIM(B38))=0</formula>
    </cfRule>
  </conditionalFormatting>
  <conditionalFormatting sqref="J36">
    <cfRule type="expression" dxfId="866" priority="1454" stopIfTrue="1">
      <formula>LEN(TRIM(J36))=0</formula>
    </cfRule>
  </conditionalFormatting>
  <conditionalFormatting sqref="J37">
    <cfRule type="expression" dxfId="865" priority="1451" stopIfTrue="1">
      <formula>LEN(TRIM(J37))=0</formula>
    </cfRule>
  </conditionalFormatting>
  <conditionalFormatting sqref="J38">
    <cfRule type="expression" dxfId="864" priority="1448" stopIfTrue="1">
      <formula>LEN(TRIM(J38))=0</formula>
    </cfRule>
  </conditionalFormatting>
  <conditionalFormatting sqref="D40:D42">
    <cfRule type="expression" dxfId="863" priority="1445" stopIfTrue="1">
      <formula>LEN(TRIM(D40))=0</formula>
    </cfRule>
  </conditionalFormatting>
  <conditionalFormatting sqref="J39:J41">
    <cfRule type="expression" dxfId="862" priority="1444" stopIfTrue="1">
      <formula>LEN(TRIM(J39))=0</formula>
    </cfRule>
  </conditionalFormatting>
  <conditionalFormatting sqref="J42">
    <cfRule type="expression" dxfId="861" priority="1441" stopIfTrue="1">
      <formula>LEN(TRIM(J42))=0</formula>
    </cfRule>
  </conditionalFormatting>
  <conditionalFormatting sqref="B135:B138">
    <cfRule type="expression" dxfId="860" priority="1431" stopIfTrue="1">
      <formula>LEN(TRIM(B135))=0</formula>
    </cfRule>
  </conditionalFormatting>
  <conditionalFormatting sqref="G150:I150">
    <cfRule type="cellIs" dxfId="859" priority="1414" stopIfTrue="1" operator="equal">
      <formula>"Indicate Date"</formula>
    </cfRule>
  </conditionalFormatting>
  <conditionalFormatting sqref="G152:I152">
    <cfRule type="cellIs" dxfId="858" priority="1410" stopIfTrue="1" operator="equal">
      <formula>"Indicate Date"</formula>
    </cfRule>
  </conditionalFormatting>
  <conditionalFormatting sqref="G155:I155">
    <cfRule type="cellIs" dxfId="857" priority="1407" stopIfTrue="1" operator="equal">
      <formula>"Indicate Date"</formula>
    </cfRule>
  </conditionalFormatting>
  <conditionalFormatting sqref="B156:B157">
    <cfRule type="expression" dxfId="856" priority="1403" stopIfTrue="1">
      <formula>LEN(TRIM(B156))=0</formula>
    </cfRule>
  </conditionalFormatting>
  <conditionalFormatting sqref="G159:I159">
    <cfRule type="cellIs" dxfId="855" priority="1399" stopIfTrue="1" operator="equal">
      <formula>"Indicate Date"</formula>
    </cfRule>
  </conditionalFormatting>
  <conditionalFormatting sqref="G43:I43">
    <cfRule type="cellIs" dxfId="854" priority="1388" stopIfTrue="1" operator="equal">
      <formula>"Indicate Date"</formula>
    </cfRule>
  </conditionalFormatting>
  <conditionalFormatting sqref="G46:I46">
    <cfRule type="cellIs" dxfId="853" priority="1379" stopIfTrue="1" operator="equal">
      <formula>"Indicate Date"</formula>
    </cfRule>
  </conditionalFormatting>
  <conditionalFormatting sqref="F46:I46">
    <cfRule type="cellIs" dxfId="852" priority="1380" stopIfTrue="1" operator="equal">
      <formula>"Indicate Date"</formula>
    </cfRule>
  </conditionalFormatting>
  <conditionalFormatting sqref="B158:B162">
    <cfRule type="expression" dxfId="851" priority="1371" stopIfTrue="1">
      <formula>LEN(TRIM(B158))=0</formula>
    </cfRule>
  </conditionalFormatting>
  <conditionalFormatting sqref="D162:D167">
    <cfRule type="expression" dxfId="850" priority="1370" stopIfTrue="1">
      <formula>LEN(TRIM(D162))=0</formula>
    </cfRule>
  </conditionalFormatting>
  <conditionalFormatting sqref="B163:B167">
    <cfRule type="expression" dxfId="849" priority="1369" stopIfTrue="1">
      <formula>LEN(TRIM(B163))=0</formula>
    </cfRule>
  </conditionalFormatting>
  <conditionalFormatting sqref="F48">
    <cfRule type="cellIs" dxfId="848" priority="1362" stopIfTrue="1" operator="equal">
      <formula>"Indicate Date"</formula>
    </cfRule>
  </conditionalFormatting>
  <conditionalFormatting sqref="G48:I48">
    <cfRule type="cellIs" dxfId="847" priority="1361" stopIfTrue="1" operator="equal">
      <formula>"Indicate Date"</formula>
    </cfRule>
  </conditionalFormatting>
  <conditionalFormatting sqref="D51:D53">
    <cfRule type="expression" dxfId="846" priority="1348" stopIfTrue="1">
      <formula>LEN(TRIM(D51))=0</formula>
    </cfRule>
  </conditionalFormatting>
  <conditionalFormatting sqref="G52:I52">
    <cfRule type="cellIs" dxfId="845" priority="1343" stopIfTrue="1" operator="equal">
      <formula>"Indicate Date"</formula>
    </cfRule>
  </conditionalFormatting>
  <conditionalFormatting sqref="F52">
    <cfRule type="cellIs" dxfId="844" priority="1344" stopIfTrue="1" operator="equal">
      <formula>"Indicate Date"</formula>
    </cfRule>
  </conditionalFormatting>
  <conditionalFormatting sqref="F53">
    <cfRule type="cellIs" dxfId="843" priority="1342" stopIfTrue="1" operator="equal">
      <formula>"Indicate Date"</formula>
    </cfRule>
  </conditionalFormatting>
  <conditionalFormatting sqref="G53">
    <cfRule type="cellIs" dxfId="842" priority="1341" stopIfTrue="1" operator="equal">
      <formula>"Indicate Date"</formula>
    </cfRule>
  </conditionalFormatting>
  <conditionalFormatting sqref="G393">
    <cfRule type="cellIs" dxfId="841" priority="1310" stopIfTrue="1" operator="equal">
      <formula>"Indicate Date"</formula>
    </cfRule>
  </conditionalFormatting>
  <conditionalFormatting sqref="F55">
    <cfRule type="cellIs" dxfId="840" priority="1335" stopIfTrue="1" operator="equal">
      <formula>"Indicate Date"</formula>
    </cfRule>
  </conditionalFormatting>
  <conditionalFormatting sqref="G55:I55">
    <cfRule type="cellIs" dxfId="839" priority="1334" stopIfTrue="1" operator="equal">
      <formula>"Indicate Date"</formula>
    </cfRule>
  </conditionalFormatting>
  <conditionalFormatting sqref="D58">
    <cfRule type="expression" dxfId="838" priority="1333" stopIfTrue="1">
      <formula>LEN(TRIM(D58))=0</formula>
    </cfRule>
  </conditionalFormatting>
  <conditionalFormatting sqref="F56">
    <cfRule type="cellIs" dxfId="837" priority="1332" stopIfTrue="1" operator="equal">
      <formula>"Indicate Date"</formula>
    </cfRule>
  </conditionalFormatting>
  <conditionalFormatting sqref="G56:I56">
    <cfRule type="cellIs" dxfId="836" priority="1331" stopIfTrue="1" operator="equal">
      <formula>"Indicate Date"</formula>
    </cfRule>
  </conditionalFormatting>
  <conditionalFormatting sqref="G65:I65">
    <cfRule type="cellIs" dxfId="835" priority="1304" stopIfTrue="1" operator="equal">
      <formula>"Indicate Date"</formula>
    </cfRule>
  </conditionalFormatting>
  <conditionalFormatting sqref="F66">
    <cfRule type="cellIs" dxfId="834" priority="1303" stopIfTrue="1" operator="equal">
      <formula>"Indicate Date"</formula>
    </cfRule>
  </conditionalFormatting>
  <conditionalFormatting sqref="F58">
    <cfRule type="cellIs" dxfId="833" priority="1328" stopIfTrue="1" operator="equal">
      <formula>"Indicate Date"</formula>
    </cfRule>
  </conditionalFormatting>
  <conditionalFormatting sqref="G58:I58">
    <cfRule type="cellIs" dxfId="832" priority="1327" stopIfTrue="1" operator="equal">
      <formula>"Indicate Date"</formula>
    </cfRule>
  </conditionalFormatting>
  <conditionalFormatting sqref="F65">
    <cfRule type="cellIs" dxfId="831" priority="1305" stopIfTrue="1" operator="equal">
      <formula>"Indicate Date"</formula>
    </cfRule>
  </conditionalFormatting>
  <conditionalFormatting sqref="D62:D66">
    <cfRule type="expression" dxfId="830" priority="1319" stopIfTrue="1">
      <formula>LEN(TRIM(D62))=0</formula>
    </cfRule>
  </conditionalFormatting>
  <conditionalFormatting sqref="G62:I62">
    <cfRule type="cellIs" dxfId="829" priority="1318" stopIfTrue="1" operator="equal">
      <formula>"Indicate Date"</formula>
    </cfRule>
  </conditionalFormatting>
  <conditionalFormatting sqref="F63">
    <cfRule type="cellIs" dxfId="828" priority="1317" stopIfTrue="1" operator="equal">
      <formula>"Indicate Date"</formula>
    </cfRule>
  </conditionalFormatting>
  <conditionalFormatting sqref="G63:I63">
    <cfRule type="cellIs" dxfId="827" priority="1316" stopIfTrue="1" operator="equal">
      <formula>"Indicate Date"</formula>
    </cfRule>
  </conditionalFormatting>
  <conditionalFormatting sqref="B393">
    <cfRule type="expression" dxfId="826" priority="1315" stopIfTrue="1">
      <formula>LEN(TRIM(B393))=0</formula>
    </cfRule>
  </conditionalFormatting>
  <conditionalFormatting sqref="B402">
    <cfRule type="expression" dxfId="825" priority="1314" stopIfTrue="1">
      <formula>LEN(TRIM(B402))=0</formula>
    </cfRule>
  </conditionalFormatting>
  <conditionalFormatting sqref="F393 H393:I393">
    <cfRule type="cellIs" dxfId="824" priority="1311" stopIfTrue="1" operator="equal">
      <formula>"Indicate Date"</formula>
    </cfRule>
  </conditionalFormatting>
  <conditionalFormatting sqref="E393 E402">
    <cfRule type="expression" dxfId="823" priority="1313" stopIfTrue="1">
      <formula>LEN(TRIM(E393))=0</formula>
    </cfRule>
  </conditionalFormatting>
  <conditionalFormatting sqref="J393">
    <cfRule type="expression" dxfId="822" priority="1312" stopIfTrue="1">
      <formula>LEN(TRIM(J393))=0</formula>
    </cfRule>
  </conditionalFormatting>
  <conditionalFormatting sqref="J64">
    <cfRule type="expression" dxfId="821" priority="1309" stopIfTrue="1">
      <formula>LEN(TRIM(J64))=0</formula>
    </cfRule>
  </conditionalFormatting>
  <conditionalFormatting sqref="F64">
    <cfRule type="cellIs" dxfId="820" priority="1308" stopIfTrue="1" operator="equal">
      <formula>"Indicate Date"</formula>
    </cfRule>
  </conditionalFormatting>
  <conditionalFormatting sqref="G64:I64">
    <cfRule type="cellIs" dxfId="819" priority="1307" stopIfTrue="1" operator="equal">
      <formula>"Indicate Date"</formula>
    </cfRule>
  </conditionalFormatting>
  <conditionalFormatting sqref="B66:B69">
    <cfRule type="expression" dxfId="818" priority="1306" stopIfTrue="1">
      <formula>LEN(TRIM(B66))=0</formula>
    </cfRule>
  </conditionalFormatting>
  <conditionalFormatting sqref="G66:I66">
    <cfRule type="cellIs" dxfId="817" priority="1302" stopIfTrue="1" operator="equal">
      <formula>"Indicate Date"</formula>
    </cfRule>
  </conditionalFormatting>
  <conditionalFormatting sqref="E68:E69">
    <cfRule type="expression" dxfId="816" priority="1301" stopIfTrue="1">
      <formula>LEN(TRIM(E68))=0</formula>
    </cfRule>
  </conditionalFormatting>
  <conditionalFormatting sqref="D67:D69">
    <cfRule type="expression" dxfId="815" priority="1300" stopIfTrue="1">
      <formula>LEN(TRIM(D67))=0</formula>
    </cfRule>
  </conditionalFormatting>
  <conditionalFormatting sqref="F67">
    <cfRule type="cellIs" dxfId="814" priority="1299" stopIfTrue="1" operator="equal">
      <formula>"Indicate Date"</formula>
    </cfRule>
  </conditionalFormatting>
  <conditionalFormatting sqref="G67:I67">
    <cfRule type="cellIs" dxfId="813" priority="1298" stopIfTrue="1" operator="equal">
      <formula>"Indicate Date"</formula>
    </cfRule>
  </conditionalFormatting>
  <conditionalFormatting sqref="G69:I69">
    <cfRule type="cellIs" dxfId="812" priority="1296" stopIfTrue="1" operator="equal">
      <formula>"Indicate Date"</formula>
    </cfRule>
  </conditionalFormatting>
  <conditionalFormatting sqref="D181:D185">
    <cfRule type="expression" dxfId="811" priority="1292" stopIfTrue="1">
      <formula>LEN(TRIM(D181))=0</formula>
    </cfRule>
  </conditionalFormatting>
  <conditionalFormatting sqref="B180:B186">
    <cfRule type="expression" dxfId="810" priority="1291" stopIfTrue="1">
      <formula>LEN(TRIM(B180))=0</formula>
    </cfRule>
  </conditionalFormatting>
  <conditionalFormatting sqref="D186:D191">
    <cfRule type="expression" dxfId="809" priority="1290" stopIfTrue="1">
      <formula>LEN(TRIM(D186))=0</formula>
    </cfRule>
  </conditionalFormatting>
  <conditionalFormatting sqref="D192:D198">
    <cfRule type="expression" dxfId="808" priority="1289" stopIfTrue="1">
      <formula>LEN(TRIM(D192))=0</formula>
    </cfRule>
  </conditionalFormatting>
  <conditionalFormatting sqref="B187:B198">
    <cfRule type="expression" dxfId="807" priority="1288" stopIfTrue="1">
      <formula>LEN(TRIM(B187))=0</formula>
    </cfRule>
  </conditionalFormatting>
  <conditionalFormatting sqref="L191:L194">
    <cfRule type="expression" dxfId="806" priority="1287" stopIfTrue="1">
      <formula>LEN(TRIM(L191))=0</formula>
    </cfRule>
  </conditionalFormatting>
  <conditionalFormatting sqref="D380">
    <cfRule type="expression" dxfId="805" priority="1272" stopIfTrue="1">
      <formula>LEN(TRIM(D380))=0</formula>
    </cfRule>
  </conditionalFormatting>
  <conditionalFormatting sqref="D201:D203">
    <cfRule type="expression" dxfId="804" priority="1271" stopIfTrue="1">
      <formula>LEN(TRIM(D201))=0</formula>
    </cfRule>
  </conditionalFormatting>
  <conditionalFormatting sqref="G380:I380">
    <cfRule type="cellIs" dxfId="803" priority="1270" stopIfTrue="1" operator="equal">
      <formula>"Indicate Date"</formula>
    </cfRule>
  </conditionalFormatting>
  <conditionalFormatting sqref="D383">
    <cfRule type="expression" dxfId="802" priority="1261" stopIfTrue="1">
      <formula>LEN(TRIM(D383))=0</formula>
    </cfRule>
  </conditionalFormatting>
  <conditionalFormatting sqref="G383:I383">
    <cfRule type="cellIs" dxfId="801" priority="1259" stopIfTrue="1" operator="equal">
      <formula>"Indicate Date"</formula>
    </cfRule>
  </conditionalFormatting>
  <conditionalFormatting sqref="D74:D75">
    <cfRule type="expression" dxfId="800" priority="1250" stopIfTrue="1">
      <formula>LEN(TRIM(D74))=0</formula>
    </cfRule>
  </conditionalFormatting>
  <conditionalFormatting sqref="D220">
    <cfRule type="expression" dxfId="799" priority="1234" stopIfTrue="1">
      <formula>LEN(TRIM(D220))=0</formula>
    </cfRule>
  </conditionalFormatting>
  <conditionalFormatting sqref="F77">
    <cfRule type="cellIs" dxfId="798" priority="1231" stopIfTrue="1" operator="equal">
      <formula>"Indicate Date"</formula>
    </cfRule>
  </conditionalFormatting>
  <conditionalFormatting sqref="D233:D234">
    <cfRule type="expression" dxfId="797" priority="1225" stopIfTrue="1">
      <formula>LEN(TRIM(D233))=0</formula>
    </cfRule>
  </conditionalFormatting>
  <conditionalFormatting sqref="D235:D238">
    <cfRule type="expression" dxfId="796" priority="1224" stopIfTrue="1">
      <formula>LEN(TRIM(D235))=0</formula>
    </cfRule>
  </conditionalFormatting>
  <conditionalFormatting sqref="J79:J81 J85">
    <cfRule type="expression" dxfId="795" priority="1202" stopIfTrue="1">
      <formula>LEN(TRIM(J79))=0</formula>
    </cfRule>
  </conditionalFormatting>
  <conditionalFormatting sqref="F80">
    <cfRule type="cellIs" dxfId="794" priority="1204" stopIfTrue="1" operator="equal">
      <formula>"Indicate Date"</formula>
    </cfRule>
  </conditionalFormatting>
  <conditionalFormatting sqref="F79">
    <cfRule type="cellIs" dxfId="793" priority="1198" stopIfTrue="1" operator="equal">
      <formula>"Indicate Date"</formula>
    </cfRule>
  </conditionalFormatting>
  <conditionalFormatting sqref="F81">
    <cfRule type="cellIs" dxfId="792" priority="1191" stopIfTrue="1" operator="equal">
      <formula>"Indicate Date"</formula>
    </cfRule>
  </conditionalFormatting>
  <conditionalFormatting sqref="J267">
    <cfRule type="expression" dxfId="791" priority="1183" stopIfTrue="1">
      <formula>LEN(TRIM(J267))=0</formula>
    </cfRule>
  </conditionalFormatting>
  <conditionalFormatting sqref="F268:I268">
    <cfRule type="cellIs" dxfId="790" priority="1182" stopIfTrue="1" operator="equal">
      <formula>"Indicate Date"</formula>
    </cfRule>
  </conditionalFormatting>
  <conditionalFormatting sqref="F402 H402:I402">
    <cfRule type="cellIs" dxfId="789" priority="1155" stopIfTrue="1" operator="equal">
      <formula>"Indicate Date"</formula>
    </cfRule>
  </conditionalFormatting>
  <conditionalFormatting sqref="G402">
    <cfRule type="cellIs" dxfId="788" priority="1154" stopIfTrue="1" operator="equal">
      <formula>"Indicate Date"</formula>
    </cfRule>
  </conditionalFormatting>
  <conditionalFormatting sqref="J402">
    <cfRule type="expression" dxfId="787" priority="1156" stopIfTrue="1">
      <formula>LEN(TRIM(J402))=0</formula>
    </cfRule>
  </conditionalFormatting>
  <conditionalFormatting sqref="D283:D286">
    <cfRule type="expression" dxfId="786" priority="1153" stopIfTrue="1">
      <formula>LEN(TRIM(D283))=0</formula>
    </cfRule>
  </conditionalFormatting>
  <conditionalFormatting sqref="F324">
    <cfRule type="cellIs" dxfId="785" priority="1106" stopIfTrue="1" operator="equal">
      <formula>"Indicate Date"</formula>
    </cfRule>
  </conditionalFormatting>
  <conditionalFormatting sqref="G373">
    <cfRule type="cellIs" dxfId="784" priority="1074" stopIfTrue="1" operator="equal">
      <formula>"Indicate Date"</formula>
    </cfRule>
  </conditionalFormatting>
  <conditionalFormatting sqref="F326">
    <cfRule type="cellIs" dxfId="783" priority="1104" stopIfTrue="1" operator="equal">
      <formula>"Indicate Date"</formula>
    </cfRule>
  </conditionalFormatting>
  <conditionalFormatting sqref="F289:I289">
    <cfRule type="cellIs" dxfId="782" priority="1135" stopIfTrue="1" operator="equal">
      <formula>"Indicate Date"</formula>
    </cfRule>
  </conditionalFormatting>
  <conditionalFormatting sqref="J295 L295">
    <cfRule type="expression" dxfId="781" priority="1133" stopIfTrue="1">
      <formula>LEN(TRIM(J295))=0</formula>
    </cfRule>
  </conditionalFormatting>
  <conditionalFormatting sqref="L296">
    <cfRule type="expression" dxfId="780" priority="1131" stopIfTrue="1">
      <formula>LEN(TRIM(L296))=0</formula>
    </cfRule>
  </conditionalFormatting>
  <conditionalFormatting sqref="F373">
    <cfRule type="cellIs" dxfId="779" priority="1085" stopIfTrue="1" operator="equal">
      <formula>"Indicate Date"</formula>
    </cfRule>
  </conditionalFormatting>
  <conditionalFormatting sqref="G288:I288">
    <cfRule type="cellIs" dxfId="778" priority="1126" stopIfTrue="1" operator="equal">
      <formula>"Indicate Date"</formula>
    </cfRule>
  </conditionalFormatting>
  <conditionalFormatting sqref="D314">
    <cfRule type="expression" dxfId="777" priority="1114" stopIfTrue="1">
      <formula>LEN(TRIM(D314))=0</formula>
    </cfRule>
  </conditionalFormatting>
  <conditionalFormatting sqref="D315:D317">
    <cfRule type="expression" dxfId="776" priority="1113" stopIfTrue="1">
      <formula>LEN(TRIM(D315))=0</formula>
    </cfRule>
  </conditionalFormatting>
  <conditionalFormatting sqref="E323:E326">
    <cfRule type="expression" dxfId="775" priority="1110" stopIfTrue="1">
      <formula>LEN(TRIM(E323))=0</formula>
    </cfRule>
  </conditionalFormatting>
  <conditionalFormatting sqref="D324">
    <cfRule type="expression" dxfId="774" priority="1109" stopIfTrue="1">
      <formula>LEN(TRIM(D324))=0</formula>
    </cfRule>
  </conditionalFormatting>
  <conditionalFormatting sqref="E339:E347">
    <cfRule type="expression" dxfId="773" priority="1108" stopIfTrue="1">
      <formula>LEN(TRIM(E339))=0</formula>
    </cfRule>
  </conditionalFormatting>
  <conditionalFormatting sqref="F348 F353:I362">
    <cfRule type="cellIs" dxfId="772" priority="1098" stopIfTrue="1" operator="equal">
      <formula>"Indicate Date"</formula>
    </cfRule>
  </conditionalFormatting>
  <conditionalFormatting sqref="F325">
    <cfRule type="cellIs" dxfId="771" priority="1105" stopIfTrue="1" operator="equal">
      <formula>"Indicate Date"</formula>
    </cfRule>
  </conditionalFormatting>
  <conditionalFormatting sqref="G325:I325">
    <cfRule type="cellIs" dxfId="770" priority="1100" stopIfTrue="1" operator="equal">
      <formula>"Indicate Date"</formula>
    </cfRule>
  </conditionalFormatting>
  <conditionalFormatting sqref="G109">
    <cfRule type="cellIs" dxfId="769" priority="996" stopIfTrue="1" operator="equal">
      <formula>"Indicate Date"</formula>
    </cfRule>
  </conditionalFormatting>
  <conditionalFormatting sqref="B348:C348 B353:C362">
    <cfRule type="expression" dxfId="768" priority="1097" stopIfTrue="1">
      <formula>LEN(TRIM(B348))=0</formula>
    </cfRule>
  </conditionalFormatting>
  <conditionalFormatting sqref="J348 J353:J362">
    <cfRule type="expression" dxfId="767" priority="1094" stopIfTrue="1">
      <formula>LEN(TRIM(J348))=0</formula>
    </cfRule>
  </conditionalFormatting>
  <conditionalFormatting sqref="D348 D373 D353:D362">
    <cfRule type="expression" dxfId="766" priority="1095" stopIfTrue="1">
      <formula>LEN(TRIM(D348))=0</formula>
    </cfRule>
  </conditionalFormatting>
  <conditionalFormatting sqref="E348 E353:E362">
    <cfRule type="expression" dxfId="765" priority="1093" stopIfTrue="1">
      <formula>LEN(TRIM(E348))=0</formula>
    </cfRule>
  </conditionalFormatting>
  <conditionalFormatting sqref="G385">
    <cfRule type="cellIs" dxfId="764" priority="1043" stopIfTrue="1" operator="equal">
      <formula>"Indicate Date"</formula>
    </cfRule>
  </conditionalFormatting>
  <conditionalFormatting sqref="B373">
    <cfRule type="expression" dxfId="763" priority="1089" stopIfTrue="1">
      <formula>LEN(TRIM(B373))=0</formula>
    </cfRule>
  </conditionalFormatting>
  <conditionalFormatting sqref="C373">
    <cfRule type="expression" dxfId="762" priority="1087" stopIfTrue="1">
      <formula>LEN(TRIM(C373))=0</formula>
    </cfRule>
  </conditionalFormatting>
  <conditionalFormatting sqref="J373">
    <cfRule type="expression" dxfId="761" priority="1086" stopIfTrue="1">
      <formula>LEN(TRIM(J373))=0</formula>
    </cfRule>
  </conditionalFormatting>
  <conditionalFormatting sqref="E373">
    <cfRule type="expression" dxfId="760" priority="1084" stopIfTrue="1">
      <formula>LEN(TRIM(E373))=0</formula>
    </cfRule>
  </conditionalFormatting>
  <conditionalFormatting sqref="D199">
    <cfRule type="expression" dxfId="759" priority="1080" stopIfTrue="1">
      <formula>LEN(TRIM(D199))=0</formula>
    </cfRule>
  </conditionalFormatting>
  <conditionalFormatting sqref="B199">
    <cfRule type="expression" dxfId="758" priority="1079" stopIfTrue="1">
      <formula>LEN(TRIM(B199))=0</formula>
    </cfRule>
  </conditionalFormatting>
  <conditionalFormatting sqref="E199">
    <cfRule type="expression" dxfId="757" priority="1078" stopIfTrue="1">
      <formula>LEN(TRIM(E199))=0</formula>
    </cfRule>
  </conditionalFormatting>
  <conditionalFormatting sqref="F199">
    <cfRule type="cellIs" dxfId="756" priority="1077" stopIfTrue="1" operator="equal">
      <formula>"Indicate Date"</formula>
    </cfRule>
  </conditionalFormatting>
  <conditionalFormatting sqref="J199">
    <cfRule type="expression" dxfId="755" priority="1075" stopIfTrue="1">
      <formula>LEN(TRIM(J199))=0</formula>
    </cfRule>
  </conditionalFormatting>
  <conditionalFormatting sqref="H373">
    <cfRule type="cellIs" dxfId="754" priority="1073" stopIfTrue="1" operator="equal">
      <formula>"Indicate Date"</formula>
    </cfRule>
  </conditionalFormatting>
  <conditionalFormatting sqref="I373">
    <cfRule type="cellIs" dxfId="753" priority="1072" stopIfTrue="1" operator="equal">
      <formula>"Indicate Date"</formula>
    </cfRule>
  </conditionalFormatting>
  <conditionalFormatting sqref="L7">
    <cfRule type="cellIs" dxfId="752" priority="1071" stopIfTrue="1" operator="equal">
      <formula>0</formula>
    </cfRule>
  </conditionalFormatting>
  <conditionalFormatting sqref="B386">
    <cfRule type="expression" dxfId="751" priority="1029" stopIfTrue="1">
      <formula>LEN(TRIM(B386))=0</formula>
    </cfRule>
  </conditionalFormatting>
  <conditionalFormatting sqref="D386">
    <cfRule type="expression" dxfId="750" priority="1028" stopIfTrue="1">
      <formula>LEN(TRIM(D386))=0</formula>
    </cfRule>
  </conditionalFormatting>
  <conditionalFormatting sqref="E8">
    <cfRule type="expression" dxfId="749" priority="1048" stopIfTrue="1">
      <formula>LEN(TRIM(E8))=0</formula>
    </cfRule>
  </conditionalFormatting>
  <conditionalFormatting sqref="L105">
    <cfRule type="cellIs" dxfId="748" priority="1059" stopIfTrue="1" operator="equal">
      <formula>0</formula>
    </cfRule>
  </conditionalFormatting>
  <conditionalFormatting sqref="C385 AQ385 AG385:AO385 AD385:AE385 O385:AB385 E385">
    <cfRule type="expression" dxfId="747" priority="1042" stopIfTrue="1">
      <formula>LEN(TRIM(C385))=0</formula>
    </cfRule>
  </conditionalFormatting>
  <conditionalFormatting sqref="G106">
    <cfRule type="cellIs" dxfId="746" priority="1026" stopIfTrue="1" operator="equal">
      <formula>"Indicate Date"</formula>
    </cfRule>
  </conditionalFormatting>
  <conditionalFormatting sqref="F385 H385:I385">
    <cfRule type="cellIs" dxfId="745" priority="1039" stopIfTrue="1" operator="equal">
      <formula>"Indicate Date"</formula>
    </cfRule>
  </conditionalFormatting>
  <conditionalFormatting sqref="J385">
    <cfRule type="expression" dxfId="744" priority="1040" stopIfTrue="1">
      <formula>LEN(TRIM(J385))=0</formula>
    </cfRule>
  </conditionalFormatting>
  <conditionalFormatting sqref="L385">
    <cfRule type="expression" dxfId="743" priority="1038" stopIfTrue="1">
      <formula>LEN(TRIM(L385))=0</formula>
    </cfRule>
  </conditionalFormatting>
  <conditionalFormatting sqref="B385">
    <cfRule type="expression" dxfId="742" priority="1037" stopIfTrue="1">
      <formula>LEN(TRIM(B385))=0</formula>
    </cfRule>
  </conditionalFormatting>
  <conditionalFormatting sqref="D385">
    <cfRule type="expression" dxfId="741" priority="1036" stopIfTrue="1">
      <formula>LEN(TRIM(D385))=0</formula>
    </cfRule>
  </conditionalFormatting>
  <conditionalFormatting sqref="G386">
    <cfRule type="cellIs" dxfId="740" priority="1035" stopIfTrue="1" operator="equal">
      <formula>"Indicate Date"</formula>
    </cfRule>
  </conditionalFormatting>
  <conditionalFormatting sqref="C386 AQ386 AG386:AO386 AD386:AE386 O386:AB386 E386">
    <cfRule type="expression" dxfId="739" priority="1034" stopIfTrue="1">
      <formula>LEN(TRIM(C386))=0</formula>
    </cfRule>
  </conditionalFormatting>
  <conditionalFormatting sqref="F386 H386:I386">
    <cfRule type="cellIs" dxfId="738" priority="1031" stopIfTrue="1" operator="equal">
      <formula>"Indicate Date"</formula>
    </cfRule>
  </conditionalFormatting>
  <conditionalFormatting sqref="J386">
    <cfRule type="expression" dxfId="737" priority="1032" stopIfTrue="1">
      <formula>LEN(TRIM(J386))=0</formula>
    </cfRule>
  </conditionalFormatting>
  <conditionalFormatting sqref="L386">
    <cfRule type="expression" dxfId="736" priority="1030" stopIfTrue="1">
      <formula>LEN(TRIM(L386))=0</formula>
    </cfRule>
  </conditionalFormatting>
  <conditionalFormatting sqref="G105">
    <cfRule type="cellIs" dxfId="735" priority="1027" stopIfTrue="1" operator="equal">
      <formula>"Indicate Date"</formula>
    </cfRule>
  </conditionalFormatting>
  <conditionalFormatting sqref="I106">
    <cfRule type="cellIs" dxfId="734" priority="1025" stopIfTrue="1" operator="equal">
      <formula>"Indicate Date"</formula>
    </cfRule>
  </conditionalFormatting>
  <conditionalFormatting sqref="J106">
    <cfRule type="cellIs" dxfId="733" priority="1024" stopIfTrue="1" operator="equal">
      <formula>"Indicate Date"</formula>
    </cfRule>
  </conditionalFormatting>
  <conditionalFormatting sqref="H106">
    <cfRule type="cellIs" dxfId="732" priority="1023" stopIfTrue="1" operator="equal">
      <formula>"Indicate Date"</formula>
    </cfRule>
  </conditionalFormatting>
  <conditionalFormatting sqref="J108">
    <cfRule type="expression" dxfId="731" priority="1002" stopIfTrue="1">
      <formula>LEN(TRIM(J108))=0</formula>
    </cfRule>
  </conditionalFormatting>
  <conditionalFormatting sqref="F115:I115">
    <cfRule type="cellIs" dxfId="730" priority="964" stopIfTrue="1" operator="equal">
      <formula>"Indicate Date"</formula>
    </cfRule>
  </conditionalFormatting>
  <conditionalFormatting sqref="F108">
    <cfRule type="cellIs" dxfId="729" priority="999" stopIfTrue="1" operator="equal">
      <formula>"Indicate Date"</formula>
    </cfRule>
  </conditionalFormatting>
  <conditionalFormatting sqref="G108:I108">
    <cfRule type="cellIs" dxfId="728" priority="1003" stopIfTrue="1" operator="equal">
      <formula>"Indicate Date"</formula>
    </cfRule>
  </conditionalFormatting>
  <conditionalFormatting sqref="G117:I117">
    <cfRule type="cellIs" dxfId="727" priority="961" stopIfTrue="1" operator="equal">
      <formula>"Indicate Date"</formula>
    </cfRule>
  </conditionalFormatting>
  <conditionalFormatting sqref="F117">
    <cfRule type="cellIs" dxfId="726" priority="963" stopIfTrue="1" operator="equal">
      <formula>"Indicate Date"</formula>
    </cfRule>
  </conditionalFormatting>
  <conditionalFormatting sqref="C387 AQ387 AG387:AO387 AD387:AE387 O387:AB387 E387">
    <cfRule type="expression" dxfId="725" priority="1014" stopIfTrue="1">
      <formula>LEN(TRIM(C387))=0</formula>
    </cfRule>
  </conditionalFormatting>
  <conditionalFormatting sqref="H109:I109">
    <cfRule type="cellIs" dxfId="724" priority="991" stopIfTrue="1" operator="equal">
      <formula>"Indicate Date"</formula>
    </cfRule>
  </conditionalFormatting>
  <conditionalFormatting sqref="J387">
    <cfRule type="expression" dxfId="723" priority="1012" stopIfTrue="1">
      <formula>LEN(TRIM(J387))=0</formula>
    </cfRule>
  </conditionalFormatting>
  <conditionalFormatting sqref="L387">
    <cfRule type="expression" dxfId="722" priority="1010" stopIfTrue="1">
      <formula>LEN(TRIM(L387))=0</formula>
    </cfRule>
  </conditionalFormatting>
  <conditionalFormatting sqref="B387">
    <cfRule type="expression" dxfId="721" priority="1009" stopIfTrue="1">
      <formula>LEN(TRIM(B387))=0</formula>
    </cfRule>
  </conditionalFormatting>
  <conditionalFormatting sqref="D387">
    <cfRule type="expression" dxfId="720" priority="1008" stopIfTrue="1">
      <formula>LEN(TRIM(D387))=0</formula>
    </cfRule>
  </conditionalFormatting>
  <conditionalFormatting sqref="F387">
    <cfRule type="cellIs" dxfId="719" priority="1007" stopIfTrue="1" operator="equal">
      <formula>"Indicate Date"</formula>
    </cfRule>
  </conditionalFormatting>
  <conditionalFormatting sqref="G387:I387">
    <cfRule type="cellIs" dxfId="718" priority="1006" stopIfTrue="1" operator="equal">
      <formula>"Indicate Date"</formula>
    </cfRule>
  </conditionalFormatting>
  <conditionalFormatting sqref="E108 AD108:AE108 AQ108 O108:P108 L108 C108">
    <cfRule type="expression" dxfId="717" priority="1005" stopIfTrue="1">
      <formula>LEN(TRIM(C108))=0</formula>
    </cfRule>
  </conditionalFormatting>
  <conditionalFormatting sqref="F121">
    <cfRule type="cellIs" dxfId="716" priority="958" stopIfTrue="1" operator="equal">
      <formula>"Indicate Date"</formula>
    </cfRule>
  </conditionalFormatting>
  <conditionalFormatting sqref="B108">
    <cfRule type="expression" dxfId="715" priority="1001" stopIfTrue="1">
      <formula>LEN(TRIM(B108))=0</formula>
    </cfRule>
  </conditionalFormatting>
  <conditionalFormatting sqref="D108">
    <cfRule type="expression" dxfId="714" priority="1000" stopIfTrue="1">
      <formula>LEN(TRIM(D108))=0</formula>
    </cfRule>
  </conditionalFormatting>
  <conditionalFormatting sqref="E109 AD109:AE109 AQ109 O109:P109 L109 C109">
    <cfRule type="expression" dxfId="713" priority="998" stopIfTrue="1">
      <formula>LEN(TRIM(C109))=0</formula>
    </cfRule>
  </conditionalFormatting>
  <conditionalFormatting sqref="F119">
    <cfRule type="cellIs" dxfId="712" priority="960" stopIfTrue="1" operator="equal">
      <formula>"Indicate Date"</formula>
    </cfRule>
  </conditionalFormatting>
  <conditionalFormatting sqref="J109">
    <cfRule type="expression" dxfId="711" priority="995" stopIfTrue="1">
      <formula>LEN(TRIM(J109))=0</formula>
    </cfRule>
  </conditionalFormatting>
  <conditionalFormatting sqref="F109">
    <cfRule type="cellIs" dxfId="710" priority="992" stopIfTrue="1" operator="equal">
      <formula>"Indicate Date"</formula>
    </cfRule>
  </conditionalFormatting>
  <conditionalFormatting sqref="B109">
    <cfRule type="expression" dxfId="709" priority="994" stopIfTrue="1">
      <formula>LEN(TRIM(B109))=0</formula>
    </cfRule>
  </conditionalFormatting>
  <conditionalFormatting sqref="D109">
    <cfRule type="expression" dxfId="708" priority="993" stopIfTrue="1">
      <formula>LEN(TRIM(D109))=0</formula>
    </cfRule>
  </conditionalFormatting>
  <conditionalFormatting sqref="G123:I123">
    <cfRule type="cellIs" dxfId="707" priority="954" stopIfTrue="1" operator="equal">
      <formula>"Indicate Date"</formula>
    </cfRule>
  </conditionalFormatting>
  <conditionalFormatting sqref="G112:I112">
    <cfRule type="cellIs" dxfId="706" priority="976" stopIfTrue="1" operator="equal">
      <formula>"Indicate Date"</formula>
    </cfRule>
  </conditionalFormatting>
  <conditionalFormatting sqref="B111 O111:AB111 AG111:AO111 AD111:AE111 AQ111">
    <cfRule type="expression" dxfId="705" priority="986" stopIfTrue="1">
      <formula>LEN(TRIM(B111))=0</formula>
    </cfRule>
  </conditionalFormatting>
  <conditionalFormatting sqref="C114 AG114:AO114 O114:AB114 AQ114 AD114:AE114">
    <cfRule type="expression" dxfId="704" priority="985" stopIfTrue="1">
      <formula>LEN(TRIM(C114))=0</formula>
    </cfRule>
  </conditionalFormatting>
  <conditionalFormatting sqref="D114">
    <cfRule type="expression" dxfId="703" priority="983" stopIfTrue="1">
      <formula>LEN(TRIM(D114))=0</formula>
    </cfRule>
  </conditionalFormatting>
  <conditionalFormatting sqref="L114">
    <cfRule type="expression" dxfId="702" priority="982" stopIfTrue="1">
      <formula>LEN(TRIM(L114))=0</formula>
    </cfRule>
  </conditionalFormatting>
  <conditionalFormatting sqref="J114">
    <cfRule type="expression" dxfId="701" priority="981" stopIfTrue="1">
      <formula>LEN(TRIM(J114))=0</formula>
    </cfRule>
  </conditionalFormatting>
  <conditionalFormatting sqref="B114">
    <cfRule type="expression" dxfId="700" priority="980" stopIfTrue="1">
      <formula>LEN(TRIM(B114))=0</formula>
    </cfRule>
  </conditionalFormatting>
  <conditionalFormatting sqref="E114">
    <cfRule type="expression" dxfId="699" priority="979" stopIfTrue="1">
      <formula>LEN(TRIM(E114))=0</formula>
    </cfRule>
  </conditionalFormatting>
  <conditionalFormatting sqref="F114">
    <cfRule type="cellIs" dxfId="698" priority="978" stopIfTrue="1" operator="equal">
      <formula>"Indicate Date"</formula>
    </cfRule>
  </conditionalFormatting>
  <conditionalFormatting sqref="G125:I125">
    <cfRule type="cellIs" dxfId="697" priority="950" stopIfTrue="1" operator="equal">
      <formula>"Indicate Date"</formula>
    </cfRule>
  </conditionalFormatting>
  <conditionalFormatting sqref="C113 AG113:AO113 O113:AB113 AQ113 AD113:AE113">
    <cfRule type="expression" dxfId="696" priority="975" stopIfTrue="1">
      <formula>LEN(TRIM(C113))=0</formula>
    </cfRule>
  </conditionalFormatting>
  <conditionalFormatting sqref="D113">
    <cfRule type="expression" dxfId="695" priority="973" stopIfTrue="1">
      <formula>LEN(TRIM(D113))=0</formula>
    </cfRule>
  </conditionalFormatting>
  <conditionalFormatting sqref="L113">
    <cfRule type="expression" dxfId="694" priority="972" stopIfTrue="1">
      <formula>LEN(TRIM(L113))=0</formula>
    </cfRule>
  </conditionalFormatting>
  <conditionalFormatting sqref="J113">
    <cfRule type="expression" dxfId="693" priority="971" stopIfTrue="1">
      <formula>LEN(TRIM(J113))=0</formula>
    </cfRule>
  </conditionalFormatting>
  <conditionalFormatting sqref="B113">
    <cfRule type="expression" dxfId="692" priority="970" stopIfTrue="1">
      <formula>LEN(TRIM(B113))=0</formula>
    </cfRule>
  </conditionalFormatting>
  <conditionalFormatting sqref="E113">
    <cfRule type="expression" dxfId="691" priority="969" stopIfTrue="1">
      <formula>LEN(TRIM(E113))=0</formula>
    </cfRule>
  </conditionalFormatting>
  <conditionalFormatting sqref="F113">
    <cfRule type="cellIs" dxfId="690" priority="968" stopIfTrue="1" operator="equal">
      <formula>"Indicate Date"</formula>
    </cfRule>
  </conditionalFormatting>
  <conditionalFormatting sqref="G113:I113">
    <cfRule type="cellIs" dxfId="689" priority="967" stopIfTrue="1" operator="equal">
      <formula>"Indicate Date"</formula>
    </cfRule>
  </conditionalFormatting>
  <conditionalFormatting sqref="G114:I114">
    <cfRule type="cellIs" dxfId="688" priority="966" stopIfTrue="1" operator="equal">
      <formula>"Indicate Date"</formula>
    </cfRule>
  </conditionalFormatting>
  <conditionalFormatting sqref="G119:I119">
    <cfRule type="cellIs" dxfId="687" priority="959" stopIfTrue="1" operator="equal">
      <formula>"Indicate Date"</formula>
    </cfRule>
  </conditionalFormatting>
  <conditionalFormatting sqref="G121:I121">
    <cfRule type="cellIs" dxfId="686" priority="957" stopIfTrue="1" operator="equal">
      <formula>"Indicate Date"</formula>
    </cfRule>
  </conditionalFormatting>
  <conditionalFormatting sqref="G122:I122">
    <cfRule type="cellIs" dxfId="685" priority="955" stopIfTrue="1" operator="equal">
      <formula>"Indicate Date"</formula>
    </cfRule>
  </conditionalFormatting>
  <conditionalFormatting sqref="F122">
    <cfRule type="cellIs" dxfId="684" priority="956" stopIfTrue="1" operator="equal">
      <formula>"Indicate Date"</formula>
    </cfRule>
  </conditionalFormatting>
  <conditionalFormatting sqref="F124">
    <cfRule type="cellIs" dxfId="683" priority="953" stopIfTrue="1" operator="equal">
      <formula>"Indicate Date"</formula>
    </cfRule>
  </conditionalFormatting>
  <conditionalFormatting sqref="G124:I124">
    <cfRule type="cellIs" dxfId="682" priority="951" stopIfTrue="1" operator="equal">
      <formula>"Indicate Date"</formula>
    </cfRule>
  </conditionalFormatting>
  <conditionalFormatting sqref="G126:I126">
    <cfRule type="cellIs" dxfId="681" priority="949" stopIfTrue="1" operator="equal">
      <formula>"Indicate Date"</formula>
    </cfRule>
  </conditionalFormatting>
  <conditionalFormatting sqref="G127:I127">
    <cfRule type="cellIs" dxfId="680" priority="948" stopIfTrue="1" operator="equal">
      <formula>"Indicate Date"</formula>
    </cfRule>
  </conditionalFormatting>
  <conditionalFormatting sqref="G128:I128">
    <cfRule type="cellIs" dxfId="679" priority="947" stopIfTrue="1" operator="equal">
      <formula>"Indicate Date"</formula>
    </cfRule>
  </conditionalFormatting>
  <conditionalFormatting sqref="F129">
    <cfRule type="cellIs" dxfId="678" priority="946" stopIfTrue="1" operator="equal">
      <formula>"Indicate Date"</formula>
    </cfRule>
  </conditionalFormatting>
  <conditionalFormatting sqref="G129:I129">
    <cfRule type="cellIs" dxfId="677" priority="945" stopIfTrue="1" operator="equal">
      <formula>"Indicate Date"</formula>
    </cfRule>
  </conditionalFormatting>
  <conditionalFormatting sqref="G130:I130">
    <cfRule type="cellIs" dxfId="676" priority="944" stopIfTrue="1" operator="equal">
      <formula>"Indicate Date"</formula>
    </cfRule>
  </conditionalFormatting>
  <conditionalFormatting sqref="F131">
    <cfRule type="cellIs" dxfId="675" priority="943" stopIfTrue="1" operator="equal">
      <formula>"Indicate Date"</formula>
    </cfRule>
  </conditionalFormatting>
  <conditionalFormatting sqref="G131:I131">
    <cfRule type="cellIs" dxfId="674" priority="942" stopIfTrue="1" operator="equal">
      <formula>"Indicate Date"</formula>
    </cfRule>
  </conditionalFormatting>
  <conditionalFormatting sqref="F132">
    <cfRule type="cellIs" dxfId="673" priority="941" stopIfTrue="1" operator="equal">
      <formula>"Indicate Date"</formula>
    </cfRule>
  </conditionalFormatting>
  <conditionalFormatting sqref="G132:I132">
    <cfRule type="cellIs" dxfId="672" priority="940" stopIfTrue="1" operator="equal">
      <formula>"Indicate Date"</formula>
    </cfRule>
  </conditionalFormatting>
  <conditionalFormatting sqref="G133:I133">
    <cfRule type="cellIs" dxfId="671" priority="939" stopIfTrue="1" operator="equal">
      <formula>"Indicate Date"</formula>
    </cfRule>
  </conditionalFormatting>
  <conditionalFormatting sqref="G134:I134">
    <cfRule type="cellIs" dxfId="670" priority="938" stopIfTrue="1" operator="equal">
      <formula>"Indicate Date"</formula>
    </cfRule>
  </conditionalFormatting>
  <conditionalFormatting sqref="G135:I135">
    <cfRule type="cellIs" dxfId="669" priority="937" stopIfTrue="1" operator="equal">
      <formula>"Indicate Date"</formula>
    </cfRule>
  </conditionalFormatting>
  <conditionalFormatting sqref="F137">
    <cfRule type="cellIs" dxfId="668" priority="935" stopIfTrue="1" operator="equal">
      <formula>"Indicate Date"</formula>
    </cfRule>
  </conditionalFormatting>
  <conditionalFormatting sqref="G137:I137">
    <cfRule type="cellIs" dxfId="667" priority="934" stopIfTrue="1" operator="equal">
      <formula>"Indicate Date"</formula>
    </cfRule>
  </conditionalFormatting>
  <conditionalFormatting sqref="G138:I138">
    <cfRule type="cellIs" dxfId="666" priority="933" stopIfTrue="1" operator="equal">
      <formula>"Indicate Date"</formula>
    </cfRule>
  </conditionalFormatting>
  <conditionalFormatting sqref="J139 E139 C139 L139 AD139:AE139 AQ139 O139:AB139 AG139:AO139">
    <cfRule type="expression" dxfId="665" priority="932" stopIfTrue="1">
      <formula>LEN(TRIM(C139))=0</formula>
    </cfRule>
  </conditionalFormatting>
  <conditionalFormatting sqref="F139">
    <cfRule type="cellIs" dxfId="664" priority="930" stopIfTrue="1" operator="equal">
      <formula>"Indicate Date"</formula>
    </cfRule>
  </conditionalFormatting>
  <conditionalFormatting sqref="D139">
    <cfRule type="expression" dxfId="663" priority="929" stopIfTrue="1">
      <formula>LEN(TRIM(D139))=0</formula>
    </cfRule>
  </conditionalFormatting>
  <conditionalFormatting sqref="B139">
    <cfRule type="expression" dxfId="662" priority="928" stopIfTrue="1">
      <formula>LEN(TRIM(B139))=0</formula>
    </cfRule>
  </conditionalFormatting>
  <conditionalFormatting sqref="G139:I139">
    <cfRule type="cellIs" dxfId="661" priority="927" stopIfTrue="1" operator="equal">
      <formula>"Indicate Date"</formula>
    </cfRule>
  </conditionalFormatting>
  <conditionalFormatting sqref="J140 E140 C140 L140 AD140:AE140 AQ140 O140:AB140 AG140:AO140">
    <cfRule type="expression" dxfId="660" priority="926" stopIfTrue="1">
      <formula>LEN(TRIM(C140))=0</formula>
    </cfRule>
  </conditionalFormatting>
  <conditionalFormatting sqref="F140">
    <cfRule type="cellIs" dxfId="659" priority="924" stopIfTrue="1" operator="equal">
      <formula>"Indicate Date"</formula>
    </cfRule>
  </conditionalFormatting>
  <conditionalFormatting sqref="D140">
    <cfRule type="expression" dxfId="658" priority="923" stopIfTrue="1">
      <formula>LEN(TRIM(D140))=0</formula>
    </cfRule>
  </conditionalFormatting>
  <conditionalFormatting sqref="B140">
    <cfRule type="expression" dxfId="657" priority="922" stopIfTrue="1">
      <formula>LEN(TRIM(B140))=0</formula>
    </cfRule>
  </conditionalFormatting>
  <conditionalFormatting sqref="G140:I140">
    <cfRule type="cellIs" dxfId="656" priority="920" stopIfTrue="1" operator="equal">
      <formula>"Indicate Date"</formula>
    </cfRule>
  </conditionalFormatting>
  <conditionalFormatting sqref="J141 E141 C141 L141 AD141:AE141 AQ141 O141:AB141 AG141:AO141">
    <cfRule type="expression" dxfId="655" priority="919" stopIfTrue="1">
      <formula>LEN(TRIM(C141))=0</formula>
    </cfRule>
  </conditionalFormatting>
  <conditionalFormatting sqref="F141">
    <cfRule type="cellIs" dxfId="654" priority="917" stopIfTrue="1" operator="equal">
      <formula>"Indicate Date"</formula>
    </cfRule>
  </conditionalFormatting>
  <conditionalFormatting sqref="D141">
    <cfRule type="expression" dxfId="653" priority="916" stopIfTrue="1">
      <formula>LEN(TRIM(D141))=0</formula>
    </cfRule>
  </conditionalFormatting>
  <conditionalFormatting sqref="B141">
    <cfRule type="expression" dxfId="652" priority="915" stopIfTrue="1">
      <formula>LEN(TRIM(B141))=0</formula>
    </cfRule>
  </conditionalFormatting>
  <conditionalFormatting sqref="G141:I141">
    <cfRule type="cellIs" dxfId="651" priority="914" stopIfTrue="1" operator="equal">
      <formula>"Indicate Date"</formula>
    </cfRule>
  </conditionalFormatting>
  <conditionalFormatting sqref="J142 E142 C142 L142 AD142:AE142 AQ142 O142:AB142 AG142:AO142">
    <cfRule type="expression" dxfId="650" priority="913" stopIfTrue="1">
      <formula>LEN(TRIM(C142))=0</formula>
    </cfRule>
  </conditionalFormatting>
  <conditionalFormatting sqref="F142">
    <cfRule type="cellIs" dxfId="649" priority="911" stopIfTrue="1" operator="equal">
      <formula>"Indicate Date"</formula>
    </cfRule>
  </conditionalFormatting>
  <conditionalFormatting sqref="D142">
    <cfRule type="expression" dxfId="648" priority="910" stopIfTrue="1">
      <formula>LEN(TRIM(D142))=0</formula>
    </cfRule>
  </conditionalFormatting>
  <conditionalFormatting sqref="B142">
    <cfRule type="expression" dxfId="647" priority="909" stopIfTrue="1">
      <formula>LEN(TRIM(B142))=0</formula>
    </cfRule>
  </conditionalFormatting>
  <conditionalFormatting sqref="G142:I142">
    <cfRule type="cellIs" dxfId="646" priority="907" stopIfTrue="1" operator="equal">
      <formula>"Indicate Date"</formula>
    </cfRule>
  </conditionalFormatting>
  <conditionalFormatting sqref="J143 E143 C143 L143 AD143:AE143 AQ143 O143:AB143 AG143:AO143">
    <cfRule type="expression" dxfId="645" priority="906" stopIfTrue="1">
      <formula>LEN(TRIM(C143))=0</formula>
    </cfRule>
  </conditionalFormatting>
  <conditionalFormatting sqref="F143">
    <cfRule type="cellIs" dxfId="644" priority="904" stopIfTrue="1" operator="equal">
      <formula>"Indicate Date"</formula>
    </cfRule>
  </conditionalFormatting>
  <conditionalFormatting sqref="D143">
    <cfRule type="expression" dxfId="643" priority="903" stopIfTrue="1">
      <formula>LEN(TRIM(D143))=0</formula>
    </cfRule>
  </conditionalFormatting>
  <conditionalFormatting sqref="B143">
    <cfRule type="expression" dxfId="642" priority="902" stopIfTrue="1">
      <formula>LEN(TRIM(B143))=0</formula>
    </cfRule>
  </conditionalFormatting>
  <conditionalFormatting sqref="G143:I143">
    <cfRule type="cellIs" dxfId="641" priority="900" stopIfTrue="1" operator="equal">
      <formula>"Indicate Date"</formula>
    </cfRule>
  </conditionalFormatting>
  <conditionalFormatting sqref="J144 E144 C144 L144 AD144:AE144 AQ144 O144:AB144 AG144:AO144">
    <cfRule type="expression" dxfId="640" priority="899" stopIfTrue="1">
      <formula>LEN(TRIM(C144))=0</formula>
    </cfRule>
  </conditionalFormatting>
  <conditionalFormatting sqref="F144">
    <cfRule type="cellIs" dxfId="639" priority="897" stopIfTrue="1" operator="equal">
      <formula>"Indicate Date"</formula>
    </cfRule>
  </conditionalFormatting>
  <conditionalFormatting sqref="D144">
    <cfRule type="expression" dxfId="638" priority="896" stopIfTrue="1">
      <formula>LEN(TRIM(D144))=0</formula>
    </cfRule>
  </conditionalFormatting>
  <conditionalFormatting sqref="B144">
    <cfRule type="expression" dxfId="637" priority="895" stopIfTrue="1">
      <formula>LEN(TRIM(B144))=0</formula>
    </cfRule>
  </conditionalFormatting>
  <conditionalFormatting sqref="G144:I144">
    <cfRule type="cellIs" dxfId="636" priority="893" stopIfTrue="1" operator="equal">
      <formula>"Indicate Date"</formula>
    </cfRule>
  </conditionalFormatting>
  <conditionalFormatting sqref="J145 E145 C145 L145 AD145:AE145 AQ145 O145:AB145 AG145:AO145">
    <cfRule type="expression" dxfId="635" priority="892" stopIfTrue="1">
      <formula>LEN(TRIM(C145))=0</formula>
    </cfRule>
  </conditionalFormatting>
  <conditionalFormatting sqref="F145">
    <cfRule type="cellIs" dxfId="634" priority="890" stopIfTrue="1" operator="equal">
      <formula>"Indicate Date"</formula>
    </cfRule>
  </conditionalFormatting>
  <conditionalFormatting sqref="D145">
    <cfRule type="expression" dxfId="633" priority="889" stopIfTrue="1">
      <formula>LEN(TRIM(D145))=0</formula>
    </cfRule>
  </conditionalFormatting>
  <conditionalFormatting sqref="B145">
    <cfRule type="expression" dxfId="632" priority="888" stopIfTrue="1">
      <formula>LEN(TRIM(B145))=0</formula>
    </cfRule>
  </conditionalFormatting>
  <conditionalFormatting sqref="G145:I145">
    <cfRule type="cellIs" dxfId="631" priority="886" stopIfTrue="1" operator="equal">
      <formula>"Indicate Date"</formula>
    </cfRule>
  </conditionalFormatting>
  <conditionalFormatting sqref="J146 E146 C146 L146 AD146:AE146 AQ146 O146:AB146 AG146:AO146">
    <cfRule type="expression" dxfId="630" priority="885" stopIfTrue="1">
      <formula>LEN(TRIM(C146))=0</formula>
    </cfRule>
  </conditionalFormatting>
  <conditionalFormatting sqref="F146">
    <cfRule type="cellIs" dxfId="629" priority="883" stopIfTrue="1" operator="equal">
      <formula>"Indicate Date"</formula>
    </cfRule>
  </conditionalFormatting>
  <conditionalFormatting sqref="D146">
    <cfRule type="expression" dxfId="628" priority="882" stopIfTrue="1">
      <formula>LEN(TRIM(D146))=0</formula>
    </cfRule>
  </conditionalFormatting>
  <conditionalFormatting sqref="B146">
    <cfRule type="expression" dxfId="627" priority="881" stopIfTrue="1">
      <formula>LEN(TRIM(B146))=0</formula>
    </cfRule>
  </conditionalFormatting>
  <conditionalFormatting sqref="G146:I146">
    <cfRule type="cellIs" dxfId="626" priority="879" stopIfTrue="1" operator="equal">
      <formula>"Indicate Date"</formula>
    </cfRule>
  </conditionalFormatting>
  <conditionalFormatting sqref="J147 E147 C147 L147 AD147:AE147 AQ147 O147:AB147 AG147:AO147">
    <cfRule type="expression" dxfId="625" priority="878" stopIfTrue="1">
      <formula>LEN(TRIM(C147))=0</formula>
    </cfRule>
  </conditionalFormatting>
  <conditionalFormatting sqref="F147">
    <cfRule type="cellIs" dxfId="624" priority="876" stopIfTrue="1" operator="equal">
      <formula>"Indicate Date"</formula>
    </cfRule>
  </conditionalFormatting>
  <conditionalFormatting sqref="D147">
    <cfRule type="expression" dxfId="623" priority="875" stopIfTrue="1">
      <formula>LEN(TRIM(D147))=0</formula>
    </cfRule>
  </conditionalFormatting>
  <conditionalFormatting sqref="B147">
    <cfRule type="expression" dxfId="622" priority="874" stopIfTrue="1">
      <formula>LEN(TRIM(B147))=0</formula>
    </cfRule>
  </conditionalFormatting>
  <conditionalFormatting sqref="G147:I147">
    <cfRule type="cellIs" dxfId="621" priority="872" stopIfTrue="1" operator="equal">
      <formula>"Indicate Date"</formula>
    </cfRule>
  </conditionalFormatting>
  <conditionalFormatting sqref="J148 E148 C148 L148 AD148:AE148 AQ148 O148:AB148 AG148:AO148">
    <cfRule type="expression" dxfId="620" priority="871" stopIfTrue="1">
      <formula>LEN(TRIM(C148))=0</formula>
    </cfRule>
  </conditionalFormatting>
  <conditionalFormatting sqref="F148">
    <cfRule type="cellIs" dxfId="619" priority="869" stopIfTrue="1" operator="equal">
      <formula>"Indicate Date"</formula>
    </cfRule>
  </conditionalFormatting>
  <conditionalFormatting sqref="D148">
    <cfRule type="expression" dxfId="618" priority="868" stopIfTrue="1">
      <formula>LEN(TRIM(D148))=0</formula>
    </cfRule>
  </conditionalFormatting>
  <conditionalFormatting sqref="B148">
    <cfRule type="expression" dxfId="617" priority="867" stopIfTrue="1">
      <formula>LEN(TRIM(B148))=0</formula>
    </cfRule>
  </conditionalFormatting>
  <conditionalFormatting sqref="G148:I148">
    <cfRule type="cellIs" dxfId="616" priority="865" stopIfTrue="1" operator="equal">
      <formula>"Indicate Date"</formula>
    </cfRule>
  </conditionalFormatting>
  <conditionalFormatting sqref="J149 E149 C149 L149 AD149:AE149 AQ149 O149:AB149 AG149:AO149">
    <cfRule type="expression" dxfId="615" priority="864" stopIfTrue="1">
      <formula>LEN(TRIM(C149))=0</formula>
    </cfRule>
  </conditionalFormatting>
  <conditionalFormatting sqref="F149">
    <cfRule type="cellIs" dxfId="614" priority="862" stopIfTrue="1" operator="equal">
      <formula>"Indicate Date"</formula>
    </cfRule>
  </conditionalFormatting>
  <conditionalFormatting sqref="D149">
    <cfRule type="expression" dxfId="613" priority="861" stopIfTrue="1">
      <formula>LEN(TRIM(D149))=0</formula>
    </cfRule>
  </conditionalFormatting>
  <conditionalFormatting sqref="B149">
    <cfRule type="expression" dxfId="612" priority="860" stopIfTrue="1">
      <formula>LEN(TRIM(B149))=0</formula>
    </cfRule>
  </conditionalFormatting>
  <conditionalFormatting sqref="G149:I149">
    <cfRule type="cellIs" dxfId="611" priority="858" stopIfTrue="1" operator="equal">
      <formula>"Indicate Date"</formula>
    </cfRule>
  </conditionalFormatting>
  <conditionalFormatting sqref="F313:I313">
    <cfRule type="cellIs" dxfId="610" priority="857" stopIfTrue="1" operator="equal">
      <formula>"Indicate Date"</formula>
    </cfRule>
  </conditionalFormatting>
  <conditionalFormatting sqref="E313 B313:C313 L313 AG313:AO313 O313:AB313 AQ313 AD313:AE313">
    <cfRule type="expression" dxfId="609" priority="856" stopIfTrue="1">
      <formula>LEN(TRIM(B313))=0</formula>
    </cfRule>
  </conditionalFormatting>
  <conditionalFormatting sqref="J313">
    <cfRule type="expression" dxfId="608" priority="854" stopIfTrue="1">
      <formula>LEN(TRIM(J313))=0</formula>
    </cfRule>
  </conditionalFormatting>
  <conditionalFormatting sqref="D313">
    <cfRule type="expression" dxfId="607" priority="853" stopIfTrue="1">
      <formula>LEN(TRIM(D313))=0</formula>
    </cfRule>
  </conditionalFormatting>
  <conditionalFormatting sqref="G318:I318">
    <cfRule type="cellIs" dxfId="606" priority="852" stopIfTrue="1" operator="equal">
      <formula>"Indicate Date"</formula>
    </cfRule>
  </conditionalFormatting>
  <conditionalFormatting sqref="G319:I319">
    <cfRule type="cellIs" dxfId="605" priority="851" stopIfTrue="1" operator="equal">
      <formula>"Indicate Date"</formula>
    </cfRule>
  </conditionalFormatting>
  <conditionalFormatting sqref="F320">
    <cfRule type="cellIs" dxfId="604" priority="850" stopIfTrue="1" operator="equal">
      <formula>"Indicate Date"</formula>
    </cfRule>
  </conditionalFormatting>
  <conditionalFormatting sqref="G320:I320">
    <cfRule type="cellIs" dxfId="603" priority="849" stopIfTrue="1" operator="equal">
      <formula>"Indicate Date"</formula>
    </cfRule>
  </conditionalFormatting>
  <conditionalFormatting sqref="F321">
    <cfRule type="cellIs" dxfId="602" priority="848" stopIfTrue="1" operator="equal">
      <formula>"Indicate Date"</formula>
    </cfRule>
  </conditionalFormatting>
  <conditionalFormatting sqref="G321:I321">
    <cfRule type="cellIs" dxfId="601" priority="847" stopIfTrue="1" operator="equal">
      <formula>"Indicate Date"</formula>
    </cfRule>
  </conditionalFormatting>
  <conditionalFormatting sqref="G322:I322">
    <cfRule type="cellIs" dxfId="600" priority="846" stopIfTrue="1" operator="equal">
      <formula>"Indicate Date"</formula>
    </cfRule>
  </conditionalFormatting>
  <conditionalFormatting sqref="F323">
    <cfRule type="cellIs" dxfId="599" priority="845" stopIfTrue="1" operator="equal">
      <formula>"Indicate Date"</formula>
    </cfRule>
  </conditionalFormatting>
  <conditionalFormatting sqref="G323:I323">
    <cfRule type="cellIs" dxfId="598" priority="844" stopIfTrue="1" operator="equal">
      <formula>"Indicate Date"</formula>
    </cfRule>
  </conditionalFormatting>
  <conditionalFormatting sqref="D319:D323">
    <cfRule type="expression" dxfId="597" priority="843" stopIfTrue="1">
      <formula>LEN(TRIM(D319))=0</formula>
    </cfRule>
  </conditionalFormatting>
  <conditionalFormatting sqref="G324:I324">
    <cfRule type="cellIs" dxfId="596" priority="842" stopIfTrue="1" operator="equal">
      <formula>"Indicate Date"</formula>
    </cfRule>
  </conditionalFormatting>
  <conditionalFormatting sqref="G326:I326">
    <cfRule type="cellIs" dxfId="595" priority="841" stopIfTrue="1" operator="equal">
      <formula>"Indicate Date"</formula>
    </cfRule>
  </conditionalFormatting>
  <conditionalFormatting sqref="AD327:AE327 AQ327 O327:AB327 AG327:AO327 L327 B327:C327 J327">
    <cfRule type="expression" dxfId="594" priority="840" stopIfTrue="1">
      <formula>LEN(TRIM(B327))=0</formula>
    </cfRule>
  </conditionalFormatting>
  <conditionalFormatting sqref="E327">
    <cfRule type="expression" dxfId="593" priority="838" stopIfTrue="1">
      <formula>LEN(TRIM(E327))=0</formula>
    </cfRule>
  </conditionalFormatting>
  <conditionalFormatting sqref="F327">
    <cfRule type="cellIs" dxfId="592" priority="836" stopIfTrue="1" operator="equal">
      <formula>"Indicate Date"</formula>
    </cfRule>
  </conditionalFormatting>
  <conditionalFormatting sqref="G327:I327">
    <cfRule type="cellIs" dxfId="591" priority="835" stopIfTrue="1" operator="equal">
      <formula>"Indicate Date"</formula>
    </cfRule>
  </conditionalFormatting>
  <conditionalFormatting sqref="AD328:AE328 AQ328 O328:AB328 AG328:AO328 L328 B328:C328 J328">
    <cfRule type="expression" dxfId="590" priority="834" stopIfTrue="1">
      <formula>LEN(TRIM(B328))=0</formula>
    </cfRule>
  </conditionalFormatting>
  <conditionalFormatting sqref="E328">
    <cfRule type="expression" dxfId="589" priority="832" stopIfTrue="1">
      <formula>LEN(TRIM(E328))=0</formula>
    </cfRule>
  </conditionalFormatting>
  <conditionalFormatting sqref="F328">
    <cfRule type="cellIs" dxfId="588" priority="830" stopIfTrue="1" operator="equal">
      <formula>"Indicate Date"</formula>
    </cfRule>
  </conditionalFormatting>
  <conditionalFormatting sqref="G328:I328">
    <cfRule type="cellIs" dxfId="587" priority="829" stopIfTrue="1" operator="equal">
      <formula>"Indicate Date"</formula>
    </cfRule>
  </conditionalFormatting>
  <conditionalFormatting sqref="AD329:AE329 AQ329 O329:AB329 AG329:AO329 L329 B329:C329 J329">
    <cfRule type="expression" dxfId="586" priority="828" stopIfTrue="1">
      <formula>LEN(TRIM(B329))=0</formula>
    </cfRule>
  </conditionalFormatting>
  <conditionalFormatting sqref="E329">
    <cfRule type="expression" dxfId="585" priority="826" stopIfTrue="1">
      <formula>LEN(TRIM(E329))=0</formula>
    </cfRule>
  </conditionalFormatting>
  <conditionalFormatting sqref="F329">
    <cfRule type="cellIs" dxfId="584" priority="824" stopIfTrue="1" operator="equal">
      <formula>"Indicate Date"</formula>
    </cfRule>
  </conditionalFormatting>
  <conditionalFormatting sqref="G348:I348">
    <cfRule type="cellIs" dxfId="583" priority="738" stopIfTrue="1" operator="equal">
      <formula>"Indicate Date"</formula>
    </cfRule>
  </conditionalFormatting>
  <conditionalFormatting sqref="G329:I329">
    <cfRule type="cellIs" dxfId="582" priority="822" stopIfTrue="1" operator="equal">
      <formula>"Indicate Date"</formula>
    </cfRule>
  </conditionalFormatting>
  <conditionalFormatting sqref="AD330:AE330 AQ330 O330:AB330 AG330:AO330 L330 B330:C330 J330">
    <cfRule type="expression" dxfId="581" priority="821" stopIfTrue="1">
      <formula>LEN(TRIM(B330))=0</formula>
    </cfRule>
  </conditionalFormatting>
  <conditionalFormatting sqref="E330">
    <cfRule type="expression" dxfId="580" priority="819" stopIfTrue="1">
      <formula>LEN(TRIM(E330))=0</formula>
    </cfRule>
  </conditionalFormatting>
  <conditionalFormatting sqref="F330">
    <cfRule type="cellIs" dxfId="579" priority="817" stopIfTrue="1" operator="equal">
      <formula>"Indicate Date"</formula>
    </cfRule>
  </conditionalFormatting>
  <conditionalFormatting sqref="G330:I330">
    <cfRule type="cellIs" dxfId="578" priority="815" stopIfTrue="1" operator="equal">
      <formula>"Indicate Date"</formula>
    </cfRule>
  </conditionalFormatting>
  <conditionalFormatting sqref="D325:D330">
    <cfRule type="expression" dxfId="577" priority="814" stopIfTrue="1">
      <formula>LEN(TRIM(D325))=0</formula>
    </cfRule>
  </conditionalFormatting>
  <conditionalFormatting sqref="AD331:AE331 AQ331 O331:AB331 AG331:AO331 L331 B331:C331 J331">
    <cfRule type="expression" dxfId="576" priority="813" stopIfTrue="1">
      <formula>LEN(TRIM(B331))=0</formula>
    </cfRule>
  </conditionalFormatting>
  <conditionalFormatting sqref="E331">
    <cfRule type="expression" dxfId="575" priority="811" stopIfTrue="1">
      <formula>LEN(TRIM(E331))=0</formula>
    </cfRule>
  </conditionalFormatting>
  <conditionalFormatting sqref="F331">
    <cfRule type="cellIs" dxfId="574" priority="810" stopIfTrue="1" operator="equal">
      <formula>"Indicate Date"</formula>
    </cfRule>
  </conditionalFormatting>
  <conditionalFormatting sqref="G347:I347">
    <cfRule type="cellIs" dxfId="573" priority="739" stopIfTrue="1" operator="equal">
      <formula>"Indicate Date"</formula>
    </cfRule>
  </conditionalFormatting>
  <conditionalFormatting sqref="D331">
    <cfRule type="expression" dxfId="572" priority="808" stopIfTrue="1">
      <formula>LEN(TRIM(D331))=0</formula>
    </cfRule>
  </conditionalFormatting>
  <conditionalFormatting sqref="AD332:AE332 AQ332 O332:AB332 AG332:AO332 L332 B332:C332 J332">
    <cfRule type="expression" dxfId="571" priority="806" stopIfTrue="1">
      <formula>LEN(TRIM(B332))=0</formula>
    </cfRule>
  </conditionalFormatting>
  <conditionalFormatting sqref="E332">
    <cfRule type="expression" dxfId="570" priority="804" stopIfTrue="1">
      <formula>LEN(TRIM(E332))=0</formula>
    </cfRule>
  </conditionalFormatting>
  <conditionalFormatting sqref="F332">
    <cfRule type="cellIs" dxfId="569" priority="803" stopIfTrue="1" operator="equal">
      <formula>"Indicate Date"</formula>
    </cfRule>
  </conditionalFormatting>
  <conditionalFormatting sqref="D332">
    <cfRule type="expression" dxfId="568" priority="802" stopIfTrue="1">
      <formula>LEN(TRIM(D332))=0</formula>
    </cfRule>
  </conditionalFormatting>
  <conditionalFormatting sqref="G332:I332">
    <cfRule type="cellIs" dxfId="567" priority="801" stopIfTrue="1" operator="equal">
      <formula>"Indicate Date"</formula>
    </cfRule>
  </conditionalFormatting>
  <conditionalFormatting sqref="G331:I331">
    <cfRule type="cellIs" dxfId="566" priority="800" stopIfTrue="1" operator="equal">
      <formula>"Indicate Date"</formula>
    </cfRule>
  </conditionalFormatting>
  <conditionalFormatting sqref="AD333:AE333 AQ333 O333:AB333 AG333:AO333 L333 B333:C333 J333">
    <cfRule type="expression" dxfId="565" priority="799" stopIfTrue="1">
      <formula>LEN(TRIM(B333))=0</formula>
    </cfRule>
  </conditionalFormatting>
  <conditionalFormatting sqref="E333">
    <cfRule type="expression" dxfId="564" priority="797" stopIfTrue="1">
      <formula>LEN(TRIM(E333))=0</formula>
    </cfRule>
  </conditionalFormatting>
  <conditionalFormatting sqref="F333:I333">
    <cfRule type="cellIs" dxfId="563" priority="796" stopIfTrue="1" operator="equal">
      <formula>"Indicate Date"</formula>
    </cfRule>
  </conditionalFormatting>
  <conditionalFormatting sqref="D333">
    <cfRule type="expression" dxfId="562" priority="795" stopIfTrue="1">
      <formula>LEN(TRIM(D333))=0</formula>
    </cfRule>
  </conditionalFormatting>
  <conditionalFormatting sqref="G333:I333">
    <cfRule type="cellIs" dxfId="561" priority="794" stopIfTrue="1" operator="equal">
      <formula>"Indicate Date"</formula>
    </cfRule>
  </conditionalFormatting>
  <conditionalFormatting sqref="AD334:AE334 AQ334 O334:AB334 AG334:AO334 L334 B334:C334 J334">
    <cfRule type="expression" dxfId="560" priority="793" stopIfTrue="1">
      <formula>LEN(TRIM(B334))=0</formula>
    </cfRule>
  </conditionalFormatting>
  <conditionalFormatting sqref="E334">
    <cfRule type="expression" dxfId="559" priority="791" stopIfTrue="1">
      <formula>LEN(TRIM(E334))=0</formula>
    </cfRule>
  </conditionalFormatting>
  <conditionalFormatting sqref="F334:I334">
    <cfRule type="cellIs" dxfId="558" priority="790" stopIfTrue="1" operator="equal">
      <formula>"Indicate Date"</formula>
    </cfRule>
  </conditionalFormatting>
  <conditionalFormatting sqref="D334">
    <cfRule type="expression" dxfId="557" priority="789" stopIfTrue="1">
      <formula>LEN(TRIM(D334))=0</formula>
    </cfRule>
  </conditionalFormatting>
  <conditionalFormatting sqref="G334:I334">
    <cfRule type="cellIs" dxfId="556" priority="788" stopIfTrue="1" operator="equal">
      <formula>"Indicate Date"</formula>
    </cfRule>
  </conditionalFormatting>
  <conditionalFormatting sqref="AD335:AE335 AQ335 O335:AB335 AG335:AO335 L335 B335:C335 J335">
    <cfRule type="expression" dxfId="555" priority="786" stopIfTrue="1">
      <formula>LEN(TRIM(B335))=0</formula>
    </cfRule>
  </conditionalFormatting>
  <conditionalFormatting sqref="E335">
    <cfRule type="expression" dxfId="554" priority="785" stopIfTrue="1">
      <formula>LEN(TRIM(E335))=0</formula>
    </cfRule>
  </conditionalFormatting>
  <conditionalFormatting sqref="F335:I335">
    <cfRule type="cellIs" dxfId="553" priority="784" stopIfTrue="1" operator="equal">
      <formula>"Indicate Date"</formula>
    </cfRule>
  </conditionalFormatting>
  <conditionalFormatting sqref="D335">
    <cfRule type="expression" dxfId="552" priority="783" stopIfTrue="1">
      <formula>LEN(TRIM(D335))=0</formula>
    </cfRule>
  </conditionalFormatting>
  <conditionalFormatting sqref="G335:I335">
    <cfRule type="cellIs" dxfId="551" priority="782" stopIfTrue="1" operator="equal">
      <formula>"Indicate Date"</formula>
    </cfRule>
  </conditionalFormatting>
  <conditionalFormatting sqref="AD336:AE336 AQ336 O336:AB336 AG336:AO336 L336 B336:C336 J336">
    <cfRule type="expression" dxfId="550" priority="780" stopIfTrue="1">
      <formula>LEN(TRIM(B336))=0</formula>
    </cfRule>
  </conditionalFormatting>
  <conditionalFormatting sqref="E336">
    <cfRule type="expression" dxfId="549" priority="779" stopIfTrue="1">
      <formula>LEN(TRIM(E336))=0</formula>
    </cfRule>
  </conditionalFormatting>
  <conditionalFormatting sqref="F336:I336">
    <cfRule type="cellIs" dxfId="548" priority="778" stopIfTrue="1" operator="equal">
      <formula>"Indicate Date"</formula>
    </cfRule>
  </conditionalFormatting>
  <conditionalFormatting sqref="D336">
    <cfRule type="expression" dxfId="547" priority="777" stopIfTrue="1">
      <formula>LEN(TRIM(D336))=0</formula>
    </cfRule>
  </conditionalFormatting>
  <conditionalFormatting sqref="G336:I336">
    <cfRule type="cellIs" dxfId="546" priority="776" stopIfTrue="1" operator="equal">
      <formula>"Indicate Date"</formula>
    </cfRule>
  </conditionalFormatting>
  <conditionalFormatting sqref="AD337:AE337 AQ337 O337:AB337 AG337:AO337 L337 B337:C337 J337">
    <cfRule type="expression" dxfId="545" priority="774" stopIfTrue="1">
      <formula>LEN(TRIM(B337))=0</formula>
    </cfRule>
  </conditionalFormatting>
  <conditionalFormatting sqref="E337">
    <cfRule type="expression" dxfId="544" priority="773" stopIfTrue="1">
      <formula>LEN(TRIM(E337))=0</formula>
    </cfRule>
  </conditionalFormatting>
  <conditionalFormatting sqref="F337:I337">
    <cfRule type="cellIs" dxfId="543" priority="772" stopIfTrue="1" operator="equal">
      <formula>"Indicate Date"</formula>
    </cfRule>
  </conditionalFormatting>
  <conditionalFormatting sqref="D337">
    <cfRule type="expression" dxfId="542" priority="771" stopIfTrue="1">
      <formula>LEN(TRIM(D337))=0</formula>
    </cfRule>
  </conditionalFormatting>
  <conditionalFormatting sqref="G337:I337">
    <cfRule type="cellIs" dxfId="541" priority="770" stopIfTrue="1" operator="equal">
      <formula>"Indicate Date"</formula>
    </cfRule>
  </conditionalFormatting>
  <conditionalFormatting sqref="AD338:AE338 AQ338 O338:AB338 AG338:AO338 L338 B338:C338 J338">
    <cfRule type="expression" dxfId="540" priority="768" stopIfTrue="1">
      <formula>LEN(TRIM(B338))=0</formula>
    </cfRule>
  </conditionalFormatting>
  <conditionalFormatting sqref="E338">
    <cfRule type="expression" dxfId="539" priority="767" stopIfTrue="1">
      <formula>LEN(TRIM(E338))=0</formula>
    </cfRule>
  </conditionalFormatting>
  <conditionalFormatting sqref="F338:I338">
    <cfRule type="cellIs" dxfId="538" priority="766" stopIfTrue="1" operator="equal">
      <formula>"Indicate Date"</formula>
    </cfRule>
  </conditionalFormatting>
  <conditionalFormatting sqref="D338">
    <cfRule type="expression" dxfId="537" priority="765" stopIfTrue="1">
      <formula>LEN(TRIM(D338))=0</formula>
    </cfRule>
  </conditionalFormatting>
  <conditionalFormatting sqref="G338:I338">
    <cfRule type="cellIs" dxfId="536" priority="764" stopIfTrue="1" operator="equal">
      <formula>"Indicate Date"</formula>
    </cfRule>
  </conditionalFormatting>
  <conditionalFormatting sqref="F267">
    <cfRule type="cellIs" dxfId="535" priority="762" stopIfTrue="1" operator="equal">
      <formula>"Indicate Date"</formula>
    </cfRule>
  </conditionalFormatting>
  <conditionalFormatting sqref="G267:I267">
    <cfRule type="cellIs" dxfId="534" priority="761" stopIfTrue="1" operator="equal">
      <formula>"Indicate Date"</formula>
    </cfRule>
  </conditionalFormatting>
  <conditionalFormatting sqref="AG272:AO272 O272:AB272 AQ272 AD272:AE272 L272 B272:C272 E272">
    <cfRule type="expression" dxfId="533" priority="759" stopIfTrue="1">
      <formula>LEN(TRIM(B272))=0</formula>
    </cfRule>
  </conditionalFormatting>
  <conditionalFormatting sqref="J272">
    <cfRule type="expression" dxfId="532" priority="757" stopIfTrue="1">
      <formula>LEN(TRIM(J272))=0</formula>
    </cfRule>
  </conditionalFormatting>
  <conditionalFormatting sqref="D272">
    <cfRule type="expression" dxfId="531" priority="756" stopIfTrue="1">
      <formula>LEN(TRIM(D272))=0</formula>
    </cfRule>
  </conditionalFormatting>
  <conditionalFormatting sqref="F272">
    <cfRule type="cellIs" dxfId="530" priority="755" stopIfTrue="1" operator="equal">
      <formula>"Indicate Date"</formula>
    </cfRule>
  </conditionalFormatting>
  <conditionalFormatting sqref="G272:I272">
    <cfRule type="cellIs" dxfId="529" priority="754" stopIfTrue="1" operator="equal">
      <formula>"Indicate Date"</formula>
    </cfRule>
  </conditionalFormatting>
  <conditionalFormatting sqref="AG273:AO273 O273:AB273 AQ273 AD273:AE273 L273 B273:C273 E273">
    <cfRule type="expression" dxfId="528" priority="753" stopIfTrue="1">
      <formula>LEN(TRIM(B273))=0</formula>
    </cfRule>
  </conditionalFormatting>
  <conditionalFormatting sqref="J273">
    <cfRule type="expression" dxfId="527" priority="751" stopIfTrue="1">
      <formula>LEN(TRIM(J273))=0</formula>
    </cfRule>
  </conditionalFormatting>
  <conditionalFormatting sqref="D273">
    <cfRule type="expression" dxfId="526" priority="750" stopIfTrue="1">
      <formula>LEN(TRIM(D273))=0</formula>
    </cfRule>
  </conditionalFormatting>
  <conditionalFormatting sqref="F273">
    <cfRule type="cellIs" dxfId="525" priority="749" stopIfTrue="1" operator="equal">
      <formula>"Indicate Date"</formula>
    </cfRule>
  </conditionalFormatting>
  <conditionalFormatting sqref="G273:I273">
    <cfRule type="cellIs" dxfId="524" priority="747" stopIfTrue="1" operator="equal">
      <formula>"Indicate Date"</formula>
    </cfRule>
  </conditionalFormatting>
  <conditionalFormatting sqref="AG274:AO274 O274:AB274 AQ274 AD274:AE274 L274 B274:C274 E274">
    <cfRule type="expression" dxfId="523" priority="746" stopIfTrue="1">
      <formula>LEN(TRIM(B274))=0</formula>
    </cfRule>
  </conditionalFormatting>
  <conditionalFormatting sqref="J274">
    <cfRule type="expression" dxfId="522" priority="744" stopIfTrue="1">
      <formula>LEN(TRIM(J274))=0</formula>
    </cfRule>
  </conditionalFormatting>
  <conditionalFormatting sqref="D274">
    <cfRule type="expression" dxfId="521" priority="743" stopIfTrue="1">
      <formula>LEN(TRIM(D274))=0</formula>
    </cfRule>
  </conditionalFormatting>
  <conditionalFormatting sqref="F274">
    <cfRule type="cellIs" dxfId="520" priority="742" stopIfTrue="1" operator="equal">
      <formula>"Indicate Date"</formula>
    </cfRule>
  </conditionalFormatting>
  <conditionalFormatting sqref="G274:I274">
    <cfRule type="cellIs" dxfId="519" priority="740" stopIfTrue="1" operator="equal">
      <formula>"Indicate Date"</formula>
    </cfRule>
  </conditionalFormatting>
  <conditionalFormatting sqref="G397">
    <cfRule type="cellIs" dxfId="518" priority="683" stopIfTrue="1" operator="equal">
      <formula>"Indicate Date"</formula>
    </cfRule>
  </conditionalFormatting>
  <conditionalFormatting sqref="G391">
    <cfRule type="cellIs" dxfId="517" priority="737" stopIfTrue="1" operator="equal">
      <formula>"Indicate Date"</formula>
    </cfRule>
  </conditionalFormatting>
  <conditionalFormatting sqref="AQ391 AG391:AO391 AD391:AE391 O391:AB391 E391">
    <cfRule type="expression" dxfId="516" priority="736" stopIfTrue="1">
      <formula>LEN(TRIM(E391))=0</formula>
    </cfRule>
  </conditionalFormatting>
  <conditionalFormatting sqref="C391">
    <cfRule type="expression" dxfId="515" priority="734" stopIfTrue="1">
      <formula>LEN(TRIM(C391))=0</formula>
    </cfRule>
  </conditionalFormatting>
  <conditionalFormatting sqref="F391 H391:I391">
    <cfRule type="cellIs" dxfId="514" priority="733" stopIfTrue="1" operator="equal">
      <formula>"Indicate Date"</formula>
    </cfRule>
  </conditionalFormatting>
  <conditionalFormatting sqref="J391">
    <cfRule type="expression" dxfId="513" priority="732" stopIfTrue="1">
      <formula>LEN(TRIM(J391))=0</formula>
    </cfRule>
  </conditionalFormatting>
  <conditionalFormatting sqref="L391">
    <cfRule type="expression" dxfId="512" priority="731" stopIfTrue="1">
      <formula>LEN(TRIM(L391))=0</formula>
    </cfRule>
  </conditionalFormatting>
  <conditionalFormatting sqref="B391">
    <cfRule type="expression" dxfId="511" priority="730" stopIfTrue="1">
      <formula>LEN(TRIM(B391))=0</formula>
    </cfRule>
  </conditionalFormatting>
  <conditionalFormatting sqref="D391">
    <cfRule type="expression" dxfId="510" priority="729" stopIfTrue="1">
      <formula>LEN(TRIM(D391))=0</formula>
    </cfRule>
  </conditionalFormatting>
  <conditionalFormatting sqref="G392">
    <cfRule type="cellIs" dxfId="509" priority="728" stopIfTrue="1" operator="equal">
      <formula>"Indicate Date"</formula>
    </cfRule>
  </conditionalFormatting>
  <conditionalFormatting sqref="AQ392 AG392:AO392 AD392:AE392 O392:AB392 E392">
    <cfRule type="expression" dxfId="508" priority="727" stopIfTrue="1">
      <formula>LEN(TRIM(E392))=0</formula>
    </cfRule>
  </conditionalFormatting>
  <conditionalFormatting sqref="C392">
    <cfRule type="expression" dxfId="507" priority="725" stopIfTrue="1">
      <formula>LEN(TRIM(C392))=0</formula>
    </cfRule>
  </conditionalFormatting>
  <conditionalFormatting sqref="F392 H392:I392">
    <cfRule type="cellIs" dxfId="506" priority="724" stopIfTrue="1" operator="equal">
      <formula>"Indicate Date"</formula>
    </cfRule>
  </conditionalFormatting>
  <conditionalFormatting sqref="J392">
    <cfRule type="expression" dxfId="505" priority="723" stopIfTrue="1">
      <formula>LEN(TRIM(J392))=0</formula>
    </cfRule>
  </conditionalFormatting>
  <conditionalFormatting sqref="L392">
    <cfRule type="expression" dxfId="504" priority="722" stopIfTrue="1">
      <formula>LEN(TRIM(L392))=0</formula>
    </cfRule>
  </conditionalFormatting>
  <conditionalFormatting sqref="B392">
    <cfRule type="expression" dxfId="503" priority="721" stopIfTrue="1">
      <formula>LEN(TRIM(B392))=0</formula>
    </cfRule>
  </conditionalFormatting>
  <conditionalFormatting sqref="D392">
    <cfRule type="expression" dxfId="502" priority="720" stopIfTrue="1">
      <formula>LEN(TRIM(D392))=0</formula>
    </cfRule>
  </conditionalFormatting>
  <conditionalFormatting sqref="F396 H396:I396">
    <cfRule type="cellIs" dxfId="501" priority="691" stopIfTrue="1" operator="equal">
      <formula>"Indicate Date"</formula>
    </cfRule>
  </conditionalFormatting>
  <conditionalFormatting sqref="E397">
    <cfRule type="expression" dxfId="500" priority="686" stopIfTrue="1">
      <formula>LEN(TRIM(E397))=0</formula>
    </cfRule>
  </conditionalFormatting>
  <conditionalFormatting sqref="J397">
    <cfRule type="expression" dxfId="499" priority="685" stopIfTrue="1">
      <formula>LEN(TRIM(J397))=0</formula>
    </cfRule>
  </conditionalFormatting>
  <conditionalFormatting sqref="L394 C394:D394 AQ394 AG394:AO394 AD394:AE394 O394:AB394">
    <cfRule type="expression" dxfId="498" priority="710" stopIfTrue="1">
      <formula>LEN(TRIM(C394))=0</formula>
    </cfRule>
  </conditionalFormatting>
  <conditionalFormatting sqref="B394">
    <cfRule type="expression" dxfId="497" priority="708" stopIfTrue="1">
      <formula>LEN(TRIM(B394))=0</formula>
    </cfRule>
  </conditionalFormatting>
  <conditionalFormatting sqref="F394 H394:I394">
    <cfRule type="cellIs" dxfId="496" priority="705" stopIfTrue="1" operator="equal">
      <formula>"Indicate Date"</formula>
    </cfRule>
  </conditionalFormatting>
  <conditionalFormatting sqref="G394">
    <cfRule type="cellIs" dxfId="495" priority="704" stopIfTrue="1" operator="equal">
      <formula>"Indicate Date"</formula>
    </cfRule>
  </conditionalFormatting>
  <conditionalFormatting sqref="E394">
    <cfRule type="expression" dxfId="494" priority="707" stopIfTrue="1">
      <formula>LEN(TRIM(E394))=0</formula>
    </cfRule>
  </conditionalFormatting>
  <conditionalFormatting sqref="J394">
    <cfRule type="expression" dxfId="493" priority="706" stopIfTrue="1">
      <formula>LEN(TRIM(J394))=0</formula>
    </cfRule>
  </conditionalFormatting>
  <conditionalFormatting sqref="L395 C395:D395 AQ395 AG395:AO395 AD395:AE395 O395:AB395">
    <cfRule type="expression" dxfId="492" priority="703" stopIfTrue="1">
      <formula>LEN(TRIM(C395))=0</formula>
    </cfRule>
  </conditionalFormatting>
  <conditionalFormatting sqref="B395">
    <cfRule type="expression" dxfId="491" priority="701" stopIfTrue="1">
      <formula>LEN(TRIM(B395))=0</formula>
    </cfRule>
  </conditionalFormatting>
  <conditionalFormatting sqref="F395 H395:I395">
    <cfRule type="cellIs" dxfId="490" priority="698" stopIfTrue="1" operator="equal">
      <formula>"Indicate Date"</formula>
    </cfRule>
  </conditionalFormatting>
  <conditionalFormatting sqref="G395">
    <cfRule type="cellIs" dxfId="489" priority="697" stopIfTrue="1" operator="equal">
      <formula>"Indicate Date"</formula>
    </cfRule>
  </conditionalFormatting>
  <conditionalFormatting sqref="E395">
    <cfRule type="expression" dxfId="488" priority="700" stopIfTrue="1">
      <formula>LEN(TRIM(E395))=0</formula>
    </cfRule>
  </conditionalFormatting>
  <conditionalFormatting sqref="J395">
    <cfRule type="expression" dxfId="487" priority="699" stopIfTrue="1">
      <formula>LEN(TRIM(J395))=0</formula>
    </cfRule>
  </conditionalFormatting>
  <conditionalFormatting sqref="L396 C396:D396 AQ396 AG396:AO396 AD396:AE396 O396:AB396">
    <cfRule type="expression" dxfId="486" priority="696" stopIfTrue="1">
      <formula>LEN(TRIM(C396))=0</formula>
    </cfRule>
  </conditionalFormatting>
  <conditionalFormatting sqref="B396">
    <cfRule type="expression" dxfId="485" priority="694" stopIfTrue="1">
      <formula>LEN(TRIM(B396))=0</formula>
    </cfRule>
  </conditionalFormatting>
  <conditionalFormatting sqref="G396">
    <cfRule type="cellIs" dxfId="484" priority="690" stopIfTrue="1" operator="equal">
      <formula>"Indicate Date"</formula>
    </cfRule>
  </conditionalFormatting>
  <conditionalFormatting sqref="E396">
    <cfRule type="expression" dxfId="483" priority="693" stopIfTrue="1">
      <formula>LEN(TRIM(E396))=0</formula>
    </cfRule>
  </conditionalFormatting>
  <conditionalFormatting sqref="J396">
    <cfRule type="expression" dxfId="482" priority="692" stopIfTrue="1">
      <formula>LEN(TRIM(J396))=0</formula>
    </cfRule>
  </conditionalFormatting>
  <conditionalFormatting sqref="L397 C397:D397 AQ397 AG397:AO397 AD397:AE397 O397:AB397">
    <cfRule type="expression" dxfId="481" priority="689" stopIfTrue="1">
      <formula>LEN(TRIM(C397))=0</formula>
    </cfRule>
  </conditionalFormatting>
  <conditionalFormatting sqref="B397">
    <cfRule type="expression" dxfId="480" priority="687" stopIfTrue="1">
      <formula>LEN(TRIM(B397))=0</formula>
    </cfRule>
  </conditionalFormatting>
  <conditionalFormatting sqref="F397 H397:I397">
    <cfRule type="cellIs" dxfId="479" priority="684" stopIfTrue="1" operator="equal">
      <formula>"Indicate Date"</formula>
    </cfRule>
  </conditionalFormatting>
  <conditionalFormatting sqref="G35:I35">
    <cfRule type="cellIs" dxfId="478" priority="682" stopIfTrue="1" operator="equal">
      <formula>"Indicate Date"</formula>
    </cfRule>
  </conditionalFormatting>
  <conditionalFormatting sqref="F36:I37">
    <cfRule type="cellIs" dxfId="477" priority="681" stopIfTrue="1" operator="equal">
      <formula>"Indicate Date"</formula>
    </cfRule>
  </conditionalFormatting>
  <conditionalFormatting sqref="F38:I38">
    <cfRule type="cellIs" dxfId="476" priority="680" stopIfTrue="1" operator="equal">
      <formula>"Indicate Date"</formula>
    </cfRule>
  </conditionalFormatting>
  <conditionalFormatting sqref="F39:I39">
    <cfRule type="cellIs" dxfId="475" priority="679" stopIfTrue="1" operator="equal">
      <formula>"Indicate Date"</formula>
    </cfRule>
  </conditionalFormatting>
  <conditionalFormatting sqref="F40:I40">
    <cfRule type="cellIs" dxfId="474" priority="678" stopIfTrue="1" operator="equal">
      <formula>"Indicate Date"</formula>
    </cfRule>
  </conditionalFormatting>
  <conditionalFormatting sqref="F41:I41">
    <cfRule type="cellIs" dxfId="473" priority="677" stopIfTrue="1" operator="equal">
      <formula>"Indicate Date"</formula>
    </cfRule>
  </conditionalFormatting>
  <conditionalFormatting sqref="G42:I42">
    <cfRule type="cellIs" dxfId="472" priority="665" stopIfTrue="1" operator="equal">
      <formula>"Indicate Date"</formula>
    </cfRule>
  </conditionalFormatting>
  <conditionalFormatting sqref="F42">
    <cfRule type="cellIs" dxfId="471" priority="666" stopIfTrue="1" operator="equal">
      <formula>"Indicate Date"</formula>
    </cfRule>
  </conditionalFormatting>
  <conditionalFormatting sqref="G44:I44">
    <cfRule type="cellIs" dxfId="470" priority="664" stopIfTrue="1" operator="equal">
      <formula>"Indicate Date"</formula>
    </cfRule>
  </conditionalFormatting>
  <conditionalFormatting sqref="F45">
    <cfRule type="cellIs" dxfId="469" priority="663" stopIfTrue="1" operator="equal">
      <formula>"Indicate Date"</formula>
    </cfRule>
  </conditionalFormatting>
  <conditionalFormatting sqref="G45:I45">
    <cfRule type="cellIs" dxfId="468" priority="661" stopIfTrue="1" operator="equal">
      <formula>"Indicate Date"</formula>
    </cfRule>
  </conditionalFormatting>
  <conditionalFormatting sqref="O47:AB47 AD47:AE47 AG47:AO47 AQ47 L47 B47:E47">
    <cfRule type="expression" dxfId="467" priority="660" stopIfTrue="1">
      <formula>LEN(TRIM(B47))=0</formula>
    </cfRule>
  </conditionalFormatting>
  <conditionalFormatting sqref="J47">
    <cfRule type="expression" dxfId="466" priority="658" stopIfTrue="1">
      <formula>LEN(TRIM(J47))=0</formula>
    </cfRule>
  </conditionalFormatting>
  <conditionalFormatting sqref="G47:I47">
    <cfRule type="cellIs" dxfId="465" priority="656" stopIfTrue="1" operator="equal">
      <formula>"Indicate Date"</formula>
    </cfRule>
  </conditionalFormatting>
  <conditionalFormatting sqref="F47:I47">
    <cfRule type="cellIs" dxfId="464" priority="657" stopIfTrue="1" operator="equal">
      <formula>"Indicate Date"</formula>
    </cfRule>
  </conditionalFormatting>
  <conditionalFormatting sqref="L49 AQ49 AG49:AO49 AD49:AE49 O49:AB49 B49:E49">
    <cfRule type="expression" dxfId="463" priority="655" stopIfTrue="1">
      <formula>LEN(TRIM(B49))=0</formula>
    </cfRule>
  </conditionalFormatting>
  <conditionalFormatting sqref="J49">
    <cfRule type="expression" dxfId="462" priority="653" stopIfTrue="1">
      <formula>LEN(TRIM(J49))=0</formula>
    </cfRule>
  </conditionalFormatting>
  <conditionalFormatting sqref="F49">
    <cfRule type="cellIs" dxfId="461" priority="652" stopIfTrue="1" operator="equal">
      <formula>"Indicate Date"</formula>
    </cfRule>
  </conditionalFormatting>
  <conditionalFormatting sqref="H53:I53">
    <cfRule type="cellIs" dxfId="460" priority="646" stopIfTrue="1" operator="equal">
      <formula>"Indicate Date"</formula>
    </cfRule>
  </conditionalFormatting>
  <conditionalFormatting sqref="G49:I49">
    <cfRule type="cellIs" dxfId="459" priority="650" stopIfTrue="1" operator="equal">
      <formula>"Indicate Date"</formula>
    </cfRule>
  </conditionalFormatting>
  <conditionalFormatting sqref="F50">
    <cfRule type="cellIs" dxfId="458" priority="649" stopIfTrue="1" operator="equal">
      <formula>"Indicate Date"</formula>
    </cfRule>
  </conditionalFormatting>
  <conditionalFormatting sqref="G50:I50">
    <cfRule type="cellIs" dxfId="457" priority="648" stopIfTrue="1" operator="equal">
      <formula>"Indicate Date"</formula>
    </cfRule>
  </conditionalFormatting>
  <conditionalFormatting sqref="G51:I51">
    <cfRule type="cellIs" dxfId="456" priority="647" stopIfTrue="1" operator="equal">
      <formula>"Indicate Date"</formula>
    </cfRule>
  </conditionalFormatting>
  <conditionalFormatting sqref="G54:I54">
    <cfRule type="cellIs" dxfId="455" priority="645" stopIfTrue="1" operator="equal">
      <formula>"Indicate Date"</formula>
    </cfRule>
  </conditionalFormatting>
  <conditionalFormatting sqref="O57:AB57 AD57:AE57 AG57:AO57 AQ57 L57 B57:E57">
    <cfRule type="expression" dxfId="454" priority="644" stopIfTrue="1">
      <formula>LEN(TRIM(B57))=0</formula>
    </cfRule>
  </conditionalFormatting>
  <conditionalFormatting sqref="J57">
    <cfRule type="expression" dxfId="453" priority="642" stopIfTrue="1">
      <formula>LEN(TRIM(J57))=0</formula>
    </cfRule>
  </conditionalFormatting>
  <conditionalFormatting sqref="F57">
    <cfRule type="cellIs" dxfId="452" priority="641" stopIfTrue="1" operator="equal">
      <formula>"Indicate Date"</formula>
    </cfRule>
  </conditionalFormatting>
  <conditionalFormatting sqref="G68:I68">
    <cfRule type="cellIs" dxfId="451" priority="619" stopIfTrue="1" operator="equal">
      <formula>"Indicate Date"</formula>
    </cfRule>
  </conditionalFormatting>
  <conditionalFormatting sqref="G57:I57">
    <cfRule type="cellIs" dxfId="450" priority="639" stopIfTrue="1" operator="equal">
      <formula>"Indicate Date"</formula>
    </cfRule>
  </conditionalFormatting>
  <conditionalFormatting sqref="L59 B59:C59 E59 AQ59 AG59:AO59 AD59:AE59 O59:AB59">
    <cfRule type="expression" dxfId="449" priority="638" stopIfTrue="1">
      <formula>LEN(TRIM(B59))=0</formula>
    </cfRule>
  </conditionalFormatting>
  <conditionalFormatting sqref="J59">
    <cfRule type="expression" dxfId="448" priority="636" stopIfTrue="1">
      <formula>LEN(TRIM(J59))=0</formula>
    </cfRule>
  </conditionalFormatting>
  <conditionalFormatting sqref="D59">
    <cfRule type="expression" dxfId="447" priority="635" stopIfTrue="1">
      <formula>LEN(TRIM(D59))=0</formula>
    </cfRule>
  </conditionalFormatting>
  <conditionalFormatting sqref="F59">
    <cfRule type="cellIs" dxfId="446" priority="634" stopIfTrue="1" operator="equal">
      <formula>"Indicate Date"</formula>
    </cfRule>
  </conditionalFormatting>
  <conditionalFormatting sqref="G59:I59">
    <cfRule type="cellIs" dxfId="445" priority="633" stopIfTrue="1" operator="equal">
      <formula>"Indicate Date"</formula>
    </cfRule>
  </conditionalFormatting>
  <conditionalFormatting sqref="L60 B60:C60 E60 AQ60 AG60:AO60 AD60:AE60 O60:AB60">
    <cfRule type="expression" dxfId="444" priority="632" stopIfTrue="1">
      <formula>LEN(TRIM(B60))=0</formula>
    </cfRule>
  </conditionalFormatting>
  <conditionalFormatting sqref="J60">
    <cfRule type="expression" dxfId="443" priority="630" stopIfTrue="1">
      <formula>LEN(TRIM(J60))=0</formula>
    </cfRule>
  </conditionalFormatting>
  <conditionalFormatting sqref="D60">
    <cfRule type="expression" dxfId="442" priority="629" stopIfTrue="1">
      <formula>LEN(TRIM(D60))=0</formula>
    </cfRule>
  </conditionalFormatting>
  <conditionalFormatting sqref="F60">
    <cfRule type="cellIs" dxfId="441" priority="628" stopIfTrue="1" operator="equal">
      <formula>"Indicate Date"</formula>
    </cfRule>
  </conditionalFormatting>
  <conditionalFormatting sqref="G60:I60">
    <cfRule type="cellIs" dxfId="440" priority="627" stopIfTrue="1" operator="equal">
      <formula>"Indicate Date"</formula>
    </cfRule>
  </conditionalFormatting>
  <conditionalFormatting sqref="L61 B61:C61 E61 AQ61 AG61:AO61 AD61:AE61 O61:AB61">
    <cfRule type="expression" dxfId="439" priority="626" stopIfTrue="1">
      <formula>LEN(TRIM(B61))=0</formula>
    </cfRule>
  </conditionalFormatting>
  <conditionalFormatting sqref="J61">
    <cfRule type="expression" dxfId="438" priority="624" stopIfTrue="1">
      <formula>LEN(TRIM(J61))=0</formula>
    </cfRule>
  </conditionalFormatting>
  <conditionalFormatting sqref="D61">
    <cfRule type="expression" dxfId="437" priority="623" stopIfTrue="1">
      <formula>LEN(TRIM(D61))=0</formula>
    </cfRule>
  </conditionalFormatting>
  <conditionalFormatting sqref="F61">
    <cfRule type="cellIs" dxfId="436" priority="622" stopIfTrue="1" operator="equal">
      <formula>"Indicate Date"</formula>
    </cfRule>
  </conditionalFormatting>
  <conditionalFormatting sqref="G61:I61">
    <cfRule type="cellIs" dxfId="435" priority="621" stopIfTrue="1" operator="equal">
      <formula>"Indicate Date"</formula>
    </cfRule>
  </conditionalFormatting>
  <conditionalFormatting sqref="C379">
    <cfRule type="expression" dxfId="434" priority="601" stopIfTrue="1">
      <formula>LEN(TRIM(C379))=0</formula>
    </cfRule>
  </conditionalFormatting>
  <conditionalFormatting sqref="G376">
    <cfRule type="cellIs" dxfId="433" priority="618" stopIfTrue="1" operator="equal">
      <formula>"Indicate Date"</formula>
    </cfRule>
  </conditionalFormatting>
  <conditionalFormatting sqref="E376 O376:AB376 AD376:AE376 AG376:AO376 AQ376">
    <cfRule type="expression" dxfId="432" priority="617" stopIfTrue="1">
      <formula>LEN(TRIM(E376))=0</formula>
    </cfRule>
  </conditionalFormatting>
  <conditionalFormatting sqref="F376 H376:I376">
    <cfRule type="cellIs" dxfId="431" priority="614" stopIfTrue="1" operator="equal">
      <formula>"Indicate Date"</formula>
    </cfRule>
  </conditionalFormatting>
  <conditionalFormatting sqref="J376">
    <cfRule type="expression" dxfId="430" priority="615" stopIfTrue="1">
      <formula>LEN(TRIM(J376))=0</formula>
    </cfRule>
  </conditionalFormatting>
  <conditionalFormatting sqref="L376">
    <cfRule type="expression" dxfId="429" priority="613" stopIfTrue="1">
      <formula>LEN(TRIM(L376))=0</formula>
    </cfRule>
  </conditionalFormatting>
  <conditionalFormatting sqref="B376">
    <cfRule type="expression" dxfId="428" priority="612" stopIfTrue="1">
      <formula>LEN(TRIM(B376))=0</formula>
    </cfRule>
  </conditionalFormatting>
  <conditionalFormatting sqref="D376">
    <cfRule type="expression" dxfId="427" priority="611" stopIfTrue="1">
      <formula>LEN(TRIM(D376))=0</formula>
    </cfRule>
  </conditionalFormatting>
  <conditionalFormatting sqref="C376">
    <cfRule type="expression" dxfId="426" priority="610" stopIfTrue="1">
      <formula>LEN(TRIM(C376))=0</formula>
    </cfRule>
  </conditionalFormatting>
  <conditionalFormatting sqref="G379">
    <cfRule type="cellIs" dxfId="425" priority="609" stopIfTrue="1" operator="equal">
      <formula>"Indicate Date"</formula>
    </cfRule>
  </conditionalFormatting>
  <conditionalFormatting sqref="E379 O379:AB379 AD379:AE379 AG379:AO379 AQ379">
    <cfRule type="expression" dxfId="424" priority="608" stopIfTrue="1">
      <formula>LEN(TRIM(E379))=0</formula>
    </cfRule>
  </conditionalFormatting>
  <conditionalFormatting sqref="F379 H379:I379">
    <cfRule type="cellIs" dxfId="423" priority="605" stopIfTrue="1" operator="equal">
      <formula>"Indicate Date"</formula>
    </cfRule>
  </conditionalFormatting>
  <conditionalFormatting sqref="J379">
    <cfRule type="expression" dxfId="422" priority="606" stopIfTrue="1">
      <formula>LEN(TRIM(J379))=0</formula>
    </cfRule>
  </conditionalFormatting>
  <conditionalFormatting sqref="L379">
    <cfRule type="expression" dxfId="421" priority="604" stopIfTrue="1">
      <formula>LEN(TRIM(L379))=0</formula>
    </cfRule>
  </conditionalFormatting>
  <conditionalFormatting sqref="B379">
    <cfRule type="expression" dxfId="420" priority="603" stopIfTrue="1">
      <formula>LEN(TRIM(B379))=0</formula>
    </cfRule>
  </conditionalFormatting>
  <conditionalFormatting sqref="D379">
    <cfRule type="expression" dxfId="419" priority="602" stopIfTrue="1">
      <formula>LEN(TRIM(D379))=0</formula>
    </cfRule>
  </conditionalFormatting>
  <conditionalFormatting sqref="G86:I86">
    <cfRule type="cellIs" dxfId="418" priority="594" stopIfTrue="1" operator="equal">
      <formula>"Indicate Date"</formula>
    </cfRule>
  </conditionalFormatting>
  <conditionalFormatting sqref="O86:AB86 AD86:AE86 AG86:AO86 AQ86 L86 B86:E86">
    <cfRule type="expression" dxfId="417" priority="599" stopIfTrue="1">
      <formula>LEN(TRIM(B86))=0</formula>
    </cfRule>
  </conditionalFormatting>
  <conditionalFormatting sqref="J86">
    <cfRule type="expression" dxfId="416" priority="596" stopIfTrue="1">
      <formula>LEN(TRIM(J86))=0</formula>
    </cfRule>
  </conditionalFormatting>
  <conditionalFormatting sqref="F86">
    <cfRule type="cellIs" dxfId="415" priority="597" stopIfTrue="1" operator="equal">
      <formula>"Indicate Date"</formula>
    </cfRule>
  </conditionalFormatting>
  <conditionalFormatting sqref="G74:I74">
    <cfRule type="cellIs" dxfId="414" priority="586" stopIfTrue="1" operator="equal">
      <formula>"Indicate Date"</formula>
    </cfRule>
  </conditionalFormatting>
  <conditionalFormatting sqref="G154:I154">
    <cfRule type="cellIs" dxfId="413" priority="581" stopIfTrue="1" operator="equal">
      <formula>"Indicate Date"</formula>
    </cfRule>
  </conditionalFormatting>
  <conditionalFormatting sqref="F85:I85">
    <cfRule type="cellIs" dxfId="412" priority="593" stopIfTrue="1" operator="equal">
      <formula>"Indicate Date"</formula>
    </cfRule>
  </conditionalFormatting>
  <conditionalFormatting sqref="G81:I81">
    <cfRule type="cellIs" dxfId="411" priority="592" stopIfTrue="1" operator="equal">
      <formula>"Indicate Date"</formula>
    </cfRule>
  </conditionalFormatting>
  <conditionalFormatting sqref="G80:I80">
    <cfRule type="cellIs" dxfId="410" priority="591" stopIfTrue="1" operator="equal">
      <formula>"Indicate Date"</formula>
    </cfRule>
  </conditionalFormatting>
  <conditionalFormatting sqref="G78:I78">
    <cfRule type="cellIs" dxfId="409" priority="590" stopIfTrue="1" operator="equal">
      <formula>"Indicate Date"</formula>
    </cfRule>
  </conditionalFormatting>
  <conditionalFormatting sqref="G77:I77">
    <cfRule type="cellIs" dxfId="408" priority="589" stopIfTrue="1" operator="equal">
      <formula>"Indicate Date"</formula>
    </cfRule>
  </conditionalFormatting>
  <conditionalFormatting sqref="G76:I76">
    <cfRule type="cellIs" dxfId="407" priority="588" stopIfTrue="1" operator="equal">
      <formula>"Indicate Date"</formula>
    </cfRule>
  </conditionalFormatting>
  <conditionalFormatting sqref="G75:I75">
    <cfRule type="cellIs" dxfId="406" priority="587" stopIfTrue="1" operator="equal">
      <formula>"Indicate Date"</formula>
    </cfRule>
  </conditionalFormatting>
  <conditionalFormatting sqref="G103:I103">
    <cfRule type="cellIs" dxfId="405" priority="584" stopIfTrue="1" operator="equal">
      <formula>"Indicate Date"</formula>
    </cfRule>
  </conditionalFormatting>
  <conditionalFormatting sqref="G151:I151">
    <cfRule type="cellIs" dxfId="404" priority="583" stopIfTrue="1" operator="equal">
      <formula>"Indicate Date"</formula>
    </cfRule>
  </conditionalFormatting>
  <conditionalFormatting sqref="G153:I153">
    <cfRule type="cellIs" dxfId="403" priority="582" stopIfTrue="1" operator="equal">
      <formula>"Indicate Date"</formula>
    </cfRule>
  </conditionalFormatting>
  <conditionalFormatting sqref="F300:I300">
    <cfRule type="cellIs" dxfId="402" priority="571" stopIfTrue="1" operator="equal">
      <formula>"Indicate Date"</formula>
    </cfRule>
  </conditionalFormatting>
  <conditionalFormatting sqref="G156:I156">
    <cfRule type="cellIs" dxfId="401" priority="580" stopIfTrue="1" operator="equal">
      <formula>"Indicate Date"</formula>
    </cfRule>
  </conditionalFormatting>
  <conditionalFormatting sqref="G157:I157">
    <cfRule type="cellIs" dxfId="400" priority="579" stopIfTrue="1" operator="equal">
      <formula>"Indicate Date"</formula>
    </cfRule>
  </conditionalFormatting>
  <conditionalFormatting sqref="G158:I158">
    <cfRule type="cellIs" dxfId="399" priority="578" stopIfTrue="1" operator="equal">
      <formula>"Indicate Date"</formula>
    </cfRule>
  </conditionalFormatting>
  <conditionalFormatting sqref="G199:I199">
    <cfRule type="cellIs" dxfId="398" priority="577" stopIfTrue="1" operator="equal">
      <formula>"Indicate Date"</formula>
    </cfRule>
  </conditionalFormatting>
  <conditionalFormatting sqref="G293:J293">
    <cfRule type="cellIs" dxfId="397" priority="576" stopIfTrue="1" operator="equal">
      <formula>"Indicate Date"</formula>
    </cfRule>
  </conditionalFormatting>
  <conditionalFormatting sqref="F295:I295">
    <cfRule type="cellIs" dxfId="396" priority="575" stopIfTrue="1" operator="equal">
      <formula>"Indicate Date"</formula>
    </cfRule>
  </conditionalFormatting>
  <conditionalFormatting sqref="F299:I299">
    <cfRule type="cellIs" dxfId="395" priority="574" stopIfTrue="1" operator="equal">
      <formula>"Indicate Date"</formula>
    </cfRule>
  </conditionalFormatting>
  <conditionalFormatting sqref="L299 J299 B299:E299 AD299:AE299 AQ299 O299:AB299 AG299:AO299">
    <cfRule type="expression" dxfId="394" priority="573" stopIfTrue="1">
      <formula>LEN(TRIM(B299))=0</formula>
    </cfRule>
  </conditionalFormatting>
  <conditionalFormatting sqref="F302:I302">
    <cfRule type="cellIs" dxfId="393" priority="544" stopIfTrue="1" operator="equal">
      <formula>"Indicate Date"</formula>
    </cfRule>
  </conditionalFormatting>
  <conditionalFormatting sqref="L300 J300 B300:E300 AD300:AE300 AQ300 O300:AB300 AG300:AO300">
    <cfRule type="expression" dxfId="392" priority="570" stopIfTrue="1">
      <formula>LEN(TRIM(B300))=0</formula>
    </cfRule>
  </conditionalFormatting>
  <conditionalFormatting sqref="F305:I305">
    <cfRule type="cellIs" dxfId="391" priority="559" stopIfTrue="1" operator="equal">
      <formula>"Indicate Date"</formula>
    </cfRule>
  </conditionalFormatting>
  <conditionalFormatting sqref="J305 L305 AG305:AO305 O305:AB305 AQ305 AD305:AE305 B305:E305">
    <cfRule type="expression" dxfId="390" priority="558" stopIfTrue="1">
      <formula>LEN(TRIM(B305))=0</formula>
    </cfRule>
  </conditionalFormatting>
  <conditionalFormatting sqref="F310:I310">
    <cfRule type="cellIs" dxfId="389" priority="556" stopIfTrue="1" operator="equal">
      <formula>"Indicate Date"</formula>
    </cfRule>
  </conditionalFormatting>
  <conditionalFormatting sqref="B310:E310 AD310:AE310 AQ310 O310:AB310 AG310:AO310 L310 J310">
    <cfRule type="expression" dxfId="388" priority="555" stopIfTrue="1">
      <formula>LEN(TRIM(B310))=0</formula>
    </cfRule>
  </conditionalFormatting>
  <conditionalFormatting sqref="F311:I311">
    <cfRule type="cellIs" dxfId="387" priority="553" stopIfTrue="1" operator="equal">
      <formula>"Indicate Date"</formula>
    </cfRule>
  </conditionalFormatting>
  <conditionalFormatting sqref="B311:E311 AD311:AE311 AQ311 O311:AB311 AG311:AO311 L311 J311">
    <cfRule type="expression" dxfId="386" priority="552" stopIfTrue="1">
      <formula>LEN(TRIM(B311))=0</formula>
    </cfRule>
  </conditionalFormatting>
  <conditionalFormatting sqref="F312:I312">
    <cfRule type="cellIs" dxfId="385" priority="550" stopIfTrue="1" operator="equal">
      <formula>"Indicate Date"</formula>
    </cfRule>
  </conditionalFormatting>
  <conditionalFormatting sqref="B312:E312 AD312:AE312 AQ312 O312:AB312 AG312:AO312 L312 J312">
    <cfRule type="expression" dxfId="384" priority="549" stopIfTrue="1">
      <formula>LEN(TRIM(B312))=0</formula>
    </cfRule>
  </conditionalFormatting>
  <conditionalFormatting sqref="J302 L302 AG302:AO302 O302:AB302 AQ302 AD302:AE302 B302:E302">
    <cfRule type="expression" dxfId="383" priority="543" stopIfTrue="1">
      <formula>LEN(TRIM(B302))=0</formula>
    </cfRule>
  </conditionalFormatting>
  <conditionalFormatting sqref="F303:I303">
    <cfRule type="cellIs" dxfId="382" priority="541" stopIfTrue="1" operator="equal">
      <formula>"Indicate Date"</formula>
    </cfRule>
  </conditionalFormatting>
  <conditionalFormatting sqref="J303 L303 AG303:AO303 O303:AB303 AQ303 AD303:AE303 B303:E303">
    <cfRule type="expression" dxfId="381" priority="540" stopIfTrue="1">
      <formula>LEN(TRIM(B303))=0</formula>
    </cfRule>
  </conditionalFormatting>
  <conditionalFormatting sqref="F304:I304">
    <cfRule type="cellIs" dxfId="380" priority="538" stopIfTrue="1" operator="equal">
      <formula>"Indicate Date"</formula>
    </cfRule>
  </conditionalFormatting>
  <conditionalFormatting sqref="J304 L304 AG304:AO304 O304:AB304 AQ304 AD304:AE304 B304:E304">
    <cfRule type="expression" dxfId="379" priority="537" stopIfTrue="1">
      <formula>LEN(TRIM(B304))=0</formula>
    </cfRule>
  </conditionalFormatting>
  <conditionalFormatting sqref="G282:I282">
    <cfRule type="cellIs" dxfId="378" priority="535" stopIfTrue="1" operator="equal">
      <formula>"Indicate Date"</formula>
    </cfRule>
  </conditionalFormatting>
  <conditionalFormatting sqref="F283">
    <cfRule type="cellIs" dxfId="377" priority="534" stopIfTrue="1" operator="equal">
      <formula>"Indicate Date"</formula>
    </cfRule>
  </conditionalFormatting>
  <conditionalFormatting sqref="G283:I283">
    <cfRule type="cellIs" dxfId="376" priority="533" stopIfTrue="1" operator="equal">
      <formula>"Indicate Date"</formula>
    </cfRule>
  </conditionalFormatting>
  <conditionalFormatting sqref="F284:F286">
    <cfRule type="cellIs" dxfId="375" priority="532" stopIfTrue="1" operator="equal">
      <formula>"Indicate Date"</formula>
    </cfRule>
  </conditionalFormatting>
  <conditionalFormatting sqref="G284:I286">
    <cfRule type="cellIs" dxfId="374" priority="531" stopIfTrue="1" operator="equal">
      <formula>"Indicate Date"</formula>
    </cfRule>
  </conditionalFormatting>
  <conditionalFormatting sqref="L349 AG349:AO349 O349:AB349 AQ349 AD349:AE349">
    <cfRule type="expression" dxfId="373" priority="530" stopIfTrue="1">
      <formula>LEN(TRIM(L349))=0</formula>
    </cfRule>
  </conditionalFormatting>
  <conditionalFormatting sqref="F349">
    <cfRule type="cellIs" dxfId="372" priority="529" stopIfTrue="1" operator="equal">
      <formula>"Indicate Date"</formula>
    </cfRule>
  </conditionalFormatting>
  <conditionalFormatting sqref="B349:C349">
    <cfRule type="expression" dxfId="371" priority="528" stopIfTrue="1">
      <formula>LEN(TRIM(B349))=0</formula>
    </cfRule>
  </conditionalFormatting>
  <conditionalFormatting sqref="J349">
    <cfRule type="expression" dxfId="370" priority="525" stopIfTrue="1">
      <formula>LEN(TRIM(J349))=0</formula>
    </cfRule>
  </conditionalFormatting>
  <conditionalFormatting sqref="D349">
    <cfRule type="expression" dxfId="369" priority="526" stopIfTrue="1">
      <formula>LEN(TRIM(D349))=0</formula>
    </cfRule>
  </conditionalFormatting>
  <conditionalFormatting sqref="E349">
    <cfRule type="expression" dxfId="368" priority="524" stopIfTrue="1">
      <formula>LEN(TRIM(E349))=0</formula>
    </cfRule>
  </conditionalFormatting>
  <conditionalFormatting sqref="G352:I352">
    <cfRule type="cellIs" dxfId="367" priority="490" stopIfTrue="1" operator="equal">
      <formula>"Indicate Date"</formula>
    </cfRule>
  </conditionalFormatting>
  <conditionalFormatting sqref="G349:I349">
    <cfRule type="cellIs" dxfId="366" priority="522" stopIfTrue="1" operator="equal">
      <formula>"Indicate Date"</formula>
    </cfRule>
  </conditionalFormatting>
  <conditionalFormatting sqref="L350 AG350:AO350 O350:AB350 AQ350 AD350:AE350">
    <cfRule type="expression" dxfId="365" priority="521" stopIfTrue="1">
      <formula>LEN(TRIM(L350))=0</formula>
    </cfRule>
  </conditionalFormatting>
  <conditionalFormatting sqref="F350">
    <cfRule type="cellIs" dxfId="364" priority="520" stopIfTrue="1" operator="equal">
      <formula>"Indicate Date"</formula>
    </cfRule>
  </conditionalFormatting>
  <conditionalFormatting sqref="B350:C350">
    <cfRule type="expression" dxfId="363" priority="519" stopIfTrue="1">
      <formula>LEN(TRIM(B350))=0</formula>
    </cfRule>
  </conditionalFormatting>
  <conditionalFormatting sqref="J350">
    <cfRule type="expression" dxfId="362" priority="516" stopIfTrue="1">
      <formula>LEN(TRIM(J350))=0</formula>
    </cfRule>
  </conditionalFormatting>
  <conditionalFormatting sqref="D350">
    <cfRule type="expression" dxfId="361" priority="517" stopIfTrue="1">
      <formula>LEN(TRIM(D350))=0</formula>
    </cfRule>
  </conditionalFormatting>
  <conditionalFormatting sqref="E350">
    <cfRule type="expression" dxfId="360" priority="515" stopIfTrue="1">
      <formula>LEN(TRIM(E350))=0</formula>
    </cfRule>
  </conditionalFormatting>
  <conditionalFormatting sqref="G350:I350">
    <cfRule type="cellIs" dxfId="359" priority="514" stopIfTrue="1" operator="equal">
      <formula>"Indicate Date"</formula>
    </cfRule>
  </conditionalFormatting>
  <conditionalFormatting sqref="E363">
    <cfRule type="expression" dxfId="358" priority="483" stopIfTrue="1">
      <formula>LEN(TRIM(E363))=0</formula>
    </cfRule>
  </conditionalFormatting>
  <conditionalFormatting sqref="E364">
    <cfRule type="expression" dxfId="357" priority="476" stopIfTrue="1">
      <formula>LEN(TRIM(E364))=0</formula>
    </cfRule>
  </conditionalFormatting>
  <conditionalFormatting sqref="E365">
    <cfRule type="expression" dxfId="356" priority="469" stopIfTrue="1">
      <formula>LEN(TRIM(E365))=0</formula>
    </cfRule>
  </conditionalFormatting>
  <conditionalFormatting sqref="E366">
    <cfRule type="expression" dxfId="355" priority="462" stopIfTrue="1">
      <formula>LEN(TRIM(E366))=0</formula>
    </cfRule>
  </conditionalFormatting>
  <conditionalFormatting sqref="E368">
    <cfRule type="expression" dxfId="354" priority="448" stopIfTrue="1">
      <formula>LEN(TRIM(E368))=0</formula>
    </cfRule>
  </conditionalFormatting>
  <conditionalFormatting sqref="L352 AG352:AO352 O352:AB352 AQ352 AD352:AE352">
    <cfRule type="expression" dxfId="353" priority="497" stopIfTrue="1">
      <formula>LEN(TRIM(L352))=0</formula>
    </cfRule>
  </conditionalFormatting>
  <conditionalFormatting sqref="F352">
    <cfRule type="cellIs" dxfId="352" priority="496" stopIfTrue="1" operator="equal">
      <formula>"Indicate Date"</formula>
    </cfRule>
  </conditionalFormatting>
  <conditionalFormatting sqref="B352:C352">
    <cfRule type="expression" dxfId="351" priority="495" stopIfTrue="1">
      <formula>LEN(TRIM(B352))=0</formula>
    </cfRule>
  </conditionalFormatting>
  <conditionalFormatting sqref="J352">
    <cfRule type="expression" dxfId="350" priority="492" stopIfTrue="1">
      <formula>LEN(TRIM(J352))=0</formula>
    </cfRule>
  </conditionalFormatting>
  <conditionalFormatting sqref="D352">
    <cfRule type="expression" dxfId="349" priority="493" stopIfTrue="1">
      <formula>LEN(TRIM(D352))=0</formula>
    </cfRule>
  </conditionalFormatting>
  <conditionalFormatting sqref="E352">
    <cfRule type="expression" dxfId="348" priority="491" stopIfTrue="1">
      <formula>LEN(TRIM(E352))=0</formula>
    </cfRule>
  </conditionalFormatting>
  <conditionalFormatting sqref="L351 AG351:AO351 O351:AB351 AQ351 AD351:AE351">
    <cfRule type="expression" dxfId="347" priority="505" stopIfTrue="1">
      <formula>LEN(TRIM(L351))=0</formula>
    </cfRule>
  </conditionalFormatting>
  <conditionalFormatting sqref="F351">
    <cfRule type="cellIs" dxfId="346" priority="504" stopIfTrue="1" operator="equal">
      <formula>"Indicate Date"</formula>
    </cfRule>
  </conditionalFormatting>
  <conditionalFormatting sqref="B351:C351">
    <cfRule type="expression" dxfId="345" priority="503" stopIfTrue="1">
      <formula>LEN(TRIM(B351))=0</formula>
    </cfRule>
  </conditionalFormatting>
  <conditionalFormatting sqref="J351">
    <cfRule type="expression" dxfId="344" priority="500" stopIfTrue="1">
      <formula>LEN(TRIM(J351))=0</formula>
    </cfRule>
  </conditionalFormatting>
  <conditionalFormatting sqref="D351">
    <cfRule type="expression" dxfId="343" priority="501" stopIfTrue="1">
      <formula>LEN(TRIM(D351))=0</formula>
    </cfRule>
  </conditionalFormatting>
  <conditionalFormatting sqref="E351">
    <cfRule type="expression" dxfId="342" priority="499" stopIfTrue="1">
      <formula>LEN(TRIM(E351))=0</formula>
    </cfRule>
  </conditionalFormatting>
  <conditionalFormatting sqref="G351:I351">
    <cfRule type="cellIs" dxfId="341" priority="498" stopIfTrue="1" operator="equal">
      <formula>"Indicate Date"</formula>
    </cfRule>
  </conditionalFormatting>
  <conditionalFormatting sqref="E367">
    <cfRule type="expression" dxfId="340" priority="455" stopIfTrue="1">
      <formula>LEN(TRIM(E367))=0</formula>
    </cfRule>
  </conditionalFormatting>
  <conditionalFormatting sqref="D363">
    <cfRule type="expression" dxfId="339" priority="485" stopIfTrue="1">
      <formula>LEN(TRIM(D363))=0</formula>
    </cfRule>
  </conditionalFormatting>
  <conditionalFormatting sqref="J363">
    <cfRule type="expression" dxfId="338" priority="484" stopIfTrue="1">
      <formula>LEN(TRIM(J363))=0</formula>
    </cfRule>
  </conditionalFormatting>
  <conditionalFormatting sqref="AD363:AE363 AQ363 O363:AB363 AG363:AO363 L363">
    <cfRule type="expression" dxfId="337" priority="489" stopIfTrue="1">
      <formula>LEN(TRIM(L363))=0</formula>
    </cfRule>
  </conditionalFormatting>
  <conditionalFormatting sqref="F363:I363">
    <cfRule type="cellIs" dxfId="336" priority="488" stopIfTrue="1" operator="equal">
      <formula>"Indicate Date"</formula>
    </cfRule>
  </conditionalFormatting>
  <conditionalFormatting sqref="B363:C363">
    <cfRule type="expression" dxfId="335" priority="487" stopIfTrue="1">
      <formula>LEN(TRIM(B363))=0</formula>
    </cfRule>
  </conditionalFormatting>
  <conditionalFormatting sqref="J364">
    <cfRule type="expression" dxfId="334" priority="477" stopIfTrue="1">
      <formula>LEN(TRIM(J364))=0</formula>
    </cfRule>
  </conditionalFormatting>
  <conditionalFormatting sqref="D364">
    <cfRule type="expression" dxfId="333" priority="478" stopIfTrue="1">
      <formula>LEN(TRIM(D364))=0</formula>
    </cfRule>
  </conditionalFormatting>
  <conditionalFormatting sqref="D365">
    <cfRule type="expression" dxfId="332" priority="471" stopIfTrue="1">
      <formula>LEN(TRIM(D365))=0</formula>
    </cfRule>
  </conditionalFormatting>
  <conditionalFormatting sqref="J365">
    <cfRule type="expression" dxfId="331" priority="470" stopIfTrue="1">
      <formula>LEN(TRIM(J365))=0</formula>
    </cfRule>
  </conditionalFormatting>
  <conditionalFormatting sqref="AD364:AE364 AQ364 O364:AB364 AG364:AO364 L364">
    <cfRule type="expression" dxfId="330" priority="482" stopIfTrue="1">
      <formula>LEN(TRIM(L364))=0</formula>
    </cfRule>
  </conditionalFormatting>
  <conditionalFormatting sqref="F364:I364">
    <cfRule type="cellIs" dxfId="329" priority="481" stopIfTrue="1" operator="equal">
      <formula>"Indicate Date"</formula>
    </cfRule>
  </conditionalFormatting>
  <conditionalFormatting sqref="B364:C364">
    <cfRule type="expression" dxfId="328" priority="480" stopIfTrue="1">
      <formula>LEN(TRIM(B364))=0</formula>
    </cfRule>
  </conditionalFormatting>
  <conditionalFormatting sqref="J366">
    <cfRule type="expression" dxfId="327" priority="463" stopIfTrue="1">
      <formula>LEN(TRIM(J366))=0</formula>
    </cfRule>
  </conditionalFormatting>
  <conditionalFormatting sqref="D366">
    <cfRule type="expression" dxfId="326" priority="464" stopIfTrue="1">
      <formula>LEN(TRIM(D366))=0</formula>
    </cfRule>
  </conditionalFormatting>
  <conditionalFormatting sqref="AD365:AE365 AQ365 O365:AB365 AG365:AO365 L365">
    <cfRule type="expression" dxfId="325" priority="475" stopIfTrue="1">
      <formula>LEN(TRIM(L365))=0</formula>
    </cfRule>
  </conditionalFormatting>
  <conditionalFormatting sqref="F365:I365">
    <cfRule type="cellIs" dxfId="324" priority="474" stopIfTrue="1" operator="equal">
      <formula>"Indicate Date"</formula>
    </cfRule>
  </conditionalFormatting>
  <conditionalFormatting sqref="B365:C365">
    <cfRule type="expression" dxfId="323" priority="473" stopIfTrue="1">
      <formula>LEN(TRIM(B365))=0</formula>
    </cfRule>
  </conditionalFormatting>
  <conditionalFormatting sqref="D368">
    <cfRule type="expression" dxfId="322" priority="450" stopIfTrue="1">
      <formula>LEN(TRIM(D368))=0</formula>
    </cfRule>
  </conditionalFormatting>
  <conditionalFormatting sqref="J368">
    <cfRule type="expression" dxfId="321" priority="449" stopIfTrue="1">
      <formula>LEN(TRIM(J368))=0</formula>
    </cfRule>
  </conditionalFormatting>
  <conditionalFormatting sqref="AD366:AE366 AQ366 O366:AB366 AG366:AO366 L366">
    <cfRule type="expression" dxfId="320" priority="468" stopIfTrue="1">
      <formula>LEN(TRIM(L366))=0</formula>
    </cfRule>
  </conditionalFormatting>
  <conditionalFormatting sqref="F366:I366">
    <cfRule type="cellIs" dxfId="319" priority="467" stopIfTrue="1" operator="equal">
      <formula>"Indicate Date"</formula>
    </cfRule>
  </conditionalFormatting>
  <conditionalFormatting sqref="B366:C366">
    <cfRule type="expression" dxfId="318" priority="466" stopIfTrue="1">
      <formula>LEN(TRIM(B366))=0</formula>
    </cfRule>
  </conditionalFormatting>
  <conditionalFormatting sqref="J367">
    <cfRule type="expression" dxfId="317" priority="456" stopIfTrue="1">
      <formula>LEN(TRIM(J367))=0</formula>
    </cfRule>
  </conditionalFormatting>
  <conditionalFormatting sqref="D367">
    <cfRule type="expression" dxfId="316" priority="457" stopIfTrue="1">
      <formula>LEN(TRIM(D367))=0</formula>
    </cfRule>
  </conditionalFormatting>
  <conditionalFormatting sqref="AD367:AE367 AQ367 O367:AB367 AG367:AO367 L367">
    <cfRule type="expression" dxfId="315" priority="461" stopIfTrue="1">
      <formula>LEN(TRIM(L367))=0</formula>
    </cfRule>
  </conditionalFormatting>
  <conditionalFormatting sqref="F367:I367">
    <cfRule type="cellIs" dxfId="314" priority="460" stopIfTrue="1" operator="equal">
      <formula>"Indicate Date"</formula>
    </cfRule>
  </conditionalFormatting>
  <conditionalFormatting sqref="B367:C367">
    <cfRule type="expression" dxfId="313" priority="459" stopIfTrue="1">
      <formula>LEN(TRIM(B367))=0</formula>
    </cfRule>
  </conditionalFormatting>
  <conditionalFormatting sqref="AD368:AE368 AQ368 O368:AB368 AG368:AO368 L368">
    <cfRule type="expression" dxfId="312" priority="454" stopIfTrue="1">
      <formula>LEN(TRIM(L368))=0</formula>
    </cfRule>
  </conditionalFormatting>
  <conditionalFormatting sqref="F368:I368">
    <cfRule type="cellIs" dxfId="311" priority="453" stopIfTrue="1" operator="equal">
      <formula>"Indicate Date"</formula>
    </cfRule>
  </conditionalFormatting>
  <conditionalFormatting sqref="B368:C368">
    <cfRule type="expression" dxfId="310" priority="452" stopIfTrue="1">
      <formula>LEN(TRIM(B368))=0</formula>
    </cfRule>
  </conditionalFormatting>
  <conditionalFormatting sqref="F218:I218">
    <cfRule type="cellIs" dxfId="309" priority="447" stopIfTrue="1" operator="equal">
      <formula>"Indicate Date"</formula>
    </cfRule>
  </conditionalFormatting>
  <conditionalFormatting sqref="J218 AG218:AO218 O218:AB218 AQ218 AD218:AE218 L218 B218:E218">
    <cfRule type="expression" dxfId="308" priority="446" stopIfTrue="1">
      <formula>LEN(TRIM(B218))=0</formula>
    </cfRule>
  </conditionalFormatting>
  <conditionalFormatting sqref="G217:I217">
    <cfRule type="cellIs" dxfId="307" priority="444" stopIfTrue="1" operator="equal">
      <formula>"Indicate Date"</formula>
    </cfRule>
  </conditionalFormatting>
  <conditionalFormatting sqref="F208:I208">
    <cfRule type="cellIs" dxfId="306" priority="443" stopIfTrue="1" operator="equal">
      <formula>"Indicate Date"</formula>
    </cfRule>
  </conditionalFormatting>
  <conditionalFormatting sqref="J208 AG208:AO208 O208:AB208 AQ208 AD208:AE208 B208:E208 L208">
    <cfRule type="expression" dxfId="305" priority="442" stopIfTrue="1">
      <formula>LEN(TRIM(B208))=0</formula>
    </cfRule>
  </conditionalFormatting>
  <conditionalFormatting sqref="F227:I227">
    <cfRule type="cellIs" dxfId="304" priority="440" stopIfTrue="1" operator="equal">
      <formula>"Indicate Date"</formula>
    </cfRule>
  </conditionalFormatting>
  <conditionalFormatting sqref="L227 C227 AD227:AE227 AQ227 O227:AB227 AG227:AO227 E227 J227">
    <cfRule type="expression" dxfId="303" priority="439" stopIfTrue="1">
      <formula>LEN(TRIM(C227))=0</formula>
    </cfRule>
  </conditionalFormatting>
  <conditionalFormatting sqref="L227">
    <cfRule type="expression" dxfId="302" priority="437" stopIfTrue="1">
      <formula>LEN(TRIM(L227))=0</formula>
    </cfRule>
  </conditionalFormatting>
  <conditionalFormatting sqref="D227">
    <cfRule type="expression" dxfId="301" priority="435" stopIfTrue="1">
      <formula>LEN(TRIM(D227))=0</formula>
    </cfRule>
  </conditionalFormatting>
  <conditionalFormatting sqref="D229">
    <cfRule type="expression" dxfId="300" priority="423" stopIfTrue="1">
      <formula>LEN(TRIM(D229))=0</formula>
    </cfRule>
  </conditionalFormatting>
  <conditionalFormatting sqref="B227">
    <cfRule type="expression" dxfId="299" priority="434" stopIfTrue="1">
      <formula>LEN(TRIM(B227))=0</formula>
    </cfRule>
  </conditionalFormatting>
  <conditionalFormatting sqref="B229">
    <cfRule type="expression" dxfId="298" priority="422" stopIfTrue="1">
      <formula>LEN(TRIM(B229))=0</formula>
    </cfRule>
  </conditionalFormatting>
  <conditionalFormatting sqref="F228:I228">
    <cfRule type="cellIs" dxfId="297" priority="433" stopIfTrue="1" operator="equal">
      <formula>"Indicate Date"</formula>
    </cfRule>
  </conditionalFormatting>
  <conditionalFormatting sqref="L228 C228 AD228:AE228 AQ228 O228:AB228 AG228:AO228 E228 J228">
    <cfRule type="expression" dxfId="296" priority="432" stopIfTrue="1">
      <formula>LEN(TRIM(C228))=0</formula>
    </cfRule>
  </conditionalFormatting>
  <conditionalFormatting sqref="L228">
    <cfRule type="expression" dxfId="295" priority="430" stopIfTrue="1">
      <formula>LEN(TRIM(L228))=0</formula>
    </cfRule>
  </conditionalFormatting>
  <conditionalFormatting sqref="D228">
    <cfRule type="expression" dxfId="294" priority="429" stopIfTrue="1">
      <formula>LEN(TRIM(D228))=0</formula>
    </cfRule>
  </conditionalFormatting>
  <conditionalFormatting sqref="B228">
    <cfRule type="expression" dxfId="293" priority="428" stopIfTrue="1">
      <formula>LEN(TRIM(B228))=0</formula>
    </cfRule>
  </conditionalFormatting>
  <conditionalFormatting sqref="F229:I229">
    <cfRule type="cellIs" dxfId="292" priority="427" stopIfTrue="1" operator="equal">
      <formula>"Indicate Date"</formula>
    </cfRule>
  </conditionalFormatting>
  <conditionalFormatting sqref="L229 C229 AD229:AE229 AQ229 O229:AB229 AG229:AO229 E229 J229">
    <cfRule type="expression" dxfId="291" priority="426" stopIfTrue="1">
      <formula>LEN(TRIM(C229))=0</formula>
    </cfRule>
  </conditionalFormatting>
  <conditionalFormatting sqref="L229">
    <cfRule type="expression" dxfId="290" priority="424" stopIfTrue="1">
      <formula>LEN(TRIM(L229))=0</formula>
    </cfRule>
  </conditionalFormatting>
  <conditionalFormatting sqref="F213:I213">
    <cfRule type="cellIs" dxfId="289" priority="421" stopIfTrue="1" operator="equal">
      <formula>"Indicate Date"</formula>
    </cfRule>
  </conditionalFormatting>
  <conditionalFormatting sqref="L213 B213:C213 AD213:AE213 AQ213 O213:AB213 AG213:AO213 E213 J213">
    <cfRule type="expression" dxfId="288" priority="420" stopIfTrue="1">
      <formula>LEN(TRIM(B213))=0</formula>
    </cfRule>
  </conditionalFormatting>
  <conditionalFormatting sqref="D213">
    <cfRule type="expression" dxfId="287" priority="418" stopIfTrue="1">
      <formula>LEN(TRIM(D213))=0</formula>
    </cfRule>
  </conditionalFormatting>
  <conditionalFormatting sqref="F251:I251">
    <cfRule type="cellIs" dxfId="286" priority="342" stopIfTrue="1" operator="equal">
      <formula>"Indicate Date"</formula>
    </cfRule>
  </conditionalFormatting>
  <conditionalFormatting sqref="AD221:AE221 AQ221 O221:AB221 AG221:AO221 E221 J221 L221 B221:C221">
    <cfRule type="expression" dxfId="285" priority="416" stopIfTrue="1">
      <formula>LEN(TRIM(B221))=0</formula>
    </cfRule>
  </conditionalFormatting>
  <conditionalFormatting sqref="D221">
    <cfRule type="expression" dxfId="284" priority="414" stopIfTrue="1">
      <formula>LEN(TRIM(D221))=0</formula>
    </cfRule>
  </conditionalFormatting>
  <conditionalFormatting sqref="F221">
    <cfRule type="cellIs" dxfId="283" priority="413" stopIfTrue="1" operator="equal">
      <formula>"Indicate Date"</formula>
    </cfRule>
  </conditionalFormatting>
  <conditionalFormatting sqref="G221:I221">
    <cfRule type="cellIs" dxfId="282" priority="412" stopIfTrue="1" operator="equal">
      <formula>"Indicate Date"</formula>
    </cfRule>
  </conditionalFormatting>
  <conditionalFormatting sqref="B230">
    <cfRule type="expression" dxfId="281" priority="376" stopIfTrue="1">
      <formula>LEN(TRIM(B230))=0</formula>
    </cfRule>
  </conditionalFormatting>
  <conditionalFormatting sqref="B231">
    <cfRule type="expression" dxfId="280" priority="370" stopIfTrue="1">
      <formula>LEN(TRIM(B231))=0</formula>
    </cfRule>
  </conditionalFormatting>
  <conditionalFormatting sqref="G223:I223">
    <cfRule type="cellIs" dxfId="279" priority="400" stopIfTrue="1" operator="equal">
      <formula>"Indicate Date"</formula>
    </cfRule>
  </conditionalFormatting>
  <conditionalFormatting sqref="G224:I224">
    <cfRule type="cellIs" dxfId="278" priority="395" stopIfTrue="1" operator="equal">
      <formula>"Indicate Date"</formula>
    </cfRule>
  </conditionalFormatting>
  <conditionalFormatting sqref="AD222:AE222 AQ222 O222:AB222 AG222:AO222 E222 J222 L222 B222:C222">
    <cfRule type="expression" dxfId="277" priority="411" stopIfTrue="1">
      <formula>LEN(TRIM(B222))=0</formula>
    </cfRule>
  </conditionalFormatting>
  <conditionalFormatting sqref="D222">
    <cfRule type="expression" dxfId="276" priority="409" stopIfTrue="1">
      <formula>LEN(TRIM(D222))=0</formula>
    </cfRule>
  </conditionalFormatting>
  <conditionalFormatting sqref="F222">
    <cfRule type="cellIs" dxfId="275" priority="408" stopIfTrue="1" operator="equal">
      <formula>"Indicate Date"</formula>
    </cfRule>
  </conditionalFormatting>
  <conditionalFormatting sqref="G225:I225">
    <cfRule type="cellIs" dxfId="274" priority="382" stopIfTrue="1" operator="equal">
      <formula>"Indicate Date"</formula>
    </cfRule>
  </conditionalFormatting>
  <conditionalFormatting sqref="G222:I222">
    <cfRule type="cellIs" dxfId="273" priority="406" stopIfTrue="1" operator="equal">
      <formula>"Indicate Date"</formula>
    </cfRule>
  </conditionalFormatting>
  <conditionalFormatting sqref="D239">
    <cfRule type="expression" dxfId="272" priority="357" stopIfTrue="1">
      <formula>LEN(TRIM(D239))=0</formula>
    </cfRule>
  </conditionalFormatting>
  <conditionalFormatting sqref="D240">
    <cfRule type="expression" dxfId="271" priority="351" stopIfTrue="1">
      <formula>LEN(TRIM(D240))=0</formula>
    </cfRule>
  </conditionalFormatting>
  <conditionalFormatting sqref="F232:I232">
    <cfRule type="cellIs" dxfId="270" priority="363" stopIfTrue="1" operator="equal">
      <formula>"Indicate Date"</formula>
    </cfRule>
  </conditionalFormatting>
  <conditionalFormatting sqref="F241">
    <cfRule type="cellIs" dxfId="269" priority="344" stopIfTrue="1" operator="equal">
      <formula>"Indicate Date"</formula>
    </cfRule>
  </conditionalFormatting>
  <conditionalFormatting sqref="AD223:AE223 AQ223 O223:AB223 AG223:AO223 E223 J223 L223 B223:C223">
    <cfRule type="expression" dxfId="268" priority="405" stopIfTrue="1">
      <formula>LEN(TRIM(B223))=0</formula>
    </cfRule>
  </conditionalFormatting>
  <conditionalFormatting sqref="D223">
    <cfRule type="expression" dxfId="267" priority="403" stopIfTrue="1">
      <formula>LEN(TRIM(D223))=0</formula>
    </cfRule>
  </conditionalFormatting>
  <conditionalFormatting sqref="F223">
    <cfRule type="cellIs" dxfId="266" priority="402" stopIfTrue="1" operator="equal">
      <formula>"Indicate Date"</formula>
    </cfRule>
  </conditionalFormatting>
  <conditionalFormatting sqref="G241:I241">
    <cfRule type="cellIs" dxfId="265" priority="343" stopIfTrue="1" operator="equal">
      <formula>"Indicate Date"</formula>
    </cfRule>
  </conditionalFormatting>
  <conditionalFormatting sqref="L251">
    <cfRule type="expression" dxfId="264" priority="338" stopIfTrue="1">
      <formula>LEN(TRIM(L251))=0</formula>
    </cfRule>
  </conditionalFormatting>
  <conditionalFormatting sqref="L252">
    <cfRule type="expression" dxfId="263" priority="333" stopIfTrue="1">
      <formula>LEN(TRIM(L252))=0</formula>
    </cfRule>
  </conditionalFormatting>
  <conditionalFormatting sqref="L253">
    <cfRule type="expression" dxfId="262" priority="328" stopIfTrue="1">
      <formula>LEN(TRIM(L253))=0</formula>
    </cfRule>
  </conditionalFormatting>
  <conditionalFormatting sqref="L254">
    <cfRule type="expression" dxfId="261" priority="323" stopIfTrue="1">
      <formula>LEN(TRIM(L254))=0</formula>
    </cfRule>
  </conditionalFormatting>
  <conditionalFormatting sqref="AD224:AE224 AQ224 O224:AB224 AG224:AO224 E224 J224 L224 B224:C224">
    <cfRule type="expression" dxfId="260" priority="399" stopIfTrue="1">
      <formula>LEN(TRIM(B224))=0</formula>
    </cfRule>
  </conditionalFormatting>
  <conditionalFormatting sqref="D224">
    <cfRule type="expression" dxfId="259" priority="397" stopIfTrue="1">
      <formula>LEN(TRIM(D224))=0</formula>
    </cfRule>
  </conditionalFormatting>
  <conditionalFormatting sqref="F224">
    <cfRule type="cellIs" dxfId="258" priority="396" stopIfTrue="1" operator="equal">
      <formula>"Indicate Date"</formula>
    </cfRule>
  </conditionalFormatting>
  <conditionalFormatting sqref="AD225:AE225 AQ225 O225:AB225 AG225:AO225 E225 J225 L225 B225">
    <cfRule type="expression" dxfId="257" priority="394" stopIfTrue="1">
      <formula>LEN(TRIM(B225))=0</formula>
    </cfRule>
  </conditionalFormatting>
  <conditionalFormatting sqref="D225">
    <cfRule type="expression" dxfId="256" priority="392" stopIfTrue="1">
      <formula>LEN(TRIM(D225))=0</formula>
    </cfRule>
  </conditionalFormatting>
  <conditionalFormatting sqref="F225">
    <cfRule type="cellIs" dxfId="255" priority="391" stopIfTrue="1" operator="equal">
      <formula>"Indicate Date"</formula>
    </cfRule>
  </conditionalFormatting>
  <conditionalFormatting sqref="G226:I226">
    <cfRule type="cellIs" dxfId="254" priority="384" stopIfTrue="1" operator="equal">
      <formula>"Indicate Date"</formula>
    </cfRule>
  </conditionalFormatting>
  <conditionalFormatting sqref="AD226:AE226 AQ226 O226:AB226 AG226:AO226 E226 J226 L226 B226:C226">
    <cfRule type="expression" dxfId="253" priority="388" stopIfTrue="1">
      <formula>LEN(TRIM(B226))=0</formula>
    </cfRule>
  </conditionalFormatting>
  <conditionalFormatting sqref="D226">
    <cfRule type="expression" dxfId="252" priority="386" stopIfTrue="1">
      <formula>LEN(TRIM(D226))=0</formula>
    </cfRule>
  </conditionalFormatting>
  <conditionalFormatting sqref="F226">
    <cfRule type="cellIs" dxfId="251" priority="385" stopIfTrue="1" operator="equal">
      <formula>"Indicate Date"</formula>
    </cfRule>
  </conditionalFormatting>
  <conditionalFormatting sqref="C225">
    <cfRule type="expression" dxfId="250" priority="383" stopIfTrue="1">
      <formula>LEN(TRIM(C225))=0</formula>
    </cfRule>
  </conditionalFormatting>
  <conditionalFormatting sqref="D230">
    <cfRule type="expression" dxfId="249" priority="377" stopIfTrue="1">
      <formula>LEN(TRIM(D230))=0</formula>
    </cfRule>
  </conditionalFormatting>
  <conditionalFormatting sqref="L255">
    <cfRule type="expression" dxfId="248" priority="318" stopIfTrue="1">
      <formula>LEN(TRIM(L255))=0</formula>
    </cfRule>
  </conditionalFormatting>
  <conditionalFormatting sqref="F230:I230">
    <cfRule type="cellIs" dxfId="247" priority="381" stopIfTrue="1" operator="equal">
      <formula>"Indicate Date"</formula>
    </cfRule>
  </conditionalFormatting>
  <conditionalFormatting sqref="L230 C230 AD230:AE230 AQ230 O230:AB230 AG230:AO230 E230 J230">
    <cfRule type="expression" dxfId="246" priority="380" stopIfTrue="1">
      <formula>LEN(TRIM(C230))=0</formula>
    </cfRule>
  </conditionalFormatting>
  <conditionalFormatting sqref="L230">
    <cfRule type="expression" dxfId="245" priority="378" stopIfTrue="1">
      <formula>LEN(TRIM(L230))=0</formula>
    </cfRule>
  </conditionalFormatting>
  <conditionalFormatting sqref="L260">
    <cfRule type="expression" dxfId="244" priority="313" stopIfTrue="1">
      <formula>LEN(TRIM(L260))=0</formula>
    </cfRule>
  </conditionalFormatting>
  <conditionalFormatting sqref="D231">
    <cfRule type="expression" dxfId="243" priority="371" stopIfTrue="1">
      <formula>LEN(TRIM(D231))=0</formula>
    </cfRule>
  </conditionalFormatting>
  <conditionalFormatting sqref="F231:I231">
    <cfRule type="cellIs" dxfId="242" priority="375" stopIfTrue="1" operator="equal">
      <formula>"Indicate Date"</formula>
    </cfRule>
  </conditionalFormatting>
  <conditionalFormatting sqref="L231 C231 AD231:AE231 AQ231 O231:AB231 AG231:AO231 E231 J231">
    <cfRule type="expression" dxfId="241" priority="374" stopIfTrue="1">
      <formula>LEN(TRIM(C231))=0</formula>
    </cfRule>
  </conditionalFormatting>
  <conditionalFormatting sqref="L231">
    <cfRule type="expression" dxfId="240" priority="372" stopIfTrue="1">
      <formula>LEN(TRIM(L231))=0</formula>
    </cfRule>
  </conditionalFormatting>
  <conditionalFormatting sqref="B232">
    <cfRule type="expression" dxfId="239" priority="364" stopIfTrue="1">
      <formula>LEN(TRIM(B232))=0</formula>
    </cfRule>
  </conditionalFormatting>
  <conditionalFormatting sqref="D232">
    <cfRule type="expression" dxfId="238" priority="365" stopIfTrue="1">
      <formula>LEN(TRIM(D232))=0</formula>
    </cfRule>
  </conditionalFormatting>
  <conditionalFormatting sqref="F239:I239">
    <cfRule type="cellIs" dxfId="237" priority="362" stopIfTrue="1" operator="equal">
      <formula>"Indicate Date"</formula>
    </cfRule>
  </conditionalFormatting>
  <conditionalFormatting sqref="L232 C232 AD232:AE232 AQ232 O232:AB232 AG232:AO232 E232 J232">
    <cfRule type="expression" dxfId="236" priority="368" stopIfTrue="1">
      <formula>LEN(TRIM(C232))=0</formula>
    </cfRule>
  </conditionalFormatting>
  <conditionalFormatting sqref="L232">
    <cfRule type="expression" dxfId="235" priority="366" stopIfTrue="1">
      <formula>LEN(TRIM(L232))=0</formula>
    </cfRule>
  </conditionalFormatting>
  <conditionalFormatting sqref="F240:I240">
    <cfRule type="cellIs" dxfId="234" priority="356" stopIfTrue="1" operator="equal">
      <formula>"Indicate Date"</formula>
    </cfRule>
  </conditionalFormatting>
  <conditionalFormatting sqref="J239 E239 AG239:AO239 O239:AB239 AQ239 AD239:AE239 C239 L239">
    <cfRule type="expression" dxfId="233" priority="361" stopIfTrue="1">
      <formula>LEN(TRIM(C239))=0</formula>
    </cfRule>
  </conditionalFormatting>
  <conditionalFormatting sqref="L239">
    <cfRule type="expression" dxfId="232" priority="359" stopIfTrue="1">
      <formula>LEN(TRIM(L239))=0</formula>
    </cfRule>
  </conditionalFormatting>
  <conditionalFormatting sqref="B239">
    <cfRule type="expression" dxfId="231" priority="358" stopIfTrue="1">
      <formula>LEN(TRIM(B239))=0</formula>
    </cfRule>
  </conditionalFormatting>
  <conditionalFormatting sqref="J240 E240 AG240:AO240 O240:AB240 AQ240 AD240:AE240 C240 L240">
    <cfRule type="expression" dxfId="230" priority="355" stopIfTrue="1">
      <formula>LEN(TRIM(C240))=0</formula>
    </cfRule>
  </conditionalFormatting>
  <conditionalFormatting sqref="L240">
    <cfRule type="expression" dxfId="229" priority="353" stopIfTrue="1">
      <formula>LEN(TRIM(L240))=0</formula>
    </cfRule>
  </conditionalFormatting>
  <conditionalFormatting sqref="B240">
    <cfRule type="expression" dxfId="228" priority="352" stopIfTrue="1">
      <formula>LEN(TRIM(B240))=0</formula>
    </cfRule>
  </conditionalFormatting>
  <conditionalFormatting sqref="D241">
    <cfRule type="expression" dxfId="227" priority="345" stopIfTrue="1">
      <formula>LEN(TRIM(D241))=0</formula>
    </cfRule>
  </conditionalFormatting>
  <conditionalFormatting sqref="J241 E241 AG241:AO241 O241:AB241 AQ241 AD241:AE241 C241 L241">
    <cfRule type="expression" dxfId="226" priority="349" stopIfTrue="1">
      <formula>LEN(TRIM(C241))=0</formula>
    </cfRule>
  </conditionalFormatting>
  <conditionalFormatting sqref="L241">
    <cfRule type="expression" dxfId="225" priority="347" stopIfTrue="1">
      <formula>LEN(TRIM(L241))=0</formula>
    </cfRule>
  </conditionalFormatting>
  <conditionalFormatting sqref="B241">
    <cfRule type="expression" dxfId="224" priority="346" stopIfTrue="1">
      <formula>LEN(TRIM(B241))=0</formula>
    </cfRule>
  </conditionalFormatting>
  <conditionalFormatting sqref="F252:I252">
    <cfRule type="cellIs" dxfId="223" priority="337" stopIfTrue="1" operator="equal">
      <formula>"Indicate Date"</formula>
    </cfRule>
  </conditionalFormatting>
  <conditionalFormatting sqref="L251 AD251:AE251 AQ251 O251:AB251 AG251:AO251 B251:E251">
    <cfRule type="expression" dxfId="222" priority="341" stopIfTrue="1">
      <formula>LEN(TRIM(B251))=0</formula>
    </cfRule>
  </conditionalFormatting>
  <conditionalFormatting sqref="J251">
    <cfRule type="expression" dxfId="221" priority="339" stopIfTrue="1">
      <formula>LEN(TRIM(J251))=0</formula>
    </cfRule>
  </conditionalFormatting>
  <conditionalFormatting sqref="F253:I253">
    <cfRule type="cellIs" dxfId="220" priority="332" stopIfTrue="1" operator="equal">
      <formula>"Indicate Date"</formula>
    </cfRule>
  </conditionalFormatting>
  <conditionalFormatting sqref="L252 AD252:AE252 AQ252 O252:AB252 AG252:AO252 B252:E252">
    <cfRule type="expression" dxfId="219" priority="336" stopIfTrue="1">
      <formula>LEN(TRIM(B252))=0</formula>
    </cfRule>
  </conditionalFormatting>
  <conditionalFormatting sqref="J252">
    <cfRule type="expression" dxfId="218" priority="334" stopIfTrue="1">
      <formula>LEN(TRIM(J252))=0</formula>
    </cfRule>
  </conditionalFormatting>
  <conditionalFormatting sqref="F254:I254">
    <cfRule type="cellIs" dxfId="217" priority="327" stopIfTrue="1" operator="equal">
      <formula>"Indicate Date"</formula>
    </cfRule>
  </conditionalFormatting>
  <conditionalFormatting sqref="L253 AD253:AE253 AQ253 O253:AB253 AG253:AO253 B253:E253">
    <cfRule type="expression" dxfId="216" priority="331" stopIfTrue="1">
      <formula>LEN(TRIM(B253))=0</formula>
    </cfRule>
  </conditionalFormatting>
  <conditionalFormatting sqref="J253">
    <cfRule type="expression" dxfId="215" priority="329" stopIfTrue="1">
      <formula>LEN(TRIM(J253))=0</formula>
    </cfRule>
  </conditionalFormatting>
  <conditionalFormatting sqref="F255:I255">
    <cfRule type="cellIs" dxfId="214" priority="322" stopIfTrue="1" operator="equal">
      <formula>"Indicate Date"</formula>
    </cfRule>
  </conditionalFormatting>
  <conditionalFormatting sqref="L254 AD254:AE254 AQ254 O254:AB254 AG254:AO254 B254:E254">
    <cfRule type="expression" dxfId="213" priority="326" stopIfTrue="1">
      <formula>LEN(TRIM(B254))=0</formula>
    </cfRule>
  </conditionalFormatting>
  <conditionalFormatting sqref="J254">
    <cfRule type="expression" dxfId="212" priority="324" stopIfTrue="1">
      <formula>LEN(TRIM(J254))=0</formula>
    </cfRule>
  </conditionalFormatting>
  <conditionalFormatting sqref="F260:I260">
    <cfRule type="cellIs" dxfId="211" priority="317" stopIfTrue="1" operator="equal">
      <formula>"Indicate Date"</formula>
    </cfRule>
  </conditionalFormatting>
  <conditionalFormatting sqref="L255 AD255:AE255 AQ255 O255:AB255 AG255:AO255 B255:E255">
    <cfRule type="expression" dxfId="210" priority="321" stopIfTrue="1">
      <formula>LEN(TRIM(B255))=0</formula>
    </cfRule>
  </conditionalFormatting>
  <conditionalFormatting sqref="J255">
    <cfRule type="expression" dxfId="209" priority="319" stopIfTrue="1">
      <formula>LEN(TRIM(J255))=0</formula>
    </cfRule>
  </conditionalFormatting>
  <conditionalFormatting sqref="B260:E260 AG260:AO260 O260:AB260 AQ260 AD260:AE260 L260">
    <cfRule type="expression" dxfId="208" priority="316" stopIfTrue="1">
      <formula>LEN(TRIM(B260))=0</formula>
    </cfRule>
  </conditionalFormatting>
  <conditionalFormatting sqref="J260">
    <cfRule type="expression" dxfId="207" priority="314" stopIfTrue="1">
      <formula>LEN(TRIM(J260))=0</formula>
    </cfRule>
  </conditionalFormatting>
  <conditionalFormatting sqref="O399:AB399 AD399:AE399 AG399:AO399 AQ399 C399:D399 L399">
    <cfRule type="expression" dxfId="206" priority="312" stopIfTrue="1">
      <formula>LEN(TRIM(C399))=0</formula>
    </cfRule>
  </conditionalFormatting>
  <conditionalFormatting sqref="B399">
    <cfRule type="expression" dxfId="205" priority="310" stopIfTrue="1">
      <formula>LEN(TRIM(B399))=0</formula>
    </cfRule>
  </conditionalFormatting>
  <conditionalFormatting sqref="E399">
    <cfRule type="expression" dxfId="204" priority="309" stopIfTrue="1">
      <formula>LEN(TRIM(E399))=0</formula>
    </cfRule>
  </conditionalFormatting>
  <conditionalFormatting sqref="F399 H399:I399">
    <cfRule type="cellIs" dxfId="203" priority="307" stopIfTrue="1" operator="equal">
      <formula>"Indicate Date"</formula>
    </cfRule>
  </conditionalFormatting>
  <conditionalFormatting sqref="G399">
    <cfRule type="cellIs" dxfId="202" priority="306" stopIfTrue="1" operator="equal">
      <formula>"Indicate Date"</formula>
    </cfRule>
  </conditionalFormatting>
  <conditionalFormatting sqref="J399">
    <cfRule type="expression" dxfId="201" priority="308" stopIfTrue="1">
      <formula>LEN(TRIM(J399))=0</formula>
    </cfRule>
  </conditionalFormatting>
  <conditionalFormatting sqref="O400:AB400 AD400:AE400 AG400:AO400 AQ400 C400:D400 L400">
    <cfRule type="expression" dxfId="200" priority="305" stopIfTrue="1">
      <formula>LEN(TRIM(C400))=0</formula>
    </cfRule>
  </conditionalFormatting>
  <conditionalFormatting sqref="B400">
    <cfRule type="expression" dxfId="199" priority="303" stopIfTrue="1">
      <formula>LEN(TRIM(B400))=0</formula>
    </cfRule>
  </conditionalFormatting>
  <conditionalFormatting sqref="E400">
    <cfRule type="expression" dxfId="198" priority="302" stopIfTrue="1">
      <formula>LEN(TRIM(E400))=0</formula>
    </cfRule>
  </conditionalFormatting>
  <conditionalFormatting sqref="F400 H400:I400">
    <cfRule type="cellIs" dxfId="197" priority="300" stopIfTrue="1" operator="equal">
      <formula>"Indicate Date"</formula>
    </cfRule>
  </conditionalFormatting>
  <conditionalFormatting sqref="G400">
    <cfRule type="cellIs" dxfId="196" priority="299" stopIfTrue="1" operator="equal">
      <formula>"Indicate Date"</formula>
    </cfRule>
  </conditionalFormatting>
  <conditionalFormatting sqref="J400">
    <cfRule type="expression" dxfId="195" priority="301" stopIfTrue="1">
      <formula>LEN(TRIM(J400))=0</formula>
    </cfRule>
  </conditionalFormatting>
  <conditionalFormatting sqref="O401:AB401 AD401:AE401 AG401:AO401 AQ401 C401:D401 L401">
    <cfRule type="expression" dxfId="194" priority="298" stopIfTrue="1">
      <formula>LEN(TRIM(C401))=0</formula>
    </cfRule>
  </conditionalFormatting>
  <conditionalFormatting sqref="B401">
    <cfRule type="expression" dxfId="193" priority="296" stopIfTrue="1">
      <formula>LEN(TRIM(B401))=0</formula>
    </cfRule>
  </conditionalFormatting>
  <conditionalFormatting sqref="E401">
    <cfRule type="expression" dxfId="192" priority="295" stopIfTrue="1">
      <formula>LEN(TRIM(E401))=0</formula>
    </cfRule>
  </conditionalFormatting>
  <conditionalFormatting sqref="F401 H401:I401">
    <cfRule type="cellIs" dxfId="191" priority="293" stopIfTrue="1" operator="equal">
      <formula>"Indicate Date"</formula>
    </cfRule>
  </conditionalFormatting>
  <conditionalFormatting sqref="G401">
    <cfRule type="cellIs" dxfId="190" priority="292" stopIfTrue="1" operator="equal">
      <formula>"Indicate Date"</formula>
    </cfRule>
  </conditionalFormatting>
  <conditionalFormatting sqref="J401">
    <cfRule type="expression" dxfId="189" priority="294" stopIfTrue="1">
      <formula>LEN(TRIM(J401))=0</formula>
    </cfRule>
  </conditionalFormatting>
  <conditionalFormatting sqref="F369">
    <cfRule type="cellIs" dxfId="188" priority="277" stopIfTrue="1" operator="equal">
      <formula>"Indicate Date"</formula>
    </cfRule>
  </conditionalFormatting>
  <conditionalFormatting sqref="I369">
    <cfRule type="cellIs" dxfId="187" priority="272" stopIfTrue="1" operator="equal">
      <formula>"Indicate Date"</formula>
    </cfRule>
  </conditionalFormatting>
  <conditionalFormatting sqref="L369 AQ369 AG369:AO369 AD369:AE369 O369:AB369">
    <cfRule type="expression" dxfId="186" priority="282" stopIfTrue="1">
      <formula>LEN(TRIM(L369))=0</formula>
    </cfRule>
  </conditionalFormatting>
  <conditionalFormatting sqref="G369">
    <cfRule type="cellIs" dxfId="185" priority="274" stopIfTrue="1" operator="equal">
      <formula>"Indicate Date"</formula>
    </cfRule>
  </conditionalFormatting>
  <conditionalFormatting sqref="D369">
    <cfRule type="expression" dxfId="184" priority="281" stopIfTrue="1">
      <formula>LEN(TRIM(D369))=0</formula>
    </cfRule>
  </conditionalFormatting>
  <conditionalFormatting sqref="B369">
    <cfRule type="expression" dxfId="183" priority="280" stopIfTrue="1">
      <formula>LEN(TRIM(B369))=0</formula>
    </cfRule>
  </conditionalFormatting>
  <conditionalFormatting sqref="C369">
    <cfRule type="expression" dxfId="182" priority="279" stopIfTrue="1">
      <formula>LEN(TRIM(C369))=0</formula>
    </cfRule>
  </conditionalFormatting>
  <conditionalFormatting sqref="J369">
    <cfRule type="expression" dxfId="181" priority="278" stopIfTrue="1">
      <formula>LEN(TRIM(J369))=0</formula>
    </cfRule>
  </conditionalFormatting>
  <conditionalFormatting sqref="E369">
    <cfRule type="expression" dxfId="180" priority="276" stopIfTrue="1">
      <formula>LEN(TRIM(E369))=0</formula>
    </cfRule>
  </conditionalFormatting>
  <conditionalFormatting sqref="H369">
    <cfRule type="cellIs" dxfId="179" priority="273" stopIfTrue="1" operator="equal">
      <formula>"Indicate Date"</formula>
    </cfRule>
  </conditionalFormatting>
  <conditionalFormatting sqref="F374:I374">
    <cfRule type="cellIs" dxfId="178" priority="260" stopIfTrue="1" operator="equal">
      <formula>"Indicate Date"</formula>
    </cfRule>
  </conditionalFormatting>
  <conditionalFormatting sqref="L374 AQ374 AG374:AO374 AD374:AE374 O374:AB374">
    <cfRule type="expression" dxfId="177" priority="271" stopIfTrue="1">
      <formula>LEN(TRIM(L374))=0</formula>
    </cfRule>
  </conditionalFormatting>
  <conditionalFormatting sqref="D374">
    <cfRule type="expression" dxfId="176" priority="270" stopIfTrue="1">
      <formula>LEN(TRIM(D374))=0</formula>
    </cfRule>
  </conditionalFormatting>
  <conditionalFormatting sqref="B374">
    <cfRule type="expression" dxfId="175" priority="269" stopIfTrue="1">
      <formula>LEN(TRIM(B374))=0</formula>
    </cfRule>
  </conditionalFormatting>
  <conditionalFormatting sqref="C374">
    <cfRule type="expression" dxfId="174" priority="268" stopIfTrue="1">
      <formula>LEN(TRIM(C374))=0</formula>
    </cfRule>
  </conditionalFormatting>
  <conditionalFormatting sqref="J374">
    <cfRule type="expression" dxfId="173" priority="267" stopIfTrue="1">
      <formula>LEN(TRIM(J374))=0</formula>
    </cfRule>
  </conditionalFormatting>
  <conditionalFormatting sqref="E374">
    <cfRule type="expression" dxfId="172" priority="265" stopIfTrue="1">
      <formula>LEN(TRIM(E374))=0</formula>
    </cfRule>
  </conditionalFormatting>
  <conditionalFormatting sqref="J378">
    <cfRule type="expression" dxfId="171" priority="255" stopIfTrue="1">
      <formula>LEN(TRIM(J378))=0</formula>
    </cfRule>
  </conditionalFormatting>
  <conditionalFormatting sqref="B384 O384:AB384 AD384:AE384 AG384:AO384 AQ384">
    <cfRule type="expression" dxfId="170" priority="259" stopIfTrue="1">
      <formula>LEN(TRIM(B384))=0</formula>
    </cfRule>
  </conditionalFormatting>
  <conditionalFormatting sqref="C378">
    <cfRule type="expression" dxfId="169" priority="250" stopIfTrue="1">
      <formula>LEN(TRIM(C378))=0</formula>
    </cfRule>
  </conditionalFormatting>
  <conditionalFormatting sqref="G378">
    <cfRule type="cellIs" dxfId="168" priority="258" stopIfTrue="1" operator="equal">
      <formula>"Indicate Date"</formula>
    </cfRule>
  </conditionalFormatting>
  <conditionalFormatting sqref="E378 O378:AB378 AD378:AE378 AG378:AO378 AQ378">
    <cfRule type="expression" dxfId="167" priority="257" stopIfTrue="1">
      <formula>LEN(TRIM(E378))=0</formula>
    </cfRule>
  </conditionalFormatting>
  <conditionalFormatting sqref="F378 H378:I378">
    <cfRule type="cellIs" dxfId="166" priority="254" stopIfTrue="1" operator="equal">
      <formula>"Indicate Date"</formula>
    </cfRule>
  </conditionalFormatting>
  <conditionalFormatting sqref="L378">
    <cfRule type="expression" dxfId="165" priority="253" stopIfTrue="1">
      <formula>LEN(TRIM(L378))=0</formula>
    </cfRule>
  </conditionalFormatting>
  <conditionalFormatting sqref="B378">
    <cfRule type="expression" dxfId="164" priority="252" stopIfTrue="1">
      <formula>LEN(TRIM(B378))=0</formula>
    </cfRule>
  </conditionalFormatting>
  <conditionalFormatting sqref="D378">
    <cfRule type="expression" dxfId="163" priority="251" stopIfTrue="1">
      <formula>LEN(TRIM(D378))=0</formula>
    </cfRule>
  </conditionalFormatting>
  <conditionalFormatting sqref="D22">
    <cfRule type="expression" dxfId="162" priority="228" stopIfTrue="1">
      <formula>LEN(TRIM(D22))=0</formula>
    </cfRule>
  </conditionalFormatting>
  <conditionalFormatting sqref="G14:I14">
    <cfRule type="cellIs" dxfId="161" priority="245" stopIfTrue="1" operator="equal">
      <formula>"Indicate Date"</formula>
    </cfRule>
  </conditionalFormatting>
  <conditionalFormatting sqref="J15 B15:C15 E15 L15 AQ15 AG15:AO15 AD15:AE15 O15:AB15">
    <cfRule type="expression" dxfId="160" priority="244" stopIfTrue="1">
      <formula>LEN(TRIM(B15))=0</formula>
    </cfRule>
  </conditionalFormatting>
  <conditionalFormatting sqref="F15">
    <cfRule type="cellIs" dxfId="159" priority="242" stopIfTrue="1" operator="equal">
      <formula>"Indicate Date"</formula>
    </cfRule>
  </conditionalFormatting>
  <conditionalFormatting sqref="D15">
    <cfRule type="expression" dxfId="158" priority="241" stopIfTrue="1">
      <formula>LEN(TRIM(D15))=0</formula>
    </cfRule>
  </conditionalFormatting>
  <conditionalFormatting sqref="G15:I15">
    <cfRule type="cellIs" dxfId="157" priority="240" stopIfTrue="1" operator="equal">
      <formula>"Indicate Date"</formula>
    </cfRule>
  </conditionalFormatting>
  <conditionalFormatting sqref="F23">
    <cfRule type="cellIs" dxfId="156" priority="221" stopIfTrue="1" operator="equal">
      <formula>"Indicate Date"</formula>
    </cfRule>
  </conditionalFormatting>
  <conditionalFormatting sqref="J22 B22:C22 E22 L22 AQ22 AG22:AO22 AD22:AE22 O22:AB22">
    <cfRule type="expression" dxfId="155" priority="231" stopIfTrue="1">
      <formula>LEN(TRIM(B22))=0</formula>
    </cfRule>
  </conditionalFormatting>
  <conditionalFormatting sqref="G23:I23">
    <cfRule type="cellIs" dxfId="154" priority="219" stopIfTrue="1" operator="equal">
      <formula>"Indicate Date"</formula>
    </cfRule>
  </conditionalFormatting>
  <conditionalFormatting sqref="F24">
    <cfRule type="cellIs" dxfId="153" priority="213" stopIfTrue="1" operator="equal">
      <formula>"Indicate Date"</formula>
    </cfRule>
  </conditionalFormatting>
  <conditionalFormatting sqref="F22">
    <cfRule type="cellIs" dxfId="152" priority="218" stopIfTrue="1" operator="equal">
      <formula>"Indicate Date"</formula>
    </cfRule>
  </conditionalFormatting>
  <conditionalFormatting sqref="G22:I22">
    <cfRule type="cellIs" dxfId="151" priority="217" stopIfTrue="1" operator="equal">
      <formula>"Indicate Date"</formula>
    </cfRule>
  </conditionalFormatting>
  <conditionalFormatting sqref="J23 B23 E23 L23 AQ23 AG23:AO23 AD23:AE23 O23:AB23">
    <cfRule type="expression" dxfId="150" priority="226" stopIfTrue="1">
      <formula>LEN(TRIM(B23))=0</formula>
    </cfRule>
  </conditionalFormatting>
  <conditionalFormatting sqref="D23">
    <cfRule type="expression" dxfId="149" priority="223" stopIfTrue="1">
      <formula>LEN(TRIM(D23))=0</formula>
    </cfRule>
  </conditionalFormatting>
  <conditionalFormatting sqref="G24:I24">
    <cfRule type="cellIs" dxfId="148" priority="212" stopIfTrue="1" operator="equal">
      <formula>"Indicate Date"</formula>
    </cfRule>
  </conditionalFormatting>
  <conditionalFormatting sqref="F370:I370">
    <cfRule type="cellIs" dxfId="147" priority="199" stopIfTrue="1" operator="equal">
      <formula>"Indicate Date"</formula>
    </cfRule>
  </conditionalFormatting>
  <conditionalFormatting sqref="J24 B24:C24 E24 L24 AQ24 AG24:AO24 AD24:AE24 O24:AB24">
    <cfRule type="expression" dxfId="146" priority="216" stopIfTrue="1">
      <formula>LEN(TRIM(B24))=0</formula>
    </cfRule>
  </conditionalFormatting>
  <conditionalFormatting sqref="D24">
    <cfRule type="expression" dxfId="145" priority="214" stopIfTrue="1">
      <formula>LEN(TRIM(D24))=0</formula>
    </cfRule>
  </conditionalFormatting>
  <conditionalFormatting sqref="C23">
    <cfRule type="expression" dxfId="144" priority="211" stopIfTrue="1">
      <formula>LEN(TRIM(C23))=0</formula>
    </cfRule>
  </conditionalFormatting>
  <conditionalFormatting sqref="L370 AQ370 AG370:AO370 AD370:AE370 O370:AB370">
    <cfRule type="expression" dxfId="143" priority="210" stopIfTrue="1">
      <formula>LEN(TRIM(L370))=0</formula>
    </cfRule>
  </conditionalFormatting>
  <conditionalFormatting sqref="D370">
    <cfRule type="expression" dxfId="142" priority="209" stopIfTrue="1">
      <formula>LEN(TRIM(D370))=0</formula>
    </cfRule>
  </conditionalFormatting>
  <conditionalFormatting sqref="B370">
    <cfRule type="expression" dxfId="141" priority="208" stopIfTrue="1">
      <formula>LEN(TRIM(B370))=0</formula>
    </cfRule>
  </conditionalFormatting>
  <conditionalFormatting sqref="C370">
    <cfRule type="expression" dxfId="140" priority="207" stopIfTrue="1">
      <formula>LEN(TRIM(C370))=0</formula>
    </cfRule>
  </conditionalFormatting>
  <conditionalFormatting sqref="J370">
    <cfRule type="expression" dxfId="139" priority="206" stopIfTrue="1">
      <formula>LEN(TRIM(J370))=0</formula>
    </cfRule>
  </conditionalFormatting>
  <conditionalFormatting sqref="E370">
    <cfRule type="expression" dxfId="138" priority="204" stopIfTrue="1">
      <formula>LEN(TRIM(E370))=0</formula>
    </cfRule>
  </conditionalFormatting>
  <conditionalFormatting sqref="F371:I371">
    <cfRule type="cellIs" dxfId="137" priority="183" stopIfTrue="1" operator="equal">
      <formula>"Indicate Date"</formula>
    </cfRule>
  </conditionalFormatting>
  <conditionalFormatting sqref="L371 AQ371 AG371:AO371 AD371:AE371 O371:AB371">
    <cfRule type="expression" dxfId="136" priority="189" stopIfTrue="1">
      <formula>LEN(TRIM(L371))=0</formula>
    </cfRule>
  </conditionalFormatting>
  <conditionalFormatting sqref="D371">
    <cfRule type="expression" dxfId="135" priority="188" stopIfTrue="1">
      <formula>LEN(TRIM(D371))=0</formula>
    </cfRule>
  </conditionalFormatting>
  <conditionalFormatting sqref="B371">
    <cfRule type="expression" dxfId="134" priority="187" stopIfTrue="1">
      <formula>LEN(TRIM(B371))=0</formula>
    </cfRule>
  </conditionalFormatting>
  <conditionalFormatting sqref="C371">
    <cfRule type="expression" dxfId="133" priority="186" stopIfTrue="1">
      <formula>LEN(TRIM(C371))=0</formula>
    </cfRule>
  </conditionalFormatting>
  <conditionalFormatting sqref="J371">
    <cfRule type="expression" dxfId="132" priority="185" stopIfTrue="1">
      <formula>LEN(TRIM(J371))=0</formula>
    </cfRule>
  </conditionalFormatting>
  <conditionalFormatting sqref="E371">
    <cfRule type="expression" dxfId="131" priority="184" stopIfTrue="1">
      <formula>LEN(TRIM(E371))=0</formula>
    </cfRule>
  </conditionalFormatting>
  <conditionalFormatting sqref="F372:I372">
    <cfRule type="cellIs" dxfId="130" priority="175" stopIfTrue="1" operator="equal">
      <formula>"Indicate Date"</formula>
    </cfRule>
  </conditionalFormatting>
  <conditionalFormatting sqref="L372 AQ372 AG372:AO372 AD372:AE372 O372:AB372">
    <cfRule type="expression" dxfId="129" priority="181" stopIfTrue="1">
      <formula>LEN(TRIM(L372))=0</formula>
    </cfRule>
  </conditionalFormatting>
  <conditionalFormatting sqref="D372">
    <cfRule type="expression" dxfId="128" priority="180" stopIfTrue="1">
      <formula>LEN(TRIM(D372))=0</formula>
    </cfRule>
  </conditionalFormatting>
  <conditionalFormatting sqref="B372">
    <cfRule type="expression" dxfId="127" priority="179" stopIfTrue="1">
      <formula>LEN(TRIM(B372))=0</formula>
    </cfRule>
  </conditionalFormatting>
  <conditionalFormatting sqref="C372">
    <cfRule type="expression" dxfId="126" priority="178" stopIfTrue="1">
      <formula>LEN(TRIM(C372))=0</formula>
    </cfRule>
  </conditionalFormatting>
  <conditionalFormatting sqref="J372">
    <cfRule type="expression" dxfId="125" priority="177" stopIfTrue="1">
      <formula>LEN(TRIM(J372))=0</formula>
    </cfRule>
  </conditionalFormatting>
  <conditionalFormatting sqref="E372">
    <cfRule type="expression" dxfId="124" priority="176" stopIfTrue="1">
      <formula>LEN(TRIM(E372))=0</formula>
    </cfRule>
  </conditionalFormatting>
  <conditionalFormatting sqref="J16 B16:C16 E16 L16 AQ16 AG16:AO16 AD16:AE16 O16:AB16">
    <cfRule type="expression" dxfId="123" priority="173" stopIfTrue="1">
      <formula>LEN(TRIM(B16))=0</formula>
    </cfRule>
  </conditionalFormatting>
  <conditionalFormatting sqref="F16">
    <cfRule type="cellIs" dxfId="122" priority="171" stopIfTrue="1" operator="equal">
      <formula>"Indicate Date"</formula>
    </cfRule>
  </conditionalFormatting>
  <conditionalFormatting sqref="D16">
    <cfRule type="expression" dxfId="121" priority="170" stopIfTrue="1">
      <formula>LEN(TRIM(D16))=0</formula>
    </cfRule>
  </conditionalFormatting>
  <conditionalFormatting sqref="G16:I16">
    <cfRule type="cellIs" dxfId="120" priority="169" stopIfTrue="1" operator="equal">
      <formula>"Indicate Date"</formula>
    </cfRule>
  </conditionalFormatting>
  <conditionalFormatting sqref="J17 B17:C17 E17 L17 AQ17 AG17:AO17 AD17:AE17 O17:AB17">
    <cfRule type="expression" dxfId="119" priority="168" stopIfTrue="1">
      <formula>LEN(TRIM(B17))=0</formula>
    </cfRule>
  </conditionalFormatting>
  <conditionalFormatting sqref="F17">
    <cfRule type="cellIs" dxfId="118" priority="166" stopIfTrue="1" operator="equal">
      <formula>"Indicate Date"</formula>
    </cfRule>
  </conditionalFormatting>
  <conditionalFormatting sqref="D17">
    <cfRule type="expression" dxfId="117" priority="165" stopIfTrue="1">
      <formula>LEN(TRIM(D17))=0</formula>
    </cfRule>
  </conditionalFormatting>
  <conditionalFormatting sqref="G17:I17">
    <cfRule type="cellIs" dxfId="116" priority="164" stopIfTrue="1" operator="equal">
      <formula>"Indicate Date"</formula>
    </cfRule>
  </conditionalFormatting>
  <conditionalFormatting sqref="J18 B18:C18 E18 L18 AQ18 AG18:AO18 AD18:AE18 O18:AB18">
    <cfRule type="expression" dxfId="115" priority="163" stopIfTrue="1">
      <formula>LEN(TRIM(B18))=0</formula>
    </cfRule>
  </conditionalFormatting>
  <conditionalFormatting sqref="F18">
    <cfRule type="cellIs" dxfId="114" priority="161" stopIfTrue="1" operator="equal">
      <formula>"Indicate Date"</formula>
    </cfRule>
  </conditionalFormatting>
  <conditionalFormatting sqref="D18">
    <cfRule type="expression" dxfId="113" priority="160" stopIfTrue="1">
      <formula>LEN(TRIM(D18))=0</formula>
    </cfRule>
  </conditionalFormatting>
  <conditionalFormatting sqref="G18:I18">
    <cfRule type="cellIs" dxfId="112" priority="159" stopIfTrue="1" operator="equal">
      <formula>"Indicate Date"</formula>
    </cfRule>
  </conditionalFormatting>
  <conditionalFormatting sqref="J19 B19:C19 E19 L19 AQ19 AG19:AO19 AD19:AE19 O19:AB19">
    <cfRule type="expression" dxfId="111" priority="158" stopIfTrue="1">
      <formula>LEN(TRIM(B19))=0</formula>
    </cfRule>
  </conditionalFormatting>
  <conditionalFormatting sqref="F19">
    <cfRule type="cellIs" dxfId="110" priority="156" stopIfTrue="1" operator="equal">
      <formula>"Indicate Date"</formula>
    </cfRule>
  </conditionalFormatting>
  <conditionalFormatting sqref="D19">
    <cfRule type="expression" dxfId="109" priority="155" stopIfTrue="1">
      <formula>LEN(TRIM(D19))=0</formula>
    </cfRule>
  </conditionalFormatting>
  <conditionalFormatting sqref="G19:I19">
    <cfRule type="cellIs" dxfId="108" priority="154" stopIfTrue="1" operator="equal">
      <formula>"Indicate Date"</formula>
    </cfRule>
  </conditionalFormatting>
  <conditionalFormatting sqref="J20 B20:C20 E20 L20 AQ20 AG20:AO20 AD20:AE20 O20:AB20">
    <cfRule type="expression" dxfId="107" priority="153" stopIfTrue="1">
      <formula>LEN(TRIM(B20))=0</formula>
    </cfRule>
  </conditionalFormatting>
  <conditionalFormatting sqref="F20">
    <cfRule type="cellIs" dxfId="106" priority="151" stopIfTrue="1" operator="equal">
      <formula>"Indicate Date"</formula>
    </cfRule>
  </conditionalFormatting>
  <conditionalFormatting sqref="D20">
    <cfRule type="expression" dxfId="105" priority="150" stopIfTrue="1">
      <formula>LEN(TRIM(D20))=0</formula>
    </cfRule>
  </conditionalFormatting>
  <conditionalFormatting sqref="G20:I20">
    <cfRule type="cellIs" dxfId="104" priority="148" stopIfTrue="1" operator="equal">
      <formula>"Indicate Date"</formula>
    </cfRule>
  </conditionalFormatting>
  <conditionalFormatting sqref="G21:I21">
    <cfRule type="cellIs" dxfId="103" priority="143" stopIfTrue="1" operator="equal">
      <formula>"Indicate Date"</formula>
    </cfRule>
  </conditionalFormatting>
  <conditionalFormatting sqref="J21 B21:C21 E21 L21 AQ21 AG21:AO21 AD21:AE21 O21:AB21">
    <cfRule type="expression" dxfId="102" priority="147" stopIfTrue="1">
      <formula>LEN(TRIM(B21))=0</formula>
    </cfRule>
  </conditionalFormatting>
  <conditionalFormatting sqref="F21">
    <cfRule type="cellIs" dxfId="101" priority="145" stopIfTrue="1" operator="equal">
      <formula>"Indicate Date"</formula>
    </cfRule>
  </conditionalFormatting>
  <conditionalFormatting sqref="D21">
    <cfRule type="expression" dxfId="100" priority="144" stopIfTrue="1">
      <formula>LEN(TRIM(D21))=0</formula>
    </cfRule>
  </conditionalFormatting>
  <conditionalFormatting sqref="G382:I382">
    <cfRule type="cellIs" dxfId="99" priority="136" stopIfTrue="1" operator="equal">
      <formula>"Indicate Date"</formula>
    </cfRule>
  </conditionalFormatting>
  <conditionalFormatting sqref="J382 O382:AB382 AD382:AE382 AG382:AO382 AQ382 B382:C382 L382 E382">
    <cfRule type="expression" dxfId="98" priority="142" stopIfTrue="1">
      <formula>LEN(TRIM(B382))=0</formula>
    </cfRule>
  </conditionalFormatting>
  <conditionalFormatting sqref="D382">
    <cfRule type="expression" dxfId="97" priority="139" stopIfTrue="1">
      <formula>LEN(TRIM(D382))=0</formula>
    </cfRule>
  </conditionalFormatting>
  <conditionalFormatting sqref="F382">
    <cfRule type="cellIs" dxfId="96" priority="137" stopIfTrue="1" operator="equal">
      <formula>"Indicate Date"</formula>
    </cfRule>
  </conditionalFormatting>
  <conditionalFormatting sqref="F110">
    <cfRule type="cellIs" dxfId="95" priority="126" stopIfTrue="1" operator="equal">
      <formula>"Indicate Date"</formula>
    </cfRule>
  </conditionalFormatting>
  <conditionalFormatting sqref="G110:I110">
    <cfRule type="cellIs" dxfId="94" priority="125" stopIfTrue="1" operator="equal">
      <formula>"Indicate Date"</formula>
    </cfRule>
  </conditionalFormatting>
  <conditionalFormatting sqref="AD110:AE110 AQ110 O110:P110 L110 C110">
    <cfRule type="expression" dxfId="93" priority="135" stopIfTrue="1">
      <formula>LEN(TRIM(C110))=0</formula>
    </cfRule>
  </conditionalFormatting>
  <conditionalFormatting sqref="J110">
    <cfRule type="expression" dxfId="92" priority="132" stopIfTrue="1">
      <formula>LEN(TRIM(J110))=0</formula>
    </cfRule>
  </conditionalFormatting>
  <conditionalFormatting sqref="B110">
    <cfRule type="expression" dxfId="91" priority="131" stopIfTrue="1">
      <formula>LEN(TRIM(B110))=0</formula>
    </cfRule>
  </conditionalFormatting>
  <conditionalFormatting sqref="D110">
    <cfRule type="expression" dxfId="90" priority="130" stopIfTrue="1">
      <formula>LEN(TRIM(D110))=0</formula>
    </cfRule>
  </conditionalFormatting>
  <conditionalFormatting sqref="E110">
    <cfRule type="expression" dxfId="89" priority="127" stopIfTrue="1">
      <formula>LEN(TRIM(E110))=0</formula>
    </cfRule>
  </conditionalFormatting>
  <conditionalFormatting sqref="C70 O70:AB70 AD70:AE70 AG70:AO70 AQ70 L70">
    <cfRule type="expression" dxfId="88" priority="124" stopIfTrue="1">
      <formula>LEN(TRIM(C70))=0</formula>
    </cfRule>
  </conditionalFormatting>
  <conditionalFormatting sqref="F70">
    <cfRule type="cellIs" dxfId="87" priority="121" stopIfTrue="1" operator="equal">
      <formula>"Indicate Date"</formula>
    </cfRule>
  </conditionalFormatting>
  <conditionalFormatting sqref="J70">
    <cfRule type="expression" dxfId="86" priority="123" stopIfTrue="1">
      <formula>LEN(TRIM(J70))=0</formula>
    </cfRule>
  </conditionalFormatting>
  <conditionalFormatting sqref="E71">
    <cfRule type="expression" dxfId="85" priority="110" stopIfTrue="1">
      <formula>LEN(TRIM(E71))=0</formula>
    </cfRule>
  </conditionalFormatting>
  <conditionalFormatting sqref="E70">
    <cfRule type="expression" dxfId="84" priority="119" stopIfTrue="1">
      <formula>LEN(TRIM(E70))=0</formula>
    </cfRule>
  </conditionalFormatting>
  <conditionalFormatting sqref="D70">
    <cfRule type="expression" dxfId="83" priority="118" stopIfTrue="1">
      <formula>LEN(TRIM(D70))=0</formula>
    </cfRule>
  </conditionalFormatting>
  <conditionalFormatting sqref="F88">
    <cfRule type="cellIs" dxfId="82" priority="76" stopIfTrue="1" operator="equal">
      <formula>"Indicate Date"</formula>
    </cfRule>
  </conditionalFormatting>
  <conditionalFormatting sqref="B70">
    <cfRule type="expression" dxfId="81" priority="116" stopIfTrue="1">
      <formula>LEN(TRIM(B70))=0</formula>
    </cfRule>
  </conditionalFormatting>
  <conditionalFormatting sqref="G70:I70">
    <cfRule type="cellIs" dxfId="80" priority="115" stopIfTrue="1" operator="equal">
      <formula>"Indicate Date"</formula>
    </cfRule>
  </conditionalFormatting>
  <conditionalFormatting sqref="C71 O71:AB71 AD71:AE71 AG71:AO71 AQ71 L71">
    <cfRule type="expression" dxfId="79" priority="114" stopIfTrue="1">
      <formula>LEN(TRIM(C71))=0</formula>
    </cfRule>
  </conditionalFormatting>
  <conditionalFormatting sqref="F71">
    <cfRule type="cellIs" dxfId="78" priority="111" stopIfTrue="1" operator="equal">
      <formula>"Indicate Date"</formula>
    </cfRule>
  </conditionalFormatting>
  <conditionalFormatting sqref="J71">
    <cfRule type="expression" dxfId="77" priority="113" stopIfTrue="1">
      <formula>LEN(TRIM(J71))=0</formula>
    </cfRule>
  </conditionalFormatting>
  <conditionalFormatting sqref="D72">
    <cfRule type="expression" dxfId="76" priority="101" stopIfTrue="1">
      <formula>LEN(TRIM(D72))=0</formula>
    </cfRule>
  </conditionalFormatting>
  <conditionalFormatting sqref="D71">
    <cfRule type="expression" dxfId="75" priority="109" stopIfTrue="1">
      <formula>LEN(TRIM(D71))=0</formula>
    </cfRule>
  </conditionalFormatting>
  <conditionalFormatting sqref="B71">
    <cfRule type="expression" dxfId="74" priority="108" stopIfTrue="1">
      <formula>LEN(TRIM(B71))=0</formula>
    </cfRule>
  </conditionalFormatting>
  <conditionalFormatting sqref="G71:I71">
    <cfRule type="cellIs" dxfId="73" priority="107" stopIfTrue="1" operator="equal">
      <formula>"Indicate Date"</formula>
    </cfRule>
  </conditionalFormatting>
  <conditionalFormatting sqref="E72">
    <cfRule type="expression" dxfId="72" priority="102" stopIfTrue="1">
      <formula>LEN(TRIM(E72))=0</formula>
    </cfRule>
  </conditionalFormatting>
  <conditionalFormatting sqref="C72 O72:AB72 AD72:AE72 AG72:AO72 AQ72 L72">
    <cfRule type="expression" dxfId="71" priority="106" stopIfTrue="1">
      <formula>LEN(TRIM(C72))=0</formula>
    </cfRule>
  </conditionalFormatting>
  <conditionalFormatting sqref="F72">
    <cfRule type="cellIs" dxfId="70" priority="103" stopIfTrue="1" operator="equal">
      <formula>"Indicate Date"</formula>
    </cfRule>
  </conditionalFormatting>
  <conditionalFormatting sqref="J72">
    <cfRule type="expression" dxfId="69" priority="105" stopIfTrue="1">
      <formula>LEN(TRIM(J72))=0</formula>
    </cfRule>
  </conditionalFormatting>
  <conditionalFormatting sqref="E73">
    <cfRule type="expression" dxfId="68" priority="93" stopIfTrue="1">
      <formula>LEN(TRIM(E73))=0</formula>
    </cfRule>
  </conditionalFormatting>
  <conditionalFormatting sqref="B72">
    <cfRule type="expression" dxfId="67" priority="100" stopIfTrue="1">
      <formula>LEN(TRIM(B72))=0</formula>
    </cfRule>
  </conditionalFormatting>
  <conditionalFormatting sqref="G72:I72">
    <cfRule type="cellIs" dxfId="66" priority="98" stopIfTrue="1" operator="equal">
      <formula>"Indicate Date"</formula>
    </cfRule>
  </conditionalFormatting>
  <conditionalFormatting sqref="G73:I73">
    <cfRule type="cellIs" dxfId="65" priority="90" stopIfTrue="1" operator="equal">
      <formula>"Indicate Date"</formula>
    </cfRule>
  </conditionalFormatting>
  <conditionalFormatting sqref="D73">
    <cfRule type="expression" dxfId="64" priority="92" stopIfTrue="1">
      <formula>LEN(TRIM(D73))=0</formula>
    </cfRule>
  </conditionalFormatting>
  <conditionalFormatting sqref="J88">
    <cfRule type="expression" dxfId="63" priority="78" stopIfTrue="1">
      <formula>LEN(TRIM(J88))=0</formula>
    </cfRule>
  </conditionalFormatting>
  <conditionalFormatting sqref="C73 O73:AB73 AD73:AE73 AG73:AO73 AQ73 L73">
    <cfRule type="expression" dxfId="62" priority="97" stopIfTrue="1">
      <formula>LEN(TRIM(C73))=0</formula>
    </cfRule>
  </conditionalFormatting>
  <conditionalFormatting sqref="F73">
    <cfRule type="cellIs" dxfId="61" priority="94" stopIfTrue="1" operator="equal">
      <formula>"Indicate Date"</formula>
    </cfRule>
  </conditionalFormatting>
  <conditionalFormatting sqref="J73">
    <cfRule type="expression" dxfId="60" priority="96" stopIfTrue="1">
      <formula>LEN(TRIM(J73))=0</formula>
    </cfRule>
  </conditionalFormatting>
  <conditionalFormatting sqref="B73">
    <cfRule type="expression" dxfId="59" priority="91" stopIfTrue="1">
      <formula>LEN(TRIM(B73))=0</formula>
    </cfRule>
  </conditionalFormatting>
  <conditionalFormatting sqref="F87:I87">
    <cfRule type="cellIs" dxfId="58" priority="81" stopIfTrue="1" operator="equal">
      <formula>"Indicate Date"</formula>
    </cfRule>
  </conditionalFormatting>
  <conditionalFormatting sqref="F83:I83">
    <cfRule type="cellIs" dxfId="57" priority="89" stopIfTrue="1" operator="equal">
      <formula>"Indicate Date"</formula>
    </cfRule>
  </conditionalFormatting>
  <conditionalFormatting sqref="J83 O83:AB83 AD83:AE83 AG83:AO83 AQ83 L83 B83:E83">
    <cfRule type="expression" dxfId="56" priority="88" stopIfTrue="1">
      <formula>LEN(TRIM(B83))=0</formula>
    </cfRule>
  </conditionalFormatting>
  <conditionalFormatting sqref="G88:I88">
    <cfRule type="cellIs" dxfId="55" priority="75" stopIfTrue="1" operator="equal">
      <formula>"Indicate Date"</formula>
    </cfRule>
  </conditionalFormatting>
  <conditionalFormatting sqref="O87:AB87 AD87:AE87 AG87:AO87 AQ87 L87 B87:E87">
    <cfRule type="expression" dxfId="54" priority="86" stopIfTrue="1">
      <formula>LEN(TRIM(B87))=0</formula>
    </cfRule>
  </conditionalFormatting>
  <conditionalFormatting sqref="J87">
    <cfRule type="expression" dxfId="53" priority="83" stopIfTrue="1">
      <formula>LEN(TRIM(J87))=0</formula>
    </cfRule>
  </conditionalFormatting>
  <conditionalFormatting sqref="O88:AB88 AD88:AE88 AG88:AO88 AQ88 L88 B88:E88">
    <cfRule type="expression" dxfId="52" priority="80" stopIfTrue="1">
      <formula>LEN(TRIM(B88))=0</formula>
    </cfRule>
  </conditionalFormatting>
  <conditionalFormatting sqref="B99:E99 AQ99 AG99:AO99 AD99:AE99 O99:AB99 L99 J99">
    <cfRule type="expression" dxfId="51" priority="70" stopIfTrue="1">
      <formula>LEN(TRIM(B99))=0</formula>
    </cfRule>
  </conditionalFormatting>
  <conditionalFormatting sqref="F99">
    <cfRule type="cellIs" dxfId="50" priority="68" stopIfTrue="1" operator="equal">
      <formula>"Indicate Date"</formula>
    </cfRule>
  </conditionalFormatting>
  <conditionalFormatting sqref="G99:I99">
    <cfRule type="cellIs" dxfId="49" priority="67" stopIfTrue="1" operator="equal">
      <formula>"Indicate Date"</formula>
    </cfRule>
  </conditionalFormatting>
  <conditionalFormatting sqref="B100:E100 AQ100 AG100:AO100 AD100:AE100 O100:AB100 L100 J100">
    <cfRule type="expression" dxfId="48" priority="66" stopIfTrue="1">
      <formula>LEN(TRIM(B100))=0</formula>
    </cfRule>
  </conditionalFormatting>
  <conditionalFormatting sqref="F100">
    <cfRule type="cellIs" dxfId="47" priority="64" stopIfTrue="1" operator="equal">
      <formula>"Indicate Date"</formula>
    </cfRule>
  </conditionalFormatting>
  <conditionalFormatting sqref="G100:I100">
    <cfRule type="cellIs" dxfId="46" priority="63" stopIfTrue="1" operator="equal">
      <formula>"Indicate Date"</formula>
    </cfRule>
  </conditionalFormatting>
  <conditionalFormatting sqref="B101:E101 AQ101 AG101:AO101 AD101:AE101 O101:AB101 L101 J101">
    <cfRule type="expression" dxfId="45" priority="62" stopIfTrue="1">
      <formula>LEN(TRIM(B101))=0</formula>
    </cfRule>
  </conditionalFormatting>
  <conditionalFormatting sqref="F101">
    <cfRule type="cellIs" dxfId="44" priority="60" stopIfTrue="1" operator="equal">
      <formula>"Indicate Date"</formula>
    </cfRule>
  </conditionalFormatting>
  <conditionalFormatting sqref="G101:I101">
    <cfRule type="cellIs" dxfId="43" priority="59" stopIfTrue="1" operator="equal">
      <formula>"Indicate Date"</formula>
    </cfRule>
  </conditionalFormatting>
  <conditionalFormatting sqref="O398:AB398 AD398:AE398 AG398:AO398 AQ398 C398:D398 L398">
    <cfRule type="expression" dxfId="42" priority="58" stopIfTrue="1">
      <formula>LEN(TRIM(C398))=0</formula>
    </cfRule>
  </conditionalFormatting>
  <conditionalFormatting sqref="B398">
    <cfRule type="expression" dxfId="41" priority="56" stopIfTrue="1">
      <formula>LEN(TRIM(B398))=0</formula>
    </cfRule>
  </conditionalFormatting>
  <conditionalFormatting sqref="E398">
    <cfRule type="expression" dxfId="40" priority="55" stopIfTrue="1">
      <formula>LEN(TRIM(E398))=0</formula>
    </cfRule>
  </conditionalFormatting>
  <conditionalFormatting sqref="F398 H398:I398">
    <cfRule type="cellIs" dxfId="39" priority="53" stopIfTrue="1" operator="equal">
      <formula>"Indicate Date"</formula>
    </cfRule>
  </conditionalFormatting>
  <conditionalFormatting sqref="G398">
    <cfRule type="cellIs" dxfId="38" priority="52" stopIfTrue="1" operator="equal">
      <formula>"Indicate Date"</formula>
    </cfRule>
  </conditionalFormatting>
  <conditionalFormatting sqref="J398">
    <cfRule type="expression" dxfId="37" priority="54" stopIfTrue="1">
      <formula>LEN(TRIM(J398))=0</formula>
    </cfRule>
  </conditionalFormatting>
  <conditionalFormatting sqref="B102:E102 AQ102 AG102:AO102 AD102:AE102 O102:AB102 L102 J102">
    <cfRule type="expression" dxfId="36" priority="51" stopIfTrue="1">
      <formula>LEN(TRIM(B102))=0</formula>
    </cfRule>
  </conditionalFormatting>
  <conditionalFormatting sqref="F102">
    <cfRule type="cellIs" dxfId="35" priority="49" stopIfTrue="1" operator="equal">
      <formula>"Indicate Date"</formula>
    </cfRule>
  </conditionalFormatting>
  <conditionalFormatting sqref="G102:I102">
    <cfRule type="cellIs" dxfId="34" priority="48" stopIfTrue="1" operator="equal">
      <formula>"Indicate Date"</formula>
    </cfRule>
  </conditionalFormatting>
  <conditionalFormatting sqref="F89">
    <cfRule type="cellIs" dxfId="33" priority="44" stopIfTrue="1" operator="equal">
      <formula>"Indicate Date"</formula>
    </cfRule>
  </conditionalFormatting>
  <conditionalFormatting sqref="J89">
    <cfRule type="expression" dxfId="32" priority="45" stopIfTrue="1">
      <formula>LEN(TRIM(J89))=0</formula>
    </cfRule>
  </conditionalFormatting>
  <conditionalFormatting sqref="G89:I89">
    <cfRule type="cellIs" dxfId="31" priority="42" stopIfTrue="1" operator="equal">
      <formula>"Indicate Date"</formula>
    </cfRule>
  </conditionalFormatting>
  <conditionalFormatting sqref="O89:AB89 AD89:AE89 AG89:AO89 AQ89 L89 B89:E89">
    <cfRule type="expression" dxfId="30" priority="47" stopIfTrue="1">
      <formula>LEN(TRIM(B89))=0</formula>
    </cfRule>
  </conditionalFormatting>
  <conditionalFormatting sqref="G90:I90">
    <cfRule type="cellIs" dxfId="29" priority="35" stopIfTrue="1" operator="equal">
      <formula>"Indicate Date"</formula>
    </cfRule>
  </conditionalFormatting>
  <conditionalFormatting sqref="F90">
    <cfRule type="cellIs" dxfId="28" priority="36" stopIfTrue="1" operator="equal">
      <formula>"Indicate Date"</formula>
    </cfRule>
  </conditionalFormatting>
  <conditionalFormatting sqref="J90">
    <cfRule type="expression" dxfId="27" priority="39" stopIfTrue="1">
      <formula>LEN(TRIM(J90))=0</formula>
    </cfRule>
  </conditionalFormatting>
  <conditionalFormatting sqref="F91">
    <cfRule type="cellIs" dxfId="26" priority="31" stopIfTrue="1" operator="equal">
      <formula>"Indicate Date"</formula>
    </cfRule>
  </conditionalFormatting>
  <conditionalFormatting sqref="O90:AB90 AD90:AE90 AG90:AO90 AQ90 L90 B90:E90">
    <cfRule type="expression" dxfId="25" priority="41" stopIfTrue="1">
      <formula>LEN(TRIM(B90))=0</formula>
    </cfRule>
  </conditionalFormatting>
  <conditionalFormatting sqref="F92">
    <cfRule type="cellIs" dxfId="24" priority="26" stopIfTrue="1" operator="equal">
      <formula>"Indicate Date"</formula>
    </cfRule>
  </conditionalFormatting>
  <conditionalFormatting sqref="G91:I91">
    <cfRule type="cellIs" dxfId="23" priority="30" stopIfTrue="1" operator="equal">
      <formula>"Indicate Date"</formula>
    </cfRule>
  </conditionalFormatting>
  <conditionalFormatting sqref="G92:I92">
    <cfRule type="cellIs" dxfId="22" priority="25" stopIfTrue="1" operator="equal">
      <formula>"Indicate Date"</formula>
    </cfRule>
  </conditionalFormatting>
  <conditionalFormatting sqref="J91">
    <cfRule type="expression" dxfId="21" priority="32" stopIfTrue="1">
      <formula>LEN(TRIM(J91))=0</formula>
    </cfRule>
  </conditionalFormatting>
  <conditionalFormatting sqref="O91:AB91 AD91:AE91 AG91:AO91 AQ91 L91 B91:E91">
    <cfRule type="expression" dxfId="20" priority="34" stopIfTrue="1">
      <formula>LEN(TRIM(B91))=0</formula>
    </cfRule>
  </conditionalFormatting>
  <conditionalFormatting sqref="J92">
    <cfRule type="expression" dxfId="19" priority="27" stopIfTrue="1">
      <formula>LEN(TRIM(J92))=0</formula>
    </cfRule>
  </conditionalFormatting>
  <conditionalFormatting sqref="O92:AB92 AD92:AE92 AG92:AO92 AQ92 L92 B92:E92">
    <cfRule type="expression" dxfId="18" priority="29" stopIfTrue="1">
      <formula>LEN(TRIM(B92))=0</formula>
    </cfRule>
  </conditionalFormatting>
  <conditionalFormatting sqref="G79:I79">
    <cfRule type="cellIs" dxfId="17" priority="24" stopIfTrue="1" operator="equal">
      <formula>"Indicate Date"</formula>
    </cfRule>
  </conditionalFormatting>
  <conditionalFormatting sqref="B82:E82 L82 AQ82 AG82:AO82 AD82:AE82 O82:AB82">
    <cfRule type="expression" dxfId="16" priority="23" stopIfTrue="1">
      <formula>LEN(TRIM(B82))=0</formula>
    </cfRule>
  </conditionalFormatting>
  <conditionalFormatting sqref="J82">
    <cfRule type="expression" dxfId="15" priority="21" stopIfTrue="1">
      <formula>LEN(TRIM(J82))=0</formula>
    </cfRule>
  </conditionalFormatting>
  <conditionalFormatting sqref="F82">
    <cfRule type="cellIs" dxfId="14" priority="20" stopIfTrue="1" operator="equal">
      <formula>"Indicate Date"</formula>
    </cfRule>
  </conditionalFormatting>
  <conditionalFormatting sqref="G82:I82">
    <cfRule type="cellIs" dxfId="13" priority="19" stopIfTrue="1" operator="equal">
      <formula>"Indicate Date"</formula>
    </cfRule>
  </conditionalFormatting>
  <conditionalFormatting sqref="F381">
    <cfRule type="cellIs" dxfId="12" priority="18" stopIfTrue="1" operator="equal">
      <formula>"Indicate Date"</formula>
    </cfRule>
  </conditionalFormatting>
  <conditionalFormatting sqref="E381 L381 B381:C381 AQ381 AG381:AO381 AD381:AE381 O381:AB381 J381">
    <cfRule type="expression" dxfId="11" priority="17" stopIfTrue="1">
      <formula>LEN(TRIM(B381))=0</formula>
    </cfRule>
  </conditionalFormatting>
  <conditionalFormatting sqref="D381">
    <cfRule type="expression" dxfId="10" priority="15" stopIfTrue="1">
      <formula>LEN(TRIM(D381))=0</formula>
    </cfRule>
  </conditionalFormatting>
  <conditionalFormatting sqref="G381:I381">
    <cfRule type="cellIs" dxfId="9" priority="14" stopIfTrue="1" operator="equal">
      <formula>"Indicate Date"</formula>
    </cfRule>
  </conditionalFormatting>
  <conditionalFormatting sqref="F94:I94">
    <cfRule type="cellIs" dxfId="8" priority="13" stopIfTrue="1" operator="equal">
      <formula>"Indicate Date"</formula>
    </cfRule>
  </conditionalFormatting>
  <conditionalFormatting sqref="B94:E94 AQ94 AG94:AO94 AD94:AE94 O94:AB94 L94 J94">
    <cfRule type="expression" dxfId="7" priority="12" stopIfTrue="1">
      <formula>LEN(TRIM(B94))=0</formula>
    </cfRule>
  </conditionalFormatting>
  <conditionalFormatting sqref="F95:I95">
    <cfRule type="cellIs" dxfId="6" priority="10" stopIfTrue="1" operator="equal">
      <formula>"Indicate Date"</formula>
    </cfRule>
  </conditionalFormatting>
  <conditionalFormatting sqref="B95:E95 AQ95 AG95:AO95 AD95:AE95 O95:AB95 L95 J95">
    <cfRule type="expression" dxfId="5" priority="9" stopIfTrue="1">
      <formula>LEN(TRIM(B95))=0</formula>
    </cfRule>
  </conditionalFormatting>
  <conditionalFormatting sqref="F97:I97">
    <cfRule type="cellIs" dxfId="4" priority="7" stopIfTrue="1" operator="equal">
      <formula>"Indicate Date"</formula>
    </cfRule>
  </conditionalFormatting>
  <conditionalFormatting sqref="B97:E97 AQ97 AG97:AO97 AD97:AE97 O97:AB97 L97 J97">
    <cfRule type="expression" dxfId="3" priority="6" stopIfTrue="1">
      <formula>LEN(TRIM(B97))=0</formula>
    </cfRule>
  </conditionalFormatting>
  <conditionalFormatting sqref="F96:I96">
    <cfRule type="cellIs" dxfId="2" priority="4" stopIfTrue="1" operator="equal">
      <formula>"Indicate Date"</formula>
    </cfRule>
  </conditionalFormatting>
  <conditionalFormatting sqref="B96:E96 AQ96 AG96:AO96 AD96:AE96 O96:AB96 L96 J96">
    <cfRule type="expression" dxfId="1" priority="3" stopIfTrue="1">
      <formula>LEN(TRIM(B96))=0</formula>
    </cfRule>
  </conditionalFormatting>
  <conditionalFormatting sqref="K7:K402">
    <cfRule type="cellIs" dxfId="0" priority="1" stopIfTrue="1" operator="equal">
      <formula>0</formula>
    </cfRule>
  </conditionalFormatting>
  <pageMargins left="0.19685039370078741" right="0.19685039370078741" top="0.51181102362204722" bottom="0.23622047244094491" header="0.31496062992125984" footer="0.31496062992125984"/>
  <pageSetup paperSize="5" scale="8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[3]data_validation!#REF!</xm:f>
          </x14:formula1>
          <xm:sqref>J105 J294:J368 J112:J292 J385:J402 J107:J110 J376:J383 J6:J103</xm:sqref>
        </x14:dataValidation>
        <x14:dataValidation type="list" allowBlank="1">
          <x14:formula1>
            <xm:f>[3]data_validation!#REF!</xm:f>
          </x14:formula1>
          <xm:sqref>B104 E112:E368 B111 B375 B384 E385:E402 E105:E110 E376:E383 E6:E103</xm:sqref>
        </x14:dataValidation>
        <x14:dataValidation type="list" allowBlank="1">
          <x14:formula1>
            <xm:f>[4]data_validation!#REF!</xm:f>
          </x14:formula1>
          <xm:sqref>E369:E374</xm:sqref>
        </x14:dataValidation>
        <x14:dataValidation type="list" allowBlank="1" showErrorMessage="1">
          <x14:formula1>
            <xm:f>[4]data_validation!#REF!</xm:f>
          </x14:formula1>
          <xm:sqref>J369:J374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opLeftCell="A28" workbookViewId="0">
      <selection activeCell="B31" sqref="B31"/>
    </sheetView>
  </sheetViews>
  <sheetFormatPr defaultRowHeight="15"/>
  <cols>
    <col min="1" max="1" width="27" customWidth="1"/>
    <col min="2" max="2" width="33.42578125" customWidth="1"/>
  </cols>
  <sheetData>
    <row r="1" spans="1:2">
      <c r="A1" s="1" t="s">
        <v>92</v>
      </c>
      <c r="B1" s="1" t="s">
        <v>11</v>
      </c>
    </row>
    <row r="2" spans="1:2">
      <c r="A2" s="2" t="s">
        <v>123</v>
      </c>
      <c r="B2" s="3">
        <v>350100100001000</v>
      </c>
    </row>
    <row r="3" spans="1:2">
      <c r="A3" s="2" t="s">
        <v>257</v>
      </c>
      <c r="B3" s="3">
        <v>320104100001000</v>
      </c>
    </row>
    <row r="4" spans="1:2">
      <c r="A4" s="2" t="s">
        <v>93</v>
      </c>
      <c r="B4" s="3">
        <v>100000100001000</v>
      </c>
    </row>
    <row r="5" spans="1:2">
      <c r="A5" s="2" t="s">
        <v>94</v>
      </c>
      <c r="B5" s="3">
        <v>100000100001000</v>
      </c>
    </row>
    <row r="6" spans="1:2">
      <c r="A6" s="2" t="s">
        <v>95</v>
      </c>
      <c r="B6" s="3">
        <v>350100100001000</v>
      </c>
    </row>
    <row r="7" spans="1:2">
      <c r="A7" s="2" t="s">
        <v>124</v>
      </c>
      <c r="B7" s="3">
        <v>320104100002000</v>
      </c>
    </row>
    <row r="8" spans="1:2">
      <c r="A8" s="2" t="s">
        <v>67</v>
      </c>
      <c r="B8" s="3">
        <v>320104100001000</v>
      </c>
    </row>
    <row r="9" spans="1:2">
      <c r="A9" s="2" t="s">
        <v>46</v>
      </c>
      <c r="B9" s="3">
        <v>320104100001000</v>
      </c>
    </row>
    <row r="10" spans="1:2">
      <c r="A10" s="2" t="s">
        <v>96</v>
      </c>
      <c r="B10" s="3">
        <v>100000100001000</v>
      </c>
    </row>
    <row r="11" spans="1:2">
      <c r="A11" s="2" t="s">
        <v>97</v>
      </c>
      <c r="B11" s="3">
        <v>320101100001000</v>
      </c>
    </row>
    <row r="12" spans="1:2">
      <c r="A12" s="2" t="s">
        <v>44</v>
      </c>
      <c r="B12" s="6" t="s">
        <v>325</v>
      </c>
    </row>
    <row r="13" spans="1:2">
      <c r="A13" s="2" t="s">
        <v>55</v>
      </c>
      <c r="B13" s="3">
        <v>330100100001000</v>
      </c>
    </row>
    <row r="14" spans="1:2">
      <c r="A14" s="2" t="s">
        <v>98</v>
      </c>
      <c r="B14" s="3">
        <v>330100100001000</v>
      </c>
    </row>
    <row r="15" spans="1:2">
      <c r="A15" s="2" t="s">
        <v>122</v>
      </c>
      <c r="B15" s="3">
        <v>320104100001000</v>
      </c>
    </row>
    <row r="16" spans="1:2">
      <c r="A16" s="2" t="s">
        <v>99</v>
      </c>
      <c r="B16" s="3">
        <v>100000100001000</v>
      </c>
    </row>
    <row r="17" spans="1:2">
      <c r="A17" s="2" t="s">
        <v>100</v>
      </c>
      <c r="B17" s="3">
        <v>330100100001000</v>
      </c>
    </row>
    <row r="18" spans="1:2">
      <c r="A18" s="2" t="s">
        <v>101</v>
      </c>
      <c r="B18" s="3">
        <v>100000100001000</v>
      </c>
    </row>
    <row r="19" spans="1:2">
      <c r="A19" s="2" t="s">
        <v>51</v>
      </c>
      <c r="B19" s="6" t="s">
        <v>50</v>
      </c>
    </row>
    <row r="20" spans="1:2">
      <c r="A20" s="2" t="s">
        <v>49</v>
      </c>
      <c r="B20" s="3">
        <v>320101100001000</v>
      </c>
    </row>
    <row r="21" spans="1:2">
      <c r="A21" s="2" t="s">
        <v>446</v>
      </c>
      <c r="B21" s="3">
        <v>320104100001000</v>
      </c>
    </row>
    <row r="22" spans="1:2">
      <c r="A22" s="2" t="s">
        <v>56</v>
      </c>
      <c r="B22" s="3">
        <v>100000100001000</v>
      </c>
    </row>
    <row r="23" spans="1:2">
      <c r="A23" s="2" t="s">
        <v>102</v>
      </c>
      <c r="B23" s="3">
        <v>100000100001000</v>
      </c>
    </row>
    <row r="24" spans="1:2">
      <c r="A24" s="2" t="s">
        <v>103</v>
      </c>
      <c r="B24" s="3">
        <v>350100100001000</v>
      </c>
    </row>
    <row r="25" spans="1:2">
      <c r="A25" s="2" t="s">
        <v>104</v>
      </c>
      <c r="B25" s="3">
        <v>100000100001000</v>
      </c>
    </row>
    <row r="26" spans="1:2">
      <c r="A26" s="2" t="s">
        <v>105</v>
      </c>
      <c r="B26" s="3">
        <v>100000100001000</v>
      </c>
    </row>
    <row r="27" spans="1:2">
      <c r="A27" s="5" t="s">
        <v>249</v>
      </c>
      <c r="B27" s="3">
        <v>3201021100001000</v>
      </c>
    </row>
    <row r="28" spans="1:2">
      <c r="A28" s="2" t="s">
        <v>106</v>
      </c>
      <c r="B28" s="3">
        <v>3201021100001000</v>
      </c>
    </row>
    <row r="29" spans="1:2">
      <c r="A29" s="2" t="s">
        <v>63</v>
      </c>
      <c r="B29" s="3">
        <v>200000200001000</v>
      </c>
    </row>
    <row r="30" spans="1:2">
      <c r="A30" s="2" t="s">
        <v>57</v>
      </c>
      <c r="B30" s="3">
        <v>350100100001000</v>
      </c>
    </row>
    <row r="31" spans="1:2">
      <c r="A31" s="2" t="s">
        <v>107</v>
      </c>
      <c r="B31" s="3">
        <v>310100100001000</v>
      </c>
    </row>
    <row r="32" spans="1:2">
      <c r="A32" s="2" t="s">
        <v>108</v>
      </c>
      <c r="B32" s="3">
        <v>100000100001000</v>
      </c>
    </row>
    <row r="33" spans="1:2">
      <c r="A33" s="2" t="s">
        <v>109</v>
      </c>
      <c r="B33" s="3">
        <v>100000100001000</v>
      </c>
    </row>
    <row r="34" spans="1:2">
      <c r="A34" s="2" t="s">
        <v>110</v>
      </c>
      <c r="B34" s="3">
        <v>100000100001000</v>
      </c>
    </row>
    <row r="35" spans="1:2">
      <c r="A35" s="2" t="s">
        <v>59</v>
      </c>
      <c r="B35" s="3">
        <v>350100100001000</v>
      </c>
    </row>
    <row r="36" spans="1:2">
      <c r="A36" s="2" t="s">
        <v>111</v>
      </c>
      <c r="B36" s="3">
        <v>350100100001000</v>
      </c>
    </row>
    <row r="37" spans="1:2">
      <c r="A37" s="2" t="s">
        <v>112</v>
      </c>
      <c r="B37" s="3">
        <v>100000100001000</v>
      </c>
    </row>
    <row r="38" spans="1:2">
      <c r="A38" s="2" t="s">
        <v>113</v>
      </c>
      <c r="B38" s="3">
        <v>100000100001000</v>
      </c>
    </row>
    <row r="39" spans="1:2">
      <c r="A39" s="2" t="s">
        <v>61</v>
      </c>
      <c r="B39" s="3">
        <v>320104100001000</v>
      </c>
    </row>
    <row r="40" spans="1:2">
      <c r="A40" s="2" t="s">
        <v>114</v>
      </c>
      <c r="B40" s="3">
        <v>320104100001000</v>
      </c>
    </row>
    <row r="41" spans="1:2">
      <c r="A41" s="2" t="s">
        <v>46</v>
      </c>
      <c r="B41" s="3">
        <v>320104100001000</v>
      </c>
    </row>
    <row r="42" spans="1:2">
      <c r="A42" s="2" t="s">
        <v>68</v>
      </c>
      <c r="B42" s="3">
        <v>320104100002000</v>
      </c>
    </row>
    <row r="43" spans="1:2">
      <c r="A43" s="2" t="s">
        <v>115</v>
      </c>
      <c r="B43" s="3">
        <v>100000100001000</v>
      </c>
    </row>
    <row r="44" spans="1:2">
      <c r="A44" s="2" t="s">
        <v>49</v>
      </c>
      <c r="B44" s="6" t="s">
        <v>325</v>
      </c>
    </row>
    <row r="45" spans="1:2">
      <c r="A45" s="2" t="s">
        <v>270</v>
      </c>
      <c r="B45" s="6" t="s">
        <v>344</v>
      </c>
    </row>
    <row r="46" spans="1:2">
      <c r="A46" s="2" t="s">
        <v>116</v>
      </c>
      <c r="B46" s="3" t="s">
        <v>117</v>
      </c>
    </row>
    <row r="47" spans="1:2">
      <c r="A47" s="2" t="s">
        <v>53</v>
      </c>
      <c r="B47" s="3">
        <v>320105101103000</v>
      </c>
    </row>
    <row r="48" spans="1:2">
      <c r="A48" s="2" t="s">
        <v>45</v>
      </c>
      <c r="B48" s="6" t="s">
        <v>325</v>
      </c>
    </row>
    <row r="49" spans="1:2">
      <c r="A49" s="2" t="s">
        <v>118</v>
      </c>
      <c r="B49" s="3" t="s">
        <v>117</v>
      </c>
    </row>
    <row r="50" spans="1:2">
      <c r="A50" s="2" t="s">
        <v>52</v>
      </c>
      <c r="B50" s="3">
        <v>320102100001000</v>
      </c>
    </row>
    <row r="51" spans="1:2">
      <c r="A51" s="2" t="s">
        <v>58</v>
      </c>
      <c r="B51" s="3">
        <v>310100100002000</v>
      </c>
    </row>
    <row r="52" spans="1:2">
      <c r="A52" s="2" t="s">
        <v>119</v>
      </c>
      <c r="B52" s="3">
        <v>320103100001000</v>
      </c>
    </row>
    <row r="53" spans="1:2">
      <c r="A53" s="2" t="s">
        <v>120</v>
      </c>
      <c r="B53" s="3">
        <v>200000100003000</v>
      </c>
    </row>
    <row r="54" spans="1:2">
      <c r="A54" s="2" t="s">
        <v>128</v>
      </c>
      <c r="B54" s="3">
        <v>340100100001000</v>
      </c>
    </row>
    <row r="55" spans="1:2">
      <c r="A55" s="2" t="s">
        <v>90</v>
      </c>
      <c r="B55" s="3">
        <v>320104100001000</v>
      </c>
    </row>
    <row r="56" spans="1:2">
      <c r="A56" s="2" t="s">
        <v>60</v>
      </c>
      <c r="B56" s="3">
        <v>310100100001000</v>
      </c>
    </row>
    <row r="57" spans="1:2">
      <c r="A57" s="2" t="s">
        <v>72</v>
      </c>
      <c r="B57" s="3">
        <v>320104200003000</v>
      </c>
    </row>
    <row r="58" spans="1:2">
      <c r="A58" s="2" t="s">
        <v>125</v>
      </c>
      <c r="B58" s="3">
        <v>320104100001000</v>
      </c>
    </row>
    <row r="59" spans="1:2">
      <c r="A59" s="2" t="s">
        <v>126</v>
      </c>
      <c r="B59" s="3">
        <v>3201021100002000</v>
      </c>
    </row>
    <row r="60" spans="1:2">
      <c r="A60" s="2" t="s">
        <v>127</v>
      </c>
      <c r="B60" s="3">
        <v>320104100002000</v>
      </c>
    </row>
    <row r="61" spans="1:2">
      <c r="A61" s="2" t="s">
        <v>121</v>
      </c>
      <c r="B61" s="3">
        <v>320103100001000</v>
      </c>
    </row>
    <row r="62" spans="1:2">
      <c r="A62" s="4" t="s">
        <v>70</v>
      </c>
      <c r="B62" s="3">
        <v>320104100001000</v>
      </c>
    </row>
    <row r="63" spans="1:2">
      <c r="A63" s="4" t="s">
        <v>69</v>
      </c>
      <c r="B63" s="3">
        <v>320104100001000</v>
      </c>
    </row>
    <row r="64" spans="1:2">
      <c r="A64" s="4" t="s">
        <v>71</v>
      </c>
      <c r="B64" s="3">
        <v>320104100001000</v>
      </c>
    </row>
    <row r="65" spans="2:2">
      <c r="B65" s="3">
        <v>320104100001000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 Non CSE 2023</vt:lpstr>
      <vt:lpstr>Codes</vt:lpstr>
      <vt:lpstr>'APP Non CSE 2023'!Print_Area</vt:lpstr>
      <vt:lpstr>'APP Non CSE 2023'!Print_Titles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Ma. Socorro L. Domingo</cp:lastModifiedBy>
  <cp:lastPrinted>2022-09-30T15:41:27Z</cp:lastPrinted>
  <dcterms:created xsi:type="dcterms:W3CDTF">2017-10-19T08:19:21Z</dcterms:created>
  <dcterms:modified xsi:type="dcterms:W3CDTF">2022-10-01T09:13:41Z</dcterms:modified>
</cp:coreProperties>
</file>